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Bán'!$A$1:$H$4</definedName>
    <definedName name="_xlnm._FilterDatabase" localSheetId="4" hidden="1">'Hàng trả'!$A$1:$I$3</definedName>
    <definedName name="_xlnm._FilterDatabase" localSheetId="2" hidden="1">'Số dư đầu kỳ'!$A$4:$F$22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E22" i="11" l="1"/>
  <c r="H2" i="10" l="1"/>
  <c r="H3" i="10" l="1"/>
  <c r="G3" i="5"/>
  <c r="G2" i="5"/>
  <c r="E11" i="9" l="1"/>
  <c r="F6" i="5" l="1"/>
  <c r="E6" i="5"/>
  <c r="F13" i="2" l="1"/>
  <c r="G4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<sst xmlns="http://schemas.openxmlformats.org/spreadsheetml/2006/main" count="95" uniqueCount="70">
  <si>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</si>
  <si>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</si>
  <si>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</si>
  <si>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</si>
  <si>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</si>
  <si>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</si>
  <si>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</si>
  <si>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</si>
  <si>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</si>
  <si>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</si>
  <si>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</si>
  <si>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</si>
  <si>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</si>
  <si>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</si>
  <si>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</si>
  <si>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</si>
  <si>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</si>
  <si>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</si>
  <si>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</si>
  <si>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</si>
  <si>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</si>
  <si>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</si>
  <si>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</si>
  <si>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</si>
  <si>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</si>
  <si>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</si>
  <si>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</si>
  <si>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</si>
  <si>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</si>
  <si>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</si>
  <si>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</si>
  <si>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</si>
  <si>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</si>
  <si>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</si>
  <si>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</si>
  <si>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</si>
  <si>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</si>
  <si>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</si>
  <si>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</si>
  <si>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</si>
  <si>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</si>
  <si>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Diễn giải</t>
  </si>
  <si>
    <t>00069634</t>
  </si>
  <si>
    <t>00000195</t>
  </si>
  <si>
    <t>00000196</t>
  </si>
  <si>
    <t>00000197</t>
  </si>
  <si>
    <t>00001402</t>
  </si>
  <si>
    <t>00002458</t>
  </si>
  <si>
    <t>00002709</t>
  </si>
  <si>
    <t>00004223</t>
  </si>
  <si>
    <t>00004361</t>
  </si>
  <si>
    <t>00004362</t>
  </si>
  <si>
    <t>00005691</t>
  </si>
  <si>
    <t>00005695</t>
  </si>
  <si>
    <t>00006856</t>
  </si>
  <si>
    <t>00006857</t>
  </si>
  <si>
    <t>00002906</t>
  </si>
  <si>
    <t>00000003</t>
  </si>
  <si>
    <t>00000016</t>
  </si>
  <si>
    <t>00000017</t>
  </si>
  <si>
    <t>PXT ADAD0124012402851 (16/01/2024)</t>
  </si>
  <si>
    <t>PXT ALAL0124012404144 (22/01/2024)</t>
  </si>
  <si>
    <t>PXT ABAB0124012404457 (24/01/2024)</t>
  </si>
  <si>
    <t>THEO DÕI CÔNG NỢ / CTY SÀI GÒN HD - 29/02/2024</t>
  </si>
  <si>
    <t>Bảng kê hóa đơn tháng 02.2024</t>
  </si>
  <si>
    <t>THÁNG 01 NĂM 2024</t>
  </si>
  <si>
    <t>00000125</t>
  </si>
  <si>
    <t>PXT ADAD0224022404708 (28/02/2024)</t>
  </si>
  <si>
    <t>00007292</t>
  </si>
  <si>
    <t>00007299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</si>
</sst>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63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1">
        <v>17912928</v>
      </c>
      <c r="D3" s="82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1">
        <v>15806456</v>
      </c>
      <c r="D4" s="82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64</v>
      </c>
      <c r="C5" s="9">
        <v>1249581</v>
      </c>
      <c r="D5" s="9">
        <v>99966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3" t="s">
        <v>9</v>
      </c>
      <c r="B7" s="84"/>
      <c r="C7" s="15">
        <f>SUM(C5:C6)</f>
        <v>1249581</v>
      </c>
      <c r="D7" s="15">
        <f>SUM(D5:D6)</f>
        <v>99966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104203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3" t="s">
        <v>10</v>
      </c>
      <c r="B10" s="84"/>
      <c r="C10" s="15"/>
      <c r="D10" s="15"/>
      <c r="E10" s="15">
        <f>SUM(E8:E9)</f>
        <v>104203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>
        <v>943398</v>
      </c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3" t="s">
        <v>32</v>
      </c>
      <c r="B13" s="84"/>
      <c r="C13" s="15"/>
      <c r="D13" s="15"/>
      <c r="E13" s="15"/>
      <c r="F13" s="15">
        <f>SUM(F11:F12)</f>
        <v>943398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0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3" t="s">
        <v>11</v>
      </c>
      <c r="B16" s="84"/>
      <c r="C16" s="20"/>
      <c r="D16" s="20"/>
      <c r="E16" s="16"/>
      <c r="F16" s="18"/>
      <c r="G16" s="21">
        <f>SUM(G14:G15)</f>
        <v>0</v>
      </c>
      <c r="I16" s="19"/>
    </row>
    <row r="17" spans="1:11" ht="15.75" x14ac:dyDescent="0.25">
      <c r="A17" s="77" t="s">
        <v>12</v>
      </c>
      <c r="B17" s="78"/>
      <c r="C17" s="78"/>
      <c r="D17" s="78"/>
      <c r="E17" s="78"/>
      <c r="F17" s="79"/>
      <c r="G17" s="22">
        <f>+C3+C4+C5+D5-E10-F13-G16</f>
        <v>34021330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F1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5" t="s">
        <v>39</v>
      </c>
      <c r="B1" s="85"/>
      <c r="C1" s="85"/>
      <c r="D1" s="85"/>
      <c r="E1" s="85"/>
      <c r="F1" s="85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42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5" workbookViewId="0">
      <selection activeCell="E22" sqref="E22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5" t="s">
        <v>40</v>
      </c>
      <c r="B1" s="85"/>
      <c r="C1" s="85"/>
      <c r="D1" s="85"/>
      <c r="E1" s="85"/>
      <c r="F1" s="85"/>
    </row>
    <row r="2" spans="1:7" ht="16.5" customHeight="1" x14ac:dyDescent="0.25">
      <c r="A2" s="85" t="s">
        <v>65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43</v>
      </c>
      <c r="C5" s="61">
        <v>45294</v>
      </c>
      <c r="D5" s="69"/>
      <c r="E5" s="68">
        <v>1135635</v>
      </c>
      <c r="F5" s="70"/>
    </row>
    <row r="6" spans="1:7" ht="16.5" customHeight="1" x14ac:dyDescent="0.25">
      <c r="A6" s="59">
        <v>2</v>
      </c>
      <c r="B6" s="60" t="s">
        <v>44</v>
      </c>
      <c r="C6" s="61">
        <v>45294</v>
      </c>
      <c r="D6" s="69"/>
      <c r="E6" s="68">
        <v>1423164</v>
      </c>
      <c r="F6" s="70"/>
    </row>
    <row r="7" spans="1:7" ht="16.5" customHeight="1" x14ac:dyDescent="0.25">
      <c r="A7" s="59">
        <v>3</v>
      </c>
      <c r="B7" s="60" t="s">
        <v>45</v>
      </c>
      <c r="C7" s="61">
        <v>45294</v>
      </c>
      <c r="D7" s="69"/>
      <c r="E7" s="68">
        <v>1002793</v>
      </c>
      <c r="F7" s="70"/>
    </row>
    <row r="8" spans="1:7" ht="16.5" customHeight="1" x14ac:dyDescent="0.25">
      <c r="A8" s="59">
        <v>4</v>
      </c>
      <c r="B8" s="60" t="s">
        <v>46</v>
      </c>
      <c r="C8" s="61">
        <v>45300</v>
      </c>
      <c r="D8" s="69"/>
      <c r="E8" s="68">
        <v>1400169</v>
      </c>
      <c r="F8" s="70"/>
    </row>
    <row r="9" spans="1:7" ht="16.5" customHeight="1" x14ac:dyDescent="0.25">
      <c r="A9" s="59">
        <v>5</v>
      </c>
      <c r="B9" s="60" t="s">
        <v>47</v>
      </c>
      <c r="C9" s="61">
        <v>45303</v>
      </c>
      <c r="D9" s="69"/>
      <c r="E9" s="68">
        <v>1036045</v>
      </c>
      <c r="F9" s="70"/>
    </row>
    <row r="10" spans="1:7" ht="16.5" customHeight="1" x14ac:dyDescent="0.25">
      <c r="A10" s="59">
        <v>6</v>
      </c>
      <c r="B10" s="60" t="s">
        <v>48</v>
      </c>
      <c r="C10" s="61">
        <v>45307</v>
      </c>
      <c r="D10" s="69"/>
      <c r="E10" s="68">
        <v>1064503</v>
      </c>
      <c r="F10" s="70"/>
    </row>
    <row r="11" spans="1:7" ht="16.5" customHeight="1" x14ac:dyDescent="0.25">
      <c r="A11" s="59">
        <v>7</v>
      </c>
      <c r="B11" s="60" t="s">
        <v>49</v>
      </c>
      <c r="C11" s="61">
        <v>45311</v>
      </c>
      <c r="D11" s="69"/>
      <c r="E11" s="68">
        <v>1311535</v>
      </c>
      <c r="F11" s="70"/>
    </row>
    <row r="12" spans="1:7" ht="16.5" customHeight="1" x14ac:dyDescent="0.25">
      <c r="A12" s="59">
        <v>8</v>
      </c>
      <c r="B12" s="60" t="s">
        <v>50</v>
      </c>
      <c r="C12" s="61">
        <v>45314</v>
      </c>
      <c r="D12" s="69"/>
      <c r="E12" s="68">
        <v>941233</v>
      </c>
      <c r="F12" s="70"/>
    </row>
    <row r="13" spans="1:7" ht="16.5" customHeight="1" x14ac:dyDescent="0.25">
      <c r="A13" s="59">
        <v>9</v>
      </c>
      <c r="B13" s="60" t="s">
        <v>51</v>
      </c>
      <c r="C13" s="61">
        <v>45314</v>
      </c>
      <c r="D13" s="69"/>
      <c r="E13" s="68">
        <v>863587</v>
      </c>
      <c r="F13" s="70"/>
    </row>
    <row r="14" spans="1:7" ht="16.5" customHeight="1" x14ac:dyDescent="0.25">
      <c r="A14" s="59">
        <v>10</v>
      </c>
      <c r="B14" s="60" t="s">
        <v>52</v>
      </c>
      <c r="C14" s="61">
        <v>45317</v>
      </c>
      <c r="D14" s="69"/>
      <c r="E14" s="68">
        <v>2654035</v>
      </c>
      <c r="F14" s="70"/>
    </row>
    <row r="15" spans="1:7" ht="16.5" customHeight="1" x14ac:dyDescent="0.25">
      <c r="A15" s="59">
        <v>11</v>
      </c>
      <c r="B15" s="60" t="s">
        <v>53</v>
      </c>
      <c r="C15" s="61">
        <v>45317</v>
      </c>
      <c r="D15" s="69"/>
      <c r="E15" s="68">
        <v>1191573</v>
      </c>
      <c r="F15" s="70"/>
    </row>
    <row r="16" spans="1:7" ht="16.5" customHeight="1" x14ac:dyDescent="0.25">
      <c r="A16" s="59">
        <v>12</v>
      </c>
      <c r="B16" s="60" t="s">
        <v>54</v>
      </c>
      <c r="C16" s="61">
        <v>45322</v>
      </c>
      <c r="D16" s="69"/>
      <c r="E16" s="68">
        <v>753867</v>
      </c>
      <c r="F16" s="70"/>
    </row>
    <row r="17" spans="1:6" ht="16.5" customHeight="1" x14ac:dyDescent="0.25">
      <c r="A17" s="59">
        <v>13</v>
      </c>
      <c r="B17" s="60" t="s">
        <v>55</v>
      </c>
      <c r="C17" s="61">
        <v>45322</v>
      </c>
      <c r="D17" s="69"/>
      <c r="E17" s="68">
        <v>2326007</v>
      </c>
      <c r="F17" s="70"/>
    </row>
    <row r="18" spans="1:6" ht="16.5" customHeight="1" x14ac:dyDescent="0.25">
      <c r="A18" s="59">
        <v>14</v>
      </c>
      <c r="B18" s="60" t="s">
        <v>56</v>
      </c>
      <c r="C18" s="61">
        <v>45308</v>
      </c>
      <c r="D18" s="69"/>
      <c r="E18" s="68">
        <v>-198631</v>
      </c>
      <c r="F18" s="70" t="s">
        <v>60</v>
      </c>
    </row>
    <row r="19" spans="1:6" ht="16.5" customHeight="1" x14ac:dyDescent="0.25">
      <c r="A19" s="59">
        <v>15</v>
      </c>
      <c r="B19" s="60" t="s">
        <v>57</v>
      </c>
      <c r="C19" s="61">
        <v>45315</v>
      </c>
      <c r="D19" s="69"/>
      <c r="E19" s="68">
        <v>-431794</v>
      </c>
      <c r="F19" s="70" t="s">
        <v>61</v>
      </c>
    </row>
    <row r="20" spans="1:6" ht="16.5" customHeight="1" x14ac:dyDescent="0.25">
      <c r="A20" s="59">
        <v>16</v>
      </c>
      <c r="B20" s="60" t="s">
        <v>58</v>
      </c>
      <c r="C20" s="61">
        <v>45320</v>
      </c>
      <c r="D20" s="69"/>
      <c r="E20" s="68">
        <v>-381768</v>
      </c>
      <c r="F20" s="70" t="s">
        <v>62</v>
      </c>
    </row>
    <row r="21" spans="1:6" ht="16.5" customHeight="1" x14ac:dyDescent="0.25">
      <c r="A21" s="59">
        <v>17</v>
      </c>
      <c r="B21" s="60" t="s">
        <v>59</v>
      </c>
      <c r="C21" s="61">
        <v>45320</v>
      </c>
      <c r="D21" s="69"/>
      <c r="E21" s="68">
        <v>-285497</v>
      </c>
      <c r="F21" s="70" t="s">
        <v>62</v>
      </c>
    </row>
    <row r="22" spans="1:6" ht="16.5" customHeight="1" x14ac:dyDescent="0.25">
      <c r="A22" s="59"/>
      <c r="B22" s="70"/>
      <c r="C22" s="70"/>
      <c r="D22" s="71" t="s">
        <v>30</v>
      </c>
      <c r="E22" s="51">
        <f>SUM(E5:E21)</f>
        <v>15806456</v>
      </c>
      <c r="F22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8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8" ht="27.75" customHeight="1" x14ac:dyDescent="0.2">
      <c r="A2" s="35">
        <v>1</v>
      </c>
      <c r="B2" s="36" t="s">
        <v>68</v>
      </c>
      <c r="C2" s="37">
        <v>45325</v>
      </c>
      <c r="D2" s="38" t="s">
        <v>18</v>
      </c>
      <c r="E2" s="39">
        <v>449963</v>
      </c>
      <c r="F2" s="39">
        <v>35997</v>
      </c>
      <c r="G2" s="39">
        <f>+E2+F2</f>
        <v>485960</v>
      </c>
      <c r="H2" s="40"/>
    </row>
    <row r="3" spans="1:8" ht="27.75" customHeight="1" x14ac:dyDescent="0.2">
      <c r="A3" s="35">
        <v>2</v>
      </c>
      <c r="B3" s="36" t="s">
        <v>69</v>
      </c>
      <c r="C3" s="37">
        <v>45325</v>
      </c>
      <c r="D3" s="38" t="s">
        <v>18</v>
      </c>
      <c r="E3" s="39">
        <v>799618</v>
      </c>
      <c r="F3" s="39">
        <v>63969</v>
      </c>
      <c r="G3" s="39">
        <f t="shared" ref="G3" si="0">+E3+F3</f>
        <v>863587</v>
      </c>
      <c r="H3" s="40"/>
    </row>
    <row r="4" spans="1:8" ht="18.75" customHeight="1" x14ac:dyDescent="0.2">
      <c r="A4" s="42"/>
      <c r="B4" s="42"/>
      <c r="C4" s="43"/>
      <c r="D4" s="86" t="s">
        <v>30</v>
      </c>
      <c r="E4" s="87"/>
      <c r="F4" s="88"/>
      <c r="G4" s="44">
        <f>SUM(G2:G3)</f>
        <v>1349547</v>
      </c>
      <c r="H4" s="45"/>
    </row>
    <row r="6" spans="1:8" ht="18.75" customHeight="1" x14ac:dyDescent="0.2">
      <c r="E6" s="41">
        <f>+SUM(E2:E3)</f>
        <v>1249581</v>
      </c>
      <c r="F6" s="41">
        <f>+SUM(F2:F3)</f>
        <v>99966</v>
      </c>
    </row>
    <row r="7" spans="1:8" ht="18.75" customHeight="1" x14ac:dyDescent="0.2">
      <c r="E7" s="41"/>
      <c r="F7" s="41"/>
    </row>
    <row r="9" spans="1:8" ht="18.75" customHeight="1" x14ac:dyDescent="0.2">
      <c r="G9" s="41"/>
    </row>
  </sheetData>
  <mergeCells count="1">
    <mergeCell ref="D4:F4"/>
  </mergeCells>
  <conditionalFormatting sqref="B1:B1048576">
    <cfRule type="duplicateValues" dxfId="6" priority="1"/>
  </conditionalFormatting>
  <conditionalFormatting sqref="B2:B3">
    <cfRule type="duplicateValues" dxfId="2" priority="61"/>
    <cfRule type="duplicateValues" dxfId="1" priority="62"/>
  </conditionalFormatting>
  <conditionalFormatting sqref="B2:B3">
    <cfRule type="duplicateValues" dxfId="0" priority="6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13.140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41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5" t="s">
        <v>66</v>
      </c>
      <c r="C2" s="37">
        <v>45351</v>
      </c>
      <c r="D2" s="38" t="s">
        <v>18</v>
      </c>
      <c r="E2" s="38" t="s">
        <v>67</v>
      </c>
      <c r="F2" s="40">
        <v>96484</v>
      </c>
      <c r="G2" s="40">
        <v>7719</v>
      </c>
      <c r="H2" s="39">
        <f t="shared" ref="H2" si="0">+F2+G2</f>
        <v>104203</v>
      </c>
      <c r="I2" s="40"/>
      <c r="K2" s="41"/>
    </row>
    <row r="3" spans="1:14" ht="18.75" customHeight="1" x14ac:dyDescent="0.25">
      <c r="A3" s="42"/>
      <c r="B3" s="42"/>
      <c r="C3" s="43"/>
      <c r="D3" s="74" t="s">
        <v>35</v>
      </c>
      <c r="E3" s="76"/>
      <c r="F3" s="74"/>
      <c r="G3" s="74"/>
      <c r="H3" s="44">
        <f>SUM(H2:H2)</f>
        <v>104203</v>
      </c>
      <c r="I3" s="45"/>
      <c r="L3" s="30"/>
      <c r="M3"/>
      <c r="N3"/>
    </row>
    <row r="4" spans="1:14" ht="18.75" customHeight="1" x14ac:dyDescent="0.25">
      <c r="L4" s="30"/>
      <c r="M4"/>
      <c r="N4"/>
    </row>
    <row r="5" spans="1:14" ht="18.75" customHeight="1" x14ac:dyDescent="0.25">
      <c r="H5" s="41"/>
      <c r="L5" s="30"/>
      <c r="M5"/>
      <c r="N5"/>
    </row>
    <row r="6" spans="1:14" ht="18.75" customHeight="1" x14ac:dyDescent="0.25">
      <c r="L6" s="30"/>
      <c r="M6"/>
      <c r="N6"/>
    </row>
    <row r="7" spans="1:14" ht="18.75" customHeight="1" x14ac:dyDescent="0.25">
      <c r="L7" s="30"/>
      <c r="M7"/>
      <c r="N7"/>
    </row>
    <row r="8" spans="1:14" ht="18.75" customHeight="1" x14ac:dyDescent="0.2">
      <c r="H8" s="41"/>
    </row>
  </sheetData>
  <conditionalFormatting sqref="B2">
    <cfRule type="duplicateValues" dxfId="5" priority="55"/>
    <cfRule type="duplicateValues" dxfId="4" priority="56"/>
  </conditionalFormatting>
  <conditionalFormatting sqref="B2">
    <cfRule type="duplicateValues" dxfId="3" priority="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2024-03-05T09:14:22Z</dcterms:modified>
</cp:coreProperties>
</file>