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đầu'!$A$3:$F$11</definedName>
    <definedName name="_xlnm._FilterDatabase" localSheetId="3" hidden="1">'Chi Tiết Hàng Bán'!$A$1:$H$15</definedName>
    <definedName name="_xlnm._FilterDatabase" localSheetId="4" hidden="1">'Hàng trả'!$A$1:$I$7</definedName>
    <definedName name="_xlnm._FilterDatabase" localSheetId="2" hidden="1">'Số dư đầu kỳ'!$A$4:$F$14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H3" i="10" l="1"/>
  <c r="H4" i="10"/>
  <c r="H5" i="10"/>
  <c r="H6" i="10"/>
  <c r="H2" i="10"/>
  <c r="G8" i="5"/>
  <c r="G9" i="5"/>
  <c r="G10" i="5"/>
  <c r="G11" i="5"/>
  <c r="H7" i="10" l="1"/>
  <c r="G3" i="5"/>
  <c r="G4" i="5"/>
  <c r="G5" i="5"/>
  <c r="G6" i="5"/>
  <c r="G7" i="5"/>
  <c r="G12" i="5"/>
  <c r="G13" i="5"/>
  <c r="G14" i="5"/>
  <c r="G2" i="5"/>
  <c r="E14" i="11" l="1"/>
  <c r="E11" i="9"/>
  <c r="F17" i="5" l="1"/>
  <c r="E17" i="5"/>
  <c r="F13" i="2" l="1"/>
  <c r="G15" i="5" l="1"/>
  <c r="G16" i="2" l="1"/>
  <c r="E10" i="2"/>
  <c r="D7" i="2"/>
  <c r="C7" i="2"/>
  <c r="G17" i="2" l="1"/>
</calcChain>
</file>

<file path=xl/sharedStrings.xml><?xml version="1.0" encoding="utf-8"?>
<sst xmlns="http://schemas.openxmlformats.org/spreadsheetml/2006/main" count="117" uniqueCount="77">
  <si>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</si>
  <si>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</si>
  <si>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</si>
  <si>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</si>
  <si>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</si>
  <si>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</si>
  <si>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</si>
  <si>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</si>
  <si>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</si>
  <si>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</si>
  <si>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</si>
  <si>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</si>
  <si>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</si>
  <si>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</si>
  <si>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</si>
  <si>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</si>
  <si>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</si>
  <si>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</si>
  <si>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</si>
  <si>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</si>
  <si>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</si>
  <si>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</si>
  <si>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</si>
  <si>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</si>
  <si>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</si>
  <si>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</si>
  <si>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</si>
  <si>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</si>
  <si>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</si>
  <si>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</si>
  <si>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</si>
  <si>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</si>
  <si>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</si>
  <si>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</si>
  <si>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</si>
  <si>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</si>
  <si>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</si>
  <si>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</si>
  <si>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</si>
  <si>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</si>
  <si>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</si>
  <si>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Diễn giải</t>
  </si>
  <si>
    <t>00069634</t>
  </si>
  <si>
    <t>THÁNG 11 NĂM 2023</t>
  </si>
  <si>
    <t>00072888</t>
  </si>
  <si>
    <t>00073080</t>
  </si>
  <si>
    <t>00074338</t>
  </si>
  <si>
    <t>00075665</t>
  </si>
  <si>
    <t>00075666</t>
  </si>
  <si>
    <t>00075953</t>
  </si>
  <si>
    <t>00075954</t>
  </si>
  <si>
    <t>00078642</t>
  </si>
  <si>
    <t>00079096</t>
  </si>
  <si>
    <t>Bảng kê hóa đơn tháng 01.2024</t>
  </si>
  <si>
    <t>00000195</t>
  </si>
  <si>
    <t>00000196</t>
  </si>
  <si>
    <t>00000197</t>
  </si>
  <si>
    <t>00001402</t>
  </si>
  <si>
    <t>00002458</t>
  </si>
  <si>
    <t>00002709</t>
  </si>
  <si>
    <t>00004223</t>
  </si>
  <si>
    <t>00004361</t>
  </si>
  <si>
    <t>00004362</t>
  </si>
  <si>
    <t>00005691</t>
  </si>
  <si>
    <t>00005695</t>
  </si>
  <si>
    <t>00006856</t>
  </si>
  <si>
    <t>00006857</t>
  </si>
  <si>
    <t>00002304</t>
  </si>
  <si>
    <t>00002906</t>
  </si>
  <si>
    <t>00000003</t>
  </si>
  <si>
    <t>00000016</t>
  </si>
  <si>
    <t>00000017</t>
  </si>
  <si>
    <t>PXT AFAF0124012401526 (09/01/2024)</t>
  </si>
  <si>
    <t>PXT ADAD0124012402851 (16/01/2024)</t>
  </si>
  <si>
    <t>PXT ALAL0124012404144 (22/01/2024)</t>
  </si>
  <si>
    <t>PXT ABAB0124012404457 (24/01/2024)</t>
  </si>
  <si>
    <t>THEO DÕI CÔNG NỢ / CTY SÀI GÒN HD - 31/01/2024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</si>
</sst>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workbookViewId="0">
      <selection activeCell="A2" sqref="A2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0" t="s">
        <v>76</v>
      </c>
      <c r="B1" s="80"/>
      <c r="C1" s="80"/>
      <c r="D1" s="80"/>
      <c r="E1" s="80"/>
      <c r="F1" s="80"/>
      <c r="G1" s="80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1">
        <v>17912928</v>
      </c>
      <c r="D3" s="82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1">
        <v>15609286</v>
      </c>
      <c r="D4" s="82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53</v>
      </c>
      <c r="C5" s="9">
        <v>15837172</v>
      </c>
      <c r="D5" s="9">
        <v>1266974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3" t="s">
        <v>9</v>
      </c>
      <c r="B7" s="84"/>
      <c r="C7" s="15">
        <f>SUM(C5:C6)</f>
        <v>15837172</v>
      </c>
      <c r="D7" s="15">
        <f>SUM(D5:D6)</f>
        <v>1266974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1401893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3" t="s">
        <v>10</v>
      </c>
      <c r="B10" s="84"/>
      <c r="C10" s="15"/>
      <c r="D10" s="15"/>
      <c r="E10" s="15">
        <f>SUM(E8:E9)</f>
        <v>1401893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3" t="s">
        <v>32</v>
      </c>
      <c r="B13" s="84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15505083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3" t="s">
        <v>11</v>
      </c>
      <c r="B16" s="84"/>
      <c r="C16" s="20"/>
      <c r="D16" s="20"/>
      <c r="E16" s="16"/>
      <c r="F16" s="18"/>
      <c r="G16" s="21">
        <f>SUM(G14:G15)</f>
        <v>15505083</v>
      </c>
      <c r="I16" s="19"/>
    </row>
    <row r="17" spans="1:11" ht="15.75" x14ac:dyDescent="0.25">
      <c r="A17" s="77" t="s">
        <v>12</v>
      </c>
      <c r="B17" s="78"/>
      <c r="C17" s="78"/>
      <c r="D17" s="78"/>
      <c r="E17" s="78"/>
      <c r="F17" s="79"/>
      <c r="G17" s="22">
        <f>+C3+C4+C5+D5-E10-F13-G16</f>
        <v>33719384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9" sqref="D9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5" t="s">
        <v>39</v>
      </c>
      <c r="B1" s="85"/>
      <c r="C1" s="85"/>
      <c r="D1" s="85"/>
      <c r="E1" s="85"/>
      <c r="F1" s="85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42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/>
      <c r="B11" s="70"/>
      <c r="C11" s="70"/>
      <c r="D11" s="71" t="s">
        <v>30</v>
      </c>
      <c r="E11" s="51">
        <f>SUM(E4:E10)</f>
        <v>17912928</v>
      </c>
      <c r="F11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3" sqref="A1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5" t="s">
        <v>40</v>
      </c>
      <c r="B1" s="85"/>
      <c r="C1" s="85"/>
      <c r="D1" s="85"/>
      <c r="E1" s="85"/>
      <c r="F1" s="85"/>
    </row>
    <row r="2" spans="1:7" ht="16.5" customHeight="1" x14ac:dyDescent="0.25">
      <c r="A2" s="85" t="s">
        <v>43</v>
      </c>
      <c r="B2" s="85"/>
      <c r="C2" s="85"/>
      <c r="D2" s="85"/>
      <c r="E2" s="85"/>
      <c r="F2" s="85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44</v>
      </c>
      <c r="C5" s="61">
        <v>45262</v>
      </c>
      <c r="D5" s="69"/>
      <c r="E5" s="68">
        <v>2435513</v>
      </c>
      <c r="F5" s="70"/>
    </row>
    <row r="6" spans="1:7" ht="16.5" customHeight="1" x14ac:dyDescent="0.25">
      <c r="A6" s="59">
        <v>2</v>
      </c>
      <c r="B6" s="60" t="s">
        <v>45</v>
      </c>
      <c r="C6" s="61">
        <v>45265</v>
      </c>
      <c r="D6" s="69"/>
      <c r="E6" s="68">
        <v>1616067</v>
      </c>
      <c r="F6" s="70"/>
    </row>
    <row r="7" spans="1:7" ht="16.5" customHeight="1" x14ac:dyDescent="0.25">
      <c r="A7" s="59">
        <v>3</v>
      </c>
      <c r="B7" s="60" t="s">
        <v>46</v>
      </c>
      <c r="C7" s="61">
        <v>45268</v>
      </c>
      <c r="D7" s="69"/>
      <c r="E7" s="68">
        <v>1502640</v>
      </c>
      <c r="F7" s="70"/>
    </row>
    <row r="8" spans="1:7" ht="16.5" customHeight="1" x14ac:dyDescent="0.25">
      <c r="A8" s="59">
        <v>4</v>
      </c>
      <c r="B8" s="60" t="s">
        <v>47</v>
      </c>
      <c r="C8" s="61">
        <v>45275</v>
      </c>
      <c r="D8" s="69"/>
      <c r="E8" s="68">
        <v>3004824</v>
      </c>
      <c r="F8" s="70"/>
    </row>
    <row r="9" spans="1:7" ht="16.5" customHeight="1" x14ac:dyDescent="0.25">
      <c r="A9" s="59">
        <v>5</v>
      </c>
      <c r="B9" s="60" t="s">
        <v>48</v>
      </c>
      <c r="C9" s="61">
        <v>45275</v>
      </c>
      <c r="D9" s="69"/>
      <c r="E9" s="68">
        <v>943089</v>
      </c>
      <c r="F9" s="70"/>
    </row>
    <row r="10" spans="1:7" ht="16.5" customHeight="1" x14ac:dyDescent="0.25">
      <c r="A10" s="59">
        <v>6</v>
      </c>
      <c r="B10" s="60" t="s">
        <v>49</v>
      </c>
      <c r="C10" s="61">
        <v>45279</v>
      </c>
      <c r="D10" s="69"/>
      <c r="E10" s="68">
        <v>700085</v>
      </c>
      <c r="F10" s="70"/>
    </row>
    <row r="11" spans="1:7" ht="16.5" customHeight="1" x14ac:dyDescent="0.25">
      <c r="A11" s="59">
        <v>7</v>
      </c>
      <c r="B11" s="60" t="s">
        <v>50</v>
      </c>
      <c r="C11" s="61">
        <v>45279</v>
      </c>
      <c r="D11" s="69"/>
      <c r="E11" s="68">
        <v>1937410</v>
      </c>
      <c r="F11" s="70"/>
    </row>
    <row r="12" spans="1:7" ht="16.5" customHeight="1" x14ac:dyDescent="0.25">
      <c r="A12" s="59">
        <v>8</v>
      </c>
      <c r="B12" s="60" t="s">
        <v>51</v>
      </c>
      <c r="C12" s="61">
        <v>45288</v>
      </c>
      <c r="D12" s="69"/>
      <c r="E12" s="68">
        <v>1166679</v>
      </c>
      <c r="F12" s="70"/>
    </row>
    <row r="13" spans="1:7" ht="16.5" customHeight="1" x14ac:dyDescent="0.25">
      <c r="A13" s="59">
        <v>9</v>
      </c>
      <c r="B13" s="60" t="s">
        <v>52</v>
      </c>
      <c r="C13" s="61">
        <v>45290</v>
      </c>
      <c r="D13" s="69"/>
      <c r="E13" s="68">
        <v>2302979</v>
      </c>
      <c r="F13" s="70"/>
    </row>
    <row r="14" spans="1:7" ht="16.5" customHeight="1" x14ac:dyDescent="0.25">
      <c r="A14" s="59"/>
      <c r="B14" s="70"/>
      <c r="C14" s="70"/>
      <c r="D14" s="71" t="s">
        <v>30</v>
      </c>
      <c r="E14" s="51">
        <f>SUM(E5:E13)</f>
        <v>15609286</v>
      </c>
      <c r="F14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pane ySplit="1" topLeftCell="A6" activePane="bottomLeft" state="frozen"/>
      <selection pane="bottomLeft" activeCell="G15" sqref="G15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8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8" ht="27.75" customHeight="1" x14ac:dyDescent="0.2">
      <c r="A2" s="35">
        <v>1</v>
      </c>
      <c r="B2" s="36" t="s">
        <v>54</v>
      </c>
      <c r="C2" s="37">
        <v>45294</v>
      </c>
      <c r="D2" s="38" t="s">
        <v>18</v>
      </c>
      <c r="E2" s="39">
        <v>1051514</v>
      </c>
      <c r="F2" s="39">
        <v>84121</v>
      </c>
      <c r="G2" s="39">
        <f>+E2+F2</f>
        <v>1135635</v>
      </c>
      <c r="H2" s="40"/>
    </row>
    <row r="3" spans="1:8" ht="27.75" customHeight="1" x14ac:dyDescent="0.2">
      <c r="A3" s="35">
        <v>2</v>
      </c>
      <c r="B3" s="36" t="s">
        <v>55</v>
      </c>
      <c r="C3" s="37">
        <v>45294</v>
      </c>
      <c r="D3" s="38" t="s">
        <v>18</v>
      </c>
      <c r="E3" s="39">
        <v>1317744</v>
      </c>
      <c r="F3" s="39">
        <v>105420</v>
      </c>
      <c r="G3" s="39">
        <f t="shared" ref="G3:G14" si="0">+E3+F3</f>
        <v>1423164</v>
      </c>
      <c r="H3" s="40"/>
    </row>
    <row r="4" spans="1:8" ht="27.75" customHeight="1" x14ac:dyDescent="0.2">
      <c r="A4" s="35">
        <v>3</v>
      </c>
      <c r="B4" s="36" t="s">
        <v>56</v>
      </c>
      <c r="C4" s="37">
        <v>45294</v>
      </c>
      <c r="D4" s="38" t="s">
        <v>18</v>
      </c>
      <c r="E4" s="39">
        <v>928512</v>
      </c>
      <c r="F4" s="39">
        <v>74281</v>
      </c>
      <c r="G4" s="39">
        <f t="shared" si="0"/>
        <v>1002793</v>
      </c>
      <c r="H4" s="40"/>
    </row>
    <row r="5" spans="1:8" ht="27.75" customHeight="1" x14ac:dyDescent="0.2">
      <c r="A5" s="35">
        <v>4</v>
      </c>
      <c r="B5" s="36" t="s">
        <v>57</v>
      </c>
      <c r="C5" s="37">
        <v>45300</v>
      </c>
      <c r="D5" s="38" t="s">
        <v>18</v>
      </c>
      <c r="E5" s="39">
        <v>1296453</v>
      </c>
      <c r="F5" s="39">
        <v>103716</v>
      </c>
      <c r="G5" s="39">
        <f t="shared" si="0"/>
        <v>1400169</v>
      </c>
      <c r="H5" s="40"/>
    </row>
    <row r="6" spans="1:8" ht="27.75" customHeight="1" x14ac:dyDescent="0.2">
      <c r="A6" s="35">
        <v>5</v>
      </c>
      <c r="B6" s="36" t="s">
        <v>58</v>
      </c>
      <c r="C6" s="37">
        <v>45303</v>
      </c>
      <c r="D6" s="38" t="s">
        <v>18</v>
      </c>
      <c r="E6" s="39">
        <v>959301</v>
      </c>
      <c r="F6" s="39">
        <v>76744</v>
      </c>
      <c r="G6" s="39">
        <f t="shared" si="0"/>
        <v>1036045</v>
      </c>
      <c r="H6" s="40"/>
    </row>
    <row r="7" spans="1:8" ht="27.75" customHeight="1" x14ac:dyDescent="0.2">
      <c r="A7" s="35">
        <v>6</v>
      </c>
      <c r="B7" s="36" t="s">
        <v>59</v>
      </c>
      <c r="C7" s="37">
        <v>45307</v>
      </c>
      <c r="D7" s="38" t="s">
        <v>18</v>
      </c>
      <c r="E7" s="39">
        <v>985651</v>
      </c>
      <c r="F7" s="39">
        <v>78852</v>
      </c>
      <c r="G7" s="39">
        <f t="shared" si="0"/>
        <v>1064503</v>
      </c>
      <c r="H7" s="40"/>
    </row>
    <row r="8" spans="1:8" ht="27.75" customHeight="1" x14ac:dyDescent="0.2">
      <c r="A8" s="35">
        <v>7</v>
      </c>
      <c r="B8" s="36" t="s">
        <v>60</v>
      </c>
      <c r="C8" s="37">
        <v>45311</v>
      </c>
      <c r="D8" s="38" t="s">
        <v>18</v>
      </c>
      <c r="E8" s="39">
        <v>1214384</v>
      </c>
      <c r="F8" s="39">
        <v>97151</v>
      </c>
      <c r="G8" s="39">
        <f t="shared" ref="G8:G11" si="1">+E8+F8</f>
        <v>1311535</v>
      </c>
      <c r="H8" s="40"/>
    </row>
    <row r="9" spans="1:8" ht="27.75" customHeight="1" x14ac:dyDescent="0.2">
      <c r="A9" s="35">
        <v>8</v>
      </c>
      <c r="B9" s="36" t="s">
        <v>61</v>
      </c>
      <c r="C9" s="37">
        <v>45314</v>
      </c>
      <c r="D9" s="38" t="s">
        <v>18</v>
      </c>
      <c r="E9" s="39">
        <v>871512</v>
      </c>
      <c r="F9" s="39">
        <v>69721</v>
      </c>
      <c r="G9" s="39">
        <f t="shared" si="1"/>
        <v>941233</v>
      </c>
      <c r="H9" s="40"/>
    </row>
    <row r="10" spans="1:8" ht="27.75" customHeight="1" x14ac:dyDescent="0.2">
      <c r="A10" s="35">
        <v>9</v>
      </c>
      <c r="B10" s="36" t="s">
        <v>62</v>
      </c>
      <c r="C10" s="37">
        <v>45314</v>
      </c>
      <c r="D10" s="38" t="s">
        <v>18</v>
      </c>
      <c r="E10" s="39">
        <v>799618</v>
      </c>
      <c r="F10" s="39">
        <v>63969</v>
      </c>
      <c r="G10" s="39">
        <f t="shared" si="1"/>
        <v>863587</v>
      </c>
      <c r="H10" s="40"/>
    </row>
    <row r="11" spans="1:8" ht="27.75" customHeight="1" x14ac:dyDescent="0.2">
      <c r="A11" s="35">
        <v>10</v>
      </c>
      <c r="B11" s="36" t="s">
        <v>63</v>
      </c>
      <c r="C11" s="37">
        <v>45317</v>
      </c>
      <c r="D11" s="38" t="s">
        <v>18</v>
      </c>
      <c r="E11" s="39">
        <v>2457440</v>
      </c>
      <c r="F11" s="39">
        <v>196595</v>
      </c>
      <c r="G11" s="39">
        <f t="shared" si="1"/>
        <v>2654035</v>
      </c>
      <c r="H11" s="40"/>
    </row>
    <row r="12" spans="1:8" ht="27.75" customHeight="1" x14ac:dyDescent="0.2">
      <c r="A12" s="35">
        <v>11</v>
      </c>
      <c r="B12" s="36" t="s">
        <v>64</v>
      </c>
      <c r="C12" s="37">
        <v>45317</v>
      </c>
      <c r="D12" s="38" t="s">
        <v>18</v>
      </c>
      <c r="E12" s="39">
        <v>1103308</v>
      </c>
      <c r="F12" s="39">
        <v>88265</v>
      </c>
      <c r="G12" s="39">
        <f t="shared" si="0"/>
        <v>1191573</v>
      </c>
      <c r="H12" s="40"/>
    </row>
    <row r="13" spans="1:8" ht="27.75" customHeight="1" x14ac:dyDescent="0.2">
      <c r="A13" s="35">
        <v>12</v>
      </c>
      <c r="B13" s="36" t="s">
        <v>65</v>
      </c>
      <c r="C13" s="37">
        <v>45322</v>
      </c>
      <c r="D13" s="38" t="s">
        <v>18</v>
      </c>
      <c r="E13" s="39">
        <v>698025</v>
      </c>
      <c r="F13" s="39">
        <v>55842</v>
      </c>
      <c r="G13" s="39">
        <f t="shared" si="0"/>
        <v>753867</v>
      </c>
      <c r="H13" s="40"/>
    </row>
    <row r="14" spans="1:8" ht="27.75" customHeight="1" x14ac:dyDescent="0.2">
      <c r="A14" s="35">
        <v>13</v>
      </c>
      <c r="B14" s="36" t="s">
        <v>66</v>
      </c>
      <c r="C14" s="37">
        <v>45322</v>
      </c>
      <c r="D14" s="38" t="s">
        <v>18</v>
      </c>
      <c r="E14" s="39">
        <v>2153710</v>
      </c>
      <c r="F14" s="39">
        <v>172297</v>
      </c>
      <c r="G14" s="39">
        <f t="shared" si="0"/>
        <v>2326007</v>
      </c>
      <c r="H14" s="40"/>
    </row>
    <row r="15" spans="1:8" ht="18.75" customHeight="1" x14ac:dyDescent="0.2">
      <c r="A15" s="42"/>
      <c r="B15" s="42"/>
      <c r="C15" s="43"/>
      <c r="D15" s="86" t="s">
        <v>30</v>
      </c>
      <c r="E15" s="87"/>
      <c r="F15" s="88"/>
      <c r="G15" s="44">
        <f>SUM(G2:G14)</f>
        <v>17104146</v>
      </c>
      <c r="H15" s="45"/>
    </row>
    <row r="17" spans="5:7" ht="18.75" customHeight="1" x14ac:dyDescent="0.2">
      <c r="E17" s="41">
        <f>+SUM(E2:E14)</f>
        <v>15837172</v>
      </c>
      <c r="F17" s="41">
        <f>+SUM(F2:F14)</f>
        <v>1266974</v>
      </c>
    </row>
    <row r="18" spans="5:7" ht="18.75" customHeight="1" x14ac:dyDescent="0.2">
      <c r="E18" s="41"/>
      <c r="F18" s="41"/>
    </row>
    <row r="20" spans="5:7" ht="18.75" customHeight="1" x14ac:dyDescent="0.2">
      <c r="G20" s="41"/>
    </row>
  </sheetData>
  <mergeCells count="1">
    <mergeCell ref="D15:F15"/>
  </mergeCells>
  <conditionalFormatting sqref="B1:B1048576">
    <cfRule type="duplicateValues" dxfId="6" priority="1"/>
  </conditionalFormatting>
  <conditionalFormatting sqref="B2:B14">
    <cfRule type="duplicateValues" dxfId="5" priority="52"/>
    <cfRule type="duplicateValues" dxfId="4" priority="53"/>
  </conditionalFormatting>
  <conditionalFormatting sqref="B2:B14">
    <cfRule type="duplicateValues" dxfId="3" priority="5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pane ySplit="1" topLeftCell="A2" activePane="bottomLeft" state="frozen"/>
      <selection pane="bottomLeft" activeCell="H7" sqref="H7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5" width="39.42578125" style="34" customWidth="1"/>
    <col min="6" max="8" width="18.28515625" style="34" customWidth="1"/>
    <col min="9" max="9" width="15.28515625" style="47" customWidth="1"/>
    <col min="10" max="10" width="11.7109375" style="34" customWidth="1"/>
    <col min="11" max="11" width="13.140625" style="34" bestFit="1" customWidth="1"/>
    <col min="12" max="12" width="13.140625" style="47" customWidth="1"/>
    <col min="13" max="13" width="23.5703125" style="34" bestFit="1" customWidth="1"/>
    <col min="14" max="16384" width="9.140625" style="34"/>
  </cols>
  <sheetData>
    <row r="1" spans="1:14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41</v>
      </c>
      <c r="F1" s="31" t="s">
        <v>33</v>
      </c>
      <c r="G1" s="31" t="s">
        <v>0</v>
      </c>
      <c r="H1" s="31" t="s">
        <v>34</v>
      </c>
      <c r="I1" s="33" t="s">
        <v>15</v>
      </c>
    </row>
    <row r="2" spans="1:14" ht="27.75" customHeight="1" x14ac:dyDescent="0.2">
      <c r="A2" s="35">
        <v>1</v>
      </c>
      <c r="B2" s="75" t="s">
        <v>67</v>
      </c>
      <c r="C2" s="37">
        <v>45303</v>
      </c>
      <c r="D2" s="38" t="s">
        <v>18</v>
      </c>
      <c r="E2" s="38" t="s">
        <v>72</v>
      </c>
      <c r="F2" s="40">
        <v>96484</v>
      </c>
      <c r="G2" s="40">
        <v>7719</v>
      </c>
      <c r="H2" s="39">
        <f t="shared" ref="H2" si="0">+F2+G2</f>
        <v>104203</v>
      </c>
      <c r="I2" s="40"/>
      <c r="K2" s="41"/>
    </row>
    <row r="3" spans="1:14" ht="27.75" customHeight="1" x14ac:dyDescent="0.2">
      <c r="A3" s="35">
        <v>2</v>
      </c>
      <c r="B3" s="75" t="s">
        <v>68</v>
      </c>
      <c r="C3" s="37">
        <v>45308</v>
      </c>
      <c r="D3" s="38" t="s">
        <v>18</v>
      </c>
      <c r="E3" s="38" t="s">
        <v>73</v>
      </c>
      <c r="F3" s="40">
        <v>183918</v>
      </c>
      <c r="G3" s="40">
        <v>14713</v>
      </c>
      <c r="H3" s="39">
        <f t="shared" ref="H3:H6" si="1">+F3+G3</f>
        <v>198631</v>
      </c>
      <c r="I3" s="40"/>
      <c r="K3" s="41"/>
    </row>
    <row r="4" spans="1:14" ht="27.75" customHeight="1" x14ac:dyDescent="0.2">
      <c r="A4" s="35">
        <v>3</v>
      </c>
      <c r="B4" s="75" t="s">
        <v>69</v>
      </c>
      <c r="C4" s="37">
        <v>45315</v>
      </c>
      <c r="D4" s="38" t="s">
        <v>18</v>
      </c>
      <c r="E4" s="38" t="s">
        <v>74</v>
      </c>
      <c r="F4" s="40">
        <v>399809</v>
      </c>
      <c r="G4" s="40">
        <v>31985</v>
      </c>
      <c r="H4" s="39">
        <f t="shared" si="1"/>
        <v>431794</v>
      </c>
      <c r="I4" s="40"/>
      <c r="K4" s="41"/>
    </row>
    <row r="5" spans="1:14" ht="27.75" customHeight="1" x14ac:dyDescent="0.2">
      <c r="A5" s="35">
        <v>4</v>
      </c>
      <c r="B5" s="75" t="s">
        <v>70</v>
      </c>
      <c r="C5" s="37">
        <v>45320</v>
      </c>
      <c r="D5" s="38" t="s">
        <v>18</v>
      </c>
      <c r="E5" s="38" t="s">
        <v>75</v>
      </c>
      <c r="F5" s="40">
        <v>353489</v>
      </c>
      <c r="G5" s="40">
        <v>28279</v>
      </c>
      <c r="H5" s="39">
        <f t="shared" si="1"/>
        <v>381768</v>
      </c>
      <c r="I5" s="40"/>
      <c r="K5" s="41"/>
    </row>
    <row r="6" spans="1:14" ht="27.75" customHeight="1" x14ac:dyDescent="0.2">
      <c r="A6" s="35">
        <v>5</v>
      </c>
      <c r="B6" s="75" t="s">
        <v>71</v>
      </c>
      <c r="C6" s="37">
        <v>45320</v>
      </c>
      <c r="D6" s="38" t="s">
        <v>18</v>
      </c>
      <c r="E6" s="38" t="s">
        <v>75</v>
      </c>
      <c r="F6" s="40">
        <v>264349</v>
      </c>
      <c r="G6" s="40">
        <v>21148</v>
      </c>
      <c r="H6" s="39">
        <f t="shared" si="1"/>
        <v>285497</v>
      </c>
      <c r="I6" s="40"/>
      <c r="K6" s="41"/>
    </row>
    <row r="7" spans="1:14" ht="18.75" customHeight="1" x14ac:dyDescent="0.25">
      <c r="A7" s="42"/>
      <c r="B7" s="42"/>
      <c r="C7" s="43"/>
      <c r="D7" s="74" t="s">
        <v>35</v>
      </c>
      <c r="E7" s="76"/>
      <c r="F7" s="74"/>
      <c r="G7" s="74"/>
      <c r="H7" s="44">
        <f>SUM(H2:H6)</f>
        <v>1401893</v>
      </c>
      <c r="I7" s="45"/>
      <c r="L7" s="30"/>
      <c r="M7"/>
      <c r="N7"/>
    </row>
    <row r="8" spans="1:14" ht="18.75" customHeight="1" x14ac:dyDescent="0.25">
      <c r="L8" s="30"/>
      <c r="M8"/>
      <c r="N8"/>
    </row>
    <row r="9" spans="1:14" ht="18.75" customHeight="1" x14ac:dyDescent="0.25">
      <c r="H9" s="41"/>
      <c r="L9" s="30"/>
      <c r="M9"/>
      <c r="N9"/>
    </row>
    <row r="10" spans="1:14" ht="18.75" customHeight="1" x14ac:dyDescent="0.25">
      <c r="L10" s="30"/>
      <c r="M10"/>
      <c r="N10"/>
    </row>
    <row r="11" spans="1:14" ht="18.75" customHeight="1" x14ac:dyDescent="0.25">
      <c r="L11" s="30"/>
      <c r="M11"/>
      <c r="N11"/>
    </row>
    <row r="12" spans="1:14" ht="18.75" customHeight="1" x14ac:dyDescent="0.2">
      <c r="H12" s="41"/>
    </row>
  </sheetData>
  <conditionalFormatting sqref="B2:B6">
    <cfRule type="duplicateValues" dxfId="2" priority="46"/>
    <cfRule type="duplicateValues" dxfId="1" priority="47"/>
  </conditionalFormatting>
  <conditionalFormatting sqref="B2:B6">
    <cfRule type="duplicateValues" dxfId="0" priority="4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2024-02-05T02:50:54Z</dcterms:modified>
</cp:coreProperties>
</file>