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state="hidden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đầu'!$A$3:$F$10</definedName>
    <definedName name="_xlnm._FilterDatabase" localSheetId="3" hidden="1">'Chi Tiết Hàng Bán'!$A$1:$H$10</definedName>
    <definedName name="_xlnm._FilterDatabase" localSheetId="4" hidden="1">'Hàng trả'!$A$1:$I$5</definedName>
    <definedName name="_xlnm._FilterDatabase" localSheetId="2" hidden="1">'Số dư đầu kỳ'!$A$4:$F$28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17" i="2" l="1"/>
  <c r="H3" i="10"/>
  <c r="G4" i="5" l="1"/>
  <c r="G5" i="5"/>
  <c r="G6" i="5"/>
  <c r="E28" i="11"/>
  <c r="E10" i="9" l="1"/>
  <c r="G8" i="5" l="1"/>
  <c r="G9" i="5"/>
  <c r="F12" i="5" l="1"/>
  <c r="E12" i="5"/>
  <c r="H4" i="10"/>
  <c r="H2" i="10" l="1"/>
  <c r="H5" i="10" s="1"/>
  <c r="G3" i="5" l="1"/>
  <c r="G7" i="5"/>
  <c r="G2" i="5"/>
  <c r="F13" i="2" l="1"/>
  <c r="G10" i="5" l="1"/>
  <c r="G16" i="2" l="1"/>
  <c r="E10" i="2"/>
  <c r="D7" i="2"/>
  <c r="C7" i="2"/>
</calcChain>
</file>

<file path=xl/sharedStrings.xml><?xml version="1.0" encoding="utf-8"?>
<sst xmlns="http://schemas.openxmlformats.org/spreadsheetml/2006/main" count="121" uniqueCount="90">
  <si>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</si>
  <si>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</si>
  <si>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</si>
  <si>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</si>
  <si>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</si>
  <si>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</si>
  <si>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</si>
  <si>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</si>
  <si>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</si>
  <si>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</si>
  <si>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</si>
  <si>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</si>
  <si>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</si>
  <si>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</si>
  <si>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</si>
  <si>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</si>
  <si>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</si>
  <si>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</si>
  <si>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</si>
  <si>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</si>
  <si>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</si>
  <si>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</si>
  <si>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</si>
  <si>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</si>
  <si>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</si>
  <si>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</si>
  <si>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</si>
  <si>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</si>
  <si>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</si>
  <si>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</si>
  <si>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</si>
  <si>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</si>
  <si>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</si>
  <si>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</si>
  <si>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</si>
  <si>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</si>
  <si>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</si>
  <si>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</si>
  <si>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00004920</t>
  </si>
  <si>
    <t>00005149</t>
  </si>
  <si>
    <t>00005275</t>
  </si>
  <si>
    <t>00005277</t>
  </si>
  <si>
    <t>00005287</t>
  </si>
  <si>
    <t>00045477</t>
  </si>
  <si>
    <t>00046326</t>
  </si>
  <si>
    <t>00046336</t>
  </si>
  <si>
    <t>00046790</t>
  </si>
  <si>
    <t>00046791</t>
  </si>
  <si>
    <t>00047781</t>
  </si>
  <si>
    <t>00050760</t>
  </si>
  <si>
    <t>00051675</t>
  </si>
  <si>
    <t>00051707</t>
  </si>
  <si>
    <t>00051727</t>
  </si>
  <si>
    <t>00005351</t>
  </si>
  <si>
    <t>Công nợ gối đầu</t>
  </si>
  <si>
    <t>CÔNG NỢ GỐI ĐẦU SÀI GÒN HD</t>
  </si>
  <si>
    <t>SỐ DƯ ĐẦU KỲ CÔNG NỢ SÀI GÒN HD</t>
  </si>
  <si>
    <t>THÁNG 09 NĂM 2023</t>
  </si>
  <si>
    <t>PXT ACAC0823082301237 (08/08/2023)</t>
  </si>
  <si>
    <t>PXT AFAF0823082303570 (22/08/2023)</t>
  </si>
  <si>
    <t>PXT AIAI0823082304521 (28/08/2023)</t>
  </si>
  <si>
    <t>PXT ABAB0823082304524 (28/08/2023)</t>
  </si>
  <si>
    <t>PXT AHAH0823082304628 (28/08/2023)</t>
  </si>
  <si>
    <t>PXT ALAL0823082305039 (31/08/2023)</t>
  </si>
  <si>
    <t>00053307</t>
  </si>
  <si>
    <t>00054567</t>
  </si>
  <si>
    <t>00055694</t>
  </si>
  <si>
    <t>00056211</t>
  </si>
  <si>
    <t>00057991</t>
  </si>
  <si>
    <t>00059149</t>
  </si>
  <si>
    <t>00059221</t>
  </si>
  <si>
    <t>Diễn giải</t>
  </si>
  <si>
    <t>Bảng kê hóa đơn tháng 10.2023</t>
  </si>
  <si>
    <t>PXT ADAD0923092300751</t>
  </si>
  <si>
    <t>PXT AFAF0923092304959</t>
  </si>
  <si>
    <t>00059338</t>
  </si>
  <si>
    <t>00060781</t>
  </si>
  <si>
    <t>00060785</t>
  </si>
  <si>
    <t>00061628</t>
  </si>
  <si>
    <t>00063386</t>
  </si>
  <si>
    <t>00063403</t>
  </si>
  <si>
    <t>00063851</t>
  </si>
  <si>
    <t>00063861</t>
  </si>
  <si>
    <t>00062238</t>
  </si>
  <si>
    <t>00062357</t>
  </si>
  <si>
    <t>00064914</t>
  </si>
  <si>
    <t>Điều chỉnh giảm số lượng sản phẩm theo phiếu AFAF1023102302686</t>
  </si>
  <si>
    <t>Điều chỉnh giảm số lượng sản phẩm theo phiếu ACAC1023102302833</t>
  </si>
  <si>
    <t>Điều chỉnh giảm số lượng sản phẩm theo phiếu ABAB0923092302655</t>
  </si>
  <si>
    <t>THEO DÕI CÔNG NỢ / CTY SÀI GÒN HD - 31/10/2023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</si>
</sst>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14" fontId="1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workbookViewId="0">
      <selection activeCell="B5" sqref="B5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2" t="s">
        <v>89</v>
      </c>
      <c r="B1" s="82"/>
      <c r="C1" s="82"/>
      <c r="D1" s="82"/>
      <c r="E1" s="82"/>
      <c r="F1" s="82"/>
      <c r="G1" s="82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54</v>
      </c>
      <c r="C3" s="83">
        <v>15975615</v>
      </c>
      <c r="D3" s="84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3">
        <v>13501893</v>
      </c>
      <c r="D4" s="84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72</v>
      </c>
      <c r="C5" s="9">
        <v>9472635</v>
      </c>
      <c r="D5" s="9">
        <v>757810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5" t="s">
        <v>9</v>
      </c>
      <c r="B7" s="86"/>
      <c r="C7" s="15">
        <f>SUM(C5:C6)</f>
        <v>9472635</v>
      </c>
      <c r="D7" s="15">
        <f>SUM(D5:D6)</f>
        <v>757810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2266356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5" t="s">
        <v>10</v>
      </c>
      <c r="B10" s="86"/>
      <c r="C10" s="15"/>
      <c r="D10" s="15"/>
      <c r="E10" s="15">
        <f>SUM(E8:E9)</f>
        <v>2266356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>
        <v>0</v>
      </c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5" t="s">
        <v>32</v>
      </c>
      <c r="B13" s="86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13501893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5" t="s">
        <v>11</v>
      </c>
      <c r="B16" s="86"/>
      <c r="C16" s="20"/>
      <c r="D16" s="20"/>
      <c r="E16" s="16"/>
      <c r="F16" s="18"/>
      <c r="G16" s="21">
        <f>SUM(G14:G15)</f>
        <v>13501893</v>
      </c>
      <c r="I16" s="19"/>
    </row>
    <row r="17" spans="1:11" ht="15.75" x14ac:dyDescent="0.25">
      <c r="A17" s="79" t="s">
        <v>12</v>
      </c>
      <c r="B17" s="80"/>
      <c r="C17" s="80"/>
      <c r="D17" s="80"/>
      <c r="E17" s="80"/>
      <c r="F17" s="81"/>
      <c r="G17" s="22">
        <f>+C3+C4+C5+D5-E10-F13-G16</f>
        <v>23939704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4" sqref="E4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7" t="s">
        <v>55</v>
      </c>
      <c r="B1" s="87"/>
      <c r="C1" s="87"/>
      <c r="D1" s="87"/>
      <c r="E1" s="87"/>
      <c r="F1" s="87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/>
      <c r="B10" s="70"/>
      <c r="C10" s="70"/>
      <c r="D10" s="71" t="s">
        <v>30</v>
      </c>
      <c r="E10" s="51">
        <f>SUM(E4:E9)</f>
        <v>15975615</v>
      </c>
      <c r="F10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0" workbookViewId="0">
      <selection activeCell="E29" sqref="E29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7" t="s">
        <v>56</v>
      </c>
      <c r="B1" s="87"/>
      <c r="C1" s="87"/>
      <c r="D1" s="87"/>
      <c r="E1" s="87"/>
      <c r="F1" s="87"/>
    </row>
    <row r="2" spans="1:7" ht="16.5" customHeight="1" x14ac:dyDescent="0.25">
      <c r="A2" s="87" t="s">
        <v>57</v>
      </c>
      <c r="B2" s="87"/>
      <c r="C2" s="87"/>
      <c r="D2" s="87"/>
      <c r="E2" s="87"/>
      <c r="F2" s="87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43</v>
      </c>
      <c r="C5" s="61">
        <v>45140</v>
      </c>
      <c r="D5" s="69"/>
      <c r="E5" s="68">
        <v>1079484</v>
      </c>
      <c r="F5" s="70"/>
    </row>
    <row r="6" spans="1:7" ht="16.5" customHeight="1" x14ac:dyDescent="0.25">
      <c r="A6" s="59">
        <v>2</v>
      </c>
      <c r="B6" s="60" t="s">
        <v>44</v>
      </c>
      <c r="C6" s="61">
        <v>45141</v>
      </c>
      <c r="D6" s="69"/>
      <c r="E6" s="68">
        <v>755767</v>
      </c>
      <c r="F6" s="70"/>
    </row>
    <row r="7" spans="1:7" ht="16.5" customHeight="1" x14ac:dyDescent="0.25">
      <c r="A7" s="59">
        <v>3</v>
      </c>
      <c r="B7" s="60" t="s">
        <v>45</v>
      </c>
      <c r="C7" s="61">
        <v>45141</v>
      </c>
      <c r="D7" s="69"/>
      <c r="E7" s="68">
        <v>1593451</v>
      </c>
      <c r="F7" s="70"/>
    </row>
    <row r="8" spans="1:7" ht="16.5" customHeight="1" x14ac:dyDescent="0.25">
      <c r="A8" s="59">
        <v>4</v>
      </c>
      <c r="B8" s="60" t="s">
        <v>46</v>
      </c>
      <c r="C8" s="61">
        <v>45143</v>
      </c>
      <c r="D8" s="69"/>
      <c r="E8" s="68">
        <v>1238054</v>
      </c>
      <c r="F8" s="70"/>
    </row>
    <row r="9" spans="1:7" ht="16.5" customHeight="1" x14ac:dyDescent="0.25">
      <c r="A9" s="59">
        <v>5</v>
      </c>
      <c r="B9" s="60" t="s">
        <v>47</v>
      </c>
      <c r="C9" s="61">
        <v>45143</v>
      </c>
      <c r="D9" s="69"/>
      <c r="E9" s="68">
        <v>1332679</v>
      </c>
      <c r="F9" s="70"/>
    </row>
    <row r="10" spans="1:7" ht="16.5" customHeight="1" x14ac:dyDescent="0.25">
      <c r="A10" s="59">
        <v>6</v>
      </c>
      <c r="B10" s="60" t="s">
        <v>48</v>
      </c>
      <c r="C10" s="61">
        <v>45148</v>
      </c>
      <c r="D10" s="69"/>
      <c r="E10" s="68">
        <v>1079484</v>
      </c>
      <c r="F10" s="70"/>
    </row>
    <row r="11" spans="1:7" ht="16.5" customHeight="1" x14ac:dyDescent="0.25">
      <c r="A11" s="59">
        <v>7</v>
      </c>
      <c r="B11" s="60" t="s">
        <v>49</v>
      </c>
      <c r="C11" s="61">
        <v>45162</v>
      </c>
      <c r="D11" s="69"/>
      <c r="E11" s="68">
        <v>539742</v>
      </c>
      <c r="F11" s="70"/>
    </row>
    <row r="12" spans="1:7" ht="16.5" customHeight="1" x14ac:dyDescent="0.25">
      <c r="A12" s="59">
        <v>8</v>
      </c>
      <c r="B12" s="60" t="s">
        <v>50</v>
      </c>
      <c r="C12" s="61">
        <v>45168</v>
      </c>
      <c r="D12" s="69"/>
      <c r="E12" s="68">
        <v>1254133</v>
      </c>
      <c r="F12" s="70"/>
    </row>
    <row r="13" spans="1:7" ht="16.5" customHeight="1" x14ac:dyDescent="0.25">
      <c r="A13" s="59">
        <v>9</v>
      </c>
      <c r="B13" s="60" t="s">
        <v>51</v>
      </c>
      <c r="C13" s="61">
        <v>45168</v>
      </c>
      <c r="D13" s="69"/>
      <c r="E13" s="68">
        <v>1735745</v>
      </c>
      <c r="F13" s="70"/>
    </row>
    <row r="14" spans="1:7" ht="16.5" customHeight="1" x14ac:dyDescent="0.25">
      <c r="A14" s="59">
        <v>10</v>
      </c>
      <c r="B14" s="60" t="s">
        <v>52</v>
      </c>
      <c r="C14" s="61">
        <v>45168</v>
      </c>
      <c r="D14" s="69"/>
      <c r="E14" s="68">
        <v>1417813</v>
      </c>
      <c r="F14" s="70"/>
    </row>
    <row r="15" spans="1:7" ht="16.5" customHeight="1" x14ac:dyDescent="0.25">
      <c r="A15" s="59">
        <v>11</v>
      </c>
      <c r="B15" s="60" t="s">
        <v>38</v>
      </c>
      <c r="C15" s="61">
        <v>45146</v>
      </c>
      <c r="D15" s="69"/>
      <c r="E15" s="68">
        <v>-488244</v>
      </c>
      <c r="F15" s="70" t="s">
        <v>58</v>
      </c>
      <c r="G15" s="77"/>
    </row>
    <row r="16" spans="1:7" ht="16.5" customHeight="1" x14ac:dyDescent="0.25">
      <c r="A16" s="59">
        <v>12</v>
      </c>
      <c r="B16" s="60" t="s">
        <v>39</v>
      </c>
      <c r="C16" s="61">
        <v>45160</v>
      </c>
      <c r="D16" s="69"/>
      <c r="E16" s="68">
        <v>-1123481</v>
      </c>
      <c r="F16" s="70" t="s">
        <v>59</v>
      </c>
      <c r="G16" s="77"/>
    </row>
    <row r="17" spans="1:7" ht="16.5" customHeight="1" x14ac:dyDescent="0.25">
      <c r="A17" s="59">
        <v>13</v>
      </c>
      <c r="B17" s="60" t="s">
        <v>40</v>
      </c>
      <c r="C17" s="61">
        <v>45166</v>
      </c>
      <c r="D17" s="69"/>
      <c r="E17" s="68">
        <v>-255987</v>
      </c>
      <c r="F17" s="70" t="s">
        <v>60</v>
      </c>
      <c r="G17" s="77"/>
    </row>
    <row r="18" spans="1:7" ht="16.5" customHeight="1" x14ac:dyDescent="0.25">
      <c r="A18" s="59">
        <v>14</v>
      </c>
      <c r="B18" s="60" t="s">
        <v>41</v>
      </c>
      <c r="C18" s="61">
        <v>45166</v>
      </c>
      <c r="D18" s="69"/>
      <c r="E18" s="68">
        <v>-1293313</v>
      </c>
      <c r="F18" s="70" t="s">
        <v>61</v>
      </c>
      <c r="G18" s="77"/>
    </row>
    <row r="19" spans="1:7" ht="16.5" customHeight="1" x14ac:dyDescent="0.25">
      <c r="A19" s="59">
        <v>15</v>
      </c>
      <c r="B19" s="60" t="s">
        <v>42</v>
      </c>
      <c r="C19" s="61">
        <v>45166</v>
      </c>
      <c r="D19" s="69"/>
      <c r="E19" s="68">
        <v>-479771</v>
      </c>
      <c r="F19" s="70" t="s">
        <v>62</v>
      </c>
      <c r="G19" s="77"/>
    </row>
    <row r="20" spans="1:7" ht="16.5" customHeight="1" x14ac:dyDescent="0.25">
      <c r="A20" s="59">
        <v>16</v>
      </c>
      <c r="B20" s="60" t="s">
        <v>53</v>
      </c>
      <c r="C20" s="61">
        <v>45169</v>
      </c>
      <c r="D20" s="69"/>
      <c r="E20" s="68">
        <v>-948650</v>
      </c>
      <c r="F20" s="70" t="s">
        <v>63</v>
      </c>
      <c r="G20" s="77"/>
    </row>
    <row r="21" spans="1:7" ht="16.5" customHeight="1" x14ac:dyDescent="0.25">
      <c r="A21" s="59">
        <v>17</v>
      </c>
      <c r="B21" s="60" t="s">
        <v>64</v>
      </c>
      <c r="C21" s="61">
        <v>45174</v>
      </c>
      <c r="D21" s="69"/>
      <c r="E21" s="68">
        <v>1685334</v>
      </c>
      <c r="F21" s="70"/>
      <c r="G21" s="77"/>
    </row>
    <row r="22" spans="1:7" ht="16.5" customHeight="1" x14ac:dyDescent="0.25">
      <c r="A22" s="59">
        <v>18</v>
      </c>
      <c r="B22" s="60" t="s">
        <v>66</v>
      </c>
      <c r="C22" s="61">
        <v>45183</v>
      </c>
      <c r="D22" s="69"/>
      <c r="E22" s="68">
        <v>1484952</v>
      </c>
      <c r="F22" s="70"/>
      <c r="G22" s="77"/>
    </row>
    <row r="23" spans="1:7" ht="16.5" customHeight="1" x14ac:dyDescent="0.25">
      <c r="A23" s="59">
        <v>19</v>
      </c>
      <c r="B23" s="60" t="s">
        <v>67</v>
      </c>
      <c r="C23" s="61">
        <v>45185</v>
      </c>
      <c r="D23" s="69"/>
      <c r="E23" s="68">
        <v>1209011</v>
      </c>
      <c r="F23" s="70"/>
      <c r="G23" s="77"/>
    </row>
    <row r="24" spans="1:7" ht="16.5" customHeight="1" x14ac:dyDescent="0.25">
      <c r="A24" s="59">
        <v>20</v>
      </c>
      <c r="B24" s="60" t="s">
        <v>68</v>
      </c>
      <c r="C24" s="61">
        <v>45197</v>
      </c>
      <c r="D24" s="69"/>
      <c r="E24" s="68">
        <v>1168469</v>
      </c>
      <c r="F24" s="70"/>
      <c r="G24" s="77"/>
    </row>
    <row r="25" spans="1:7" ht="16.5" customHeight="1" x14ac:dyDescent="0.25">
      <c r="A25" s="59">
        <v>21</v>
      </c>
      <c r="B25" s="60" t="s">
        <v>69</v>
      </c>
      <c r="C25" s="61">
        <v>45199</v>
      </c>
      <c r="D25" s="69"/>
      <c r="E25" s="68">
        <v>1254133</v>
      </c>
      <c r="F25" s="70"/>
      <c r="G25" s="77"/>
    </row>
    <row r="26" spans="1:7" ht="16.5" customHeight="1" x14ac:dyDescent="0.25">
      <c r="A26" s="59">
        <v>22</v>
      </c>
      <c r="B26" s="60" t="s">
        <v>65</v>
      </c>
      <c r="C26" s="61">
        <v>45177</v>
      </c>
      <c r="D26" s="69"/>
      <c r="E26" s="68">
        <v>-215896</v>
      </c>
      <c r="F26" s="70" t="s">
        <v>73</v>
      </c>
      <c r="G26" s="77"/>
    </row>
    <row r="27" spans="1:7" ht="16.5" customHeight="1" x14ac:dyDescent="0.25">
      <c r="A27" s="59">
        <v>23</v>
      </c>
      <c r="B27" s="60" t="s">
        <v>70</v>
      </c>
      <c r="C27" s="61">
        <v>45199</v>
      </c>
      <c r="D27" s="69"/>
      <c r="E27" s="68">
        <v>-521016</v>
      </c>
      <c r="F27" s="70" t="s">
        <v>74</v>
      </c>
      <c r="G27" s="77"/>
    </row>
    <row r="28" spans="1:7" ht="16.5" customHeight="1" x14ac:dyDescent="0.25">
      <c r="A28" s="59"/>
      <c r="B28" s="70"/>
      <c r="C28" s="70"/>
      <c r="D28" s="71" t="s">
        <v>30</v>
      </c>
      <c r="E28" s="51">
        <f>SUM(E5:E27)</f>
        <v>13501893</v>
      </c>
      <c r="F28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pane ySplit="1" topLeftCell="A2" activePane="bottomLeft" state="frozen"/>
      <selection pane="bottomLeft" activeCell="E12" sqref="E12:F1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9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9" ht="20.25" customHeight="1" x14ac:dyDescent="0.2">
      <c r="A2" s="35">
        <v>1</v>
      </c>
      <c r="B2" s="36" t="s">
        <v>75</v>
      </c>
      <c r="C2" s="37">
        <v>45202</v>
      </c>
      <c r="D2" s="38" t="s">
        <v>18</v>
      </c>
      <c r="E2" s="39">
        <v>499761</v>
      </c>
      <c r="F2" s="39">
        <v>39981</v>
      </c>
      <c r="G2" s="39">
        <f>+E2+F2</f>
        <v>539742</v>
      </c>
      <c r="H2" s="40"/>
      <c r="I2" s="74"/>
    </row>
    <row r="3" spans="1:9" ht="20.25" customHeight="1" x14ac:dyDescent="0.2">
      <c r="A3" s="35">
        <v>2</v>
      </c>
      <c r="B3" s="36" t="s">
        <v>76</v>
      </c>
      <c r="C3" s="37">
        <v>45206</v>
      </c>
      <c r="D3" s="38" t="s">
        <v>18</v>
      </c>
      <c r="E3" s="39">
        <v>1805556</v>
      </c>
      <c r="F3" s="39">
        <v>144444</v>
      </c>
      <c r="G3" s="39">
        <f t="shared" ref="G3:G7" si="0">+E3+F3</f>
        <v>1950000</v>
      </c>
      <c r="H3" s="40"/>
      <c r="I3" s="74"/>
    </row>
    <row r="4" spans="1:9" ht="20.25" customHeight="1" x14ac:dyDescent="0.2">
      <c r="A4" s="35">
        <v>3</v>
      </c>
      <c r="B4" s="36" t="s">
        <v>77</v>
      </c>
      <c r="C4" s="37">
        <v>45206</v>
      </c>
      <c r="D4" s="38" t="s">
        <v>18</v>
      </c>
      <c r="E4" s="39">
        <v>1099793</v>
      </c>
      <c r="F4" s="39">
        <v>87983</v>
      </c>
      <c r="G4" s="39">
        <f t="shared" ref="G4:G6" si="1">+E4+F4</f>
        <v>1187776</v>
      </c>
      <c r="H4" s="40"/>
      <c r="I4" s="74"/>
    </row>
    <row r="5" spans="1:9" ht="20.25" customHeight="1" x14ac:dyDescent="0.2">
      <c r="A5" s="35">
        <v>4</v>
      </c>
      <c r="B5" s="36" t="s">
        <v>78</v>
      </c>
      <c r="C5" s="37">
        <v>45211</v>
      </c>
      <c r="D5" s="38" t="s">
        <v>18</v>
      </c>
      <c r="E5" s="39">
        <v>1415939</v>
      </c>
      <c r="F5" s="39">
        <v>113275</v>
      </c>
      <c r="G5" s="39">
        <f t="shared" si="1"/>
        <v>1529214</v>
      </c>
      <c r="H5" s="40"/>
      <c r="I5" s="74"/>
    </row>
    <row r="6" spans="1:9" ht="20.25" customHeight="1" x14ac:dyDescent="0.2">
      <c r="A6" s="35">
        <v>5</v>
      </c>
      <c r="B6" s="36" t="s">
        <v>79</v>
      </c>
      <c r="C6" s="37">
        <v>45219</v>
      </c>
      <c r="D6" s="38" t="s">
        <v>18</v>
      </c>
      <c r="E6" s="39">
        <v>1591144</v>
      </c>
      <c r="F6" s="39">
        <v>127292</v>
      </c>
      <c r="G6" s="39">
        <f t="shared" si="1"/>
        <v>1718436</v>
      </c>
      <c r="H6" s="40"/>
      <c r="I6" s="74"/>
    </row>
    <row r="7" spans="1:9" ht="20.25" customHeight="1" x14ac:dyDescent="0.2">
      <c r="A7" s="35">
        <v>6</v>
      </c>
      <c r="B7" s="36" t="s">
        <v>80</v>
      </c>
      <c r="C7" s="37">
        <v>45219</v>
      </c>
      <c r="D7" s="38" t="s">
        <v>18</v>
      </c>
      <c r="E7" s="39">
        <v>890994</v>
      </c>
      <c r="F7" s="39">
        <v>71280</v>
      </c>
      <c r="G7" s="39">
        <f t="shared" si="0"/>
        <v>962274</v>
      </c>
      <c r="H7" s="40"/>
      <c r="I7" s="74"/>
    </row>
    <row r="8" spans="1:9" ht="20.25" customHeight="1" x14ac:dyDescent="0.2">
      <c r="A8" s="35">
        <v>7</v>
      </c>
      <c r="B8" s="36" t="s">
        <v>81</v>
      </c>
      <c r="C8" s="37">
        <v>45224</v>
      </c>
      <c r="D8" s="38" t="s">
        <v>18</v>
      </c>
      <c r="E8" s="39">
        <v>1099593</v>
      </c>
      <c r="F8" s="39">
        <v>87967</v>
      </c>
      <c r="G8" s="39">
        <f t="shared" ref="G8:G9" si="2">+E8+F8</f>
        <v>1187560</v>
      </c>
      <c r="H8" s="40"/>
      <c r="I8" s="74"/>
    </row>
    <row r="9" spans="1:9" ht="20.25" customHeight="1" x14ac:dyDescent="0.2">
      <c r="A9" s="35">
        <v>8</v>
      </c>
      <c r="B9" s="36" t="s">
        <v>82</v>
      </c>
      <c r="C9" s="37">
        <v>45224</v>
      </c>
      <c r="D9" s="38" t="s">
        <v>18</v>
      </c>
      <c r="E9" s="39">
        <v>1069855</v>
      </c>
      <c r="F9" s="39">
        <v>85588</v>
      </c>
      <c r="G9" s="39">
        <f t="shared" si="2"/>
        <v>1155443</v>
      </c>
      <c r="H9" s="40"/>
      <c r="I9" s="74"/>
    </row>
    <row r="10" spans="1:9" ht="18.75" customHeight="1" x14ac:dyDescent="0.2">
      <c r="A10" s="42"/>
      <c r="B10" s="42"/>
      <c r="C10" s="43"/>
      <c r="D10" s="88" t="s">
        <v>30</v>
      </c>
      <c r="E10" s="89"/>
      <c r="F10" s="90"/>
      <c r="G10" s="44">
        <f>SUM(G2:G9)</f>
        <v>10230445</v>
      </c>
      <c r="H10" s="45"/>
    </row>
    <row r="12" spans="1:9" ht="18.75" customHeight="1" x14ac:dyDescent="0.2">
      <c r="E12" s="41">
        <f>+SUM(E2:E9)</f>
        <v>9472635</v>
      </c>
      <c r="F12" s="41">
        <f>+SUM(F2:F9)</f>
        <v>757810</v>
      </c>
    </row>
    <row r="13" spans="1:9" ht="18.75" customHeight="1" x14ac:dyDescent="0.2">
      <c r="E13" s="41"/>
      <c r="F13" s="41"/>
    </row>
  </sheetData>
  <mergeCells count="1">
    <mergeCell ref="D10:F10"/>
  </mergeCells>
  <conditionalFormatting sqref="B1:B1048576">
    <cfRule type="duplicateValues" dxfId="6" priority="1"/>
  </conditionalFormatting>
  <conditionalFormatting sqref="B2:B9">
    <cfRule type="duplicateValues" dxfId="5" priority="40"/>
    <cfRule type="duplicateValues" dxfId="4" priority="41"/>
  </conditionalFormatting>
  <conditionalFormatting sqref="B2:B9">
    <cfRule type="duplicateValues" dxfId="3" priority="4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pane ySplit="1" topLeftCell="A2" activePane="bottomLeft" state="frozen"/>
      <selection pane="bottomLeft" activeCell="H5" sqref="H5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5" width="39.42578125" style="34" customWidth="1"/>
    <col min="6" max="8" width="18.28515625" style="34" customWidth="1"/>
    <col min="9" max="9" width="15.28515625" style="47" customWidth="1"/>
    <col min="10" max="10" width="11.7109375" style="34" customWidth="1"/>
    <col min="11" max="11" width="13.140625" style="34" bestFit="1" customWidth="1"/>
    <col min="12" max="12" width="13.140625" style="47" customWidth="1"/>
    <col min="13" max="13" width="23.5703125" style="34" bestFit="1" customWidth="1"/>
    <col min="14" max="16384" width="9.140625" style="34"/>
  </cols>
  <sheetData>
    <row r="1" spans="1:14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71</v>
      </c>
      <c r="F1" s="31" t="s">
        <v>33</v>
      </c>
      <c r="G1" s="31" t="s">
        <v>0</v>
      </c>
      <c r="H1" s="31" t="s">
        <v>34</v>
      </c>
      <c r="I1" s="33" t="s">
        <v>15</v>
      </c>
    </row>
    <row r="2" spans="1:14" ht="27.75" customHeight="1" x14ac:dyDescent="0.2">
      <c r="A2" s="35">
        <v>1</v>
      </c>
      <c r="B2" s="76" t="s">
        <v>83</v>
      </c>
      <c r="C2" s="37">
        <v>45216</v>
      </c>
      <c r="D2" s="38" t="s">
        <v>18</v>
      </c>
      <c r="E2" s="38" t="s">
        <v>86</v>
      </c>
      <c r="F2" s="40">
        <v>735421</v>
      </c>
      <c r="G2" s="40">
        <v>58834</v>
      </c>
      <c r="H2" s="39">
        <f t="shared" ref="H2:H4" si="0">+F2+G2</f>
        <v>794255</v>
      </c>
      <c r="I2" s="40"/>
      <c r="K2" s="41"/>
    </row>
    <row r="3" spans="1:14" ht="27.75" customHeight="1" x14ac:dyDescent="0.2">
      <c r="A3" s="35">
        <v>2</v>
      </c>
      <c r="B3" s="76" t="s">
        <v>84</v>
      </c>
      <c r="C3" s="37">
        <v>45217</v>
      </c>
      <c r="D3" s="38" t="s">
        <v>18</v>
      </c>
      <c r="E3" s="38" t="s">
        <v>87</v>
      </c>
      <c r="F3" s="40">
        <v>457874</v>
      </c>
      <c r="G3" s="40">
        <v>36630</v>
      </c>
      <c r="H3" s="39">
        <f t="shared" ref="H3" si="1">+F3+G3</f>
        <v>494504</v>
      </c>
      <c r="I3" s="40"/>
      <c r="K3" s="41"/>
    </row>
    <row r="4" spans="1:14" ht="27.75" customHeight="1" x14ac:dyDescent="0.2">
      <c r="A4" s="35">
        <v>3</v>
      </c>
      <c r="B4" s="76" t="s">
        <v>85</v>
      </c>
      <c r="C4" s="37">
        <v>45225</v>
      </c>
      <c r="D4" s="38" t="s">
        <v>18</v>
      </c>
      <c r="E4" s="38" t="s">
        <v>88</v>
      </c>
      <c r="F4" s="40">
        <v>905182</v>
      </c>
      <c r="G4" s="40">
        <v>72415</v>
      </c>
      <c r="H4" s="39">
        <f t="shared" si="0"/>
        <v>977597</v>
      </c>
      <c r="I4" s="40"/>
      <c r="K4" s="41"/>
    </row>
    <row r="5" spans="1:14" ht="18.75" customHeight="1" x14ac:dyDescent="0.25">
      <c r="A5" s="42"/>
      <c r="B5" s="42"/>
      <c r="C5" s="43"/>
      <c r="D5" s="75" t="s">
        <v>35</v>
      </c>
      <c r="E5" s="78"/>
      <c r="F5" s="75"/>
      <c r="G5" s="75"/>
      <c r="H5" s="44">
        <f>SUM(H2:H4)</f>
        <v>2266356</v>
      </c>
      <c r="I5" s="45"/>
      <c r="L5" s="30"/>
      <c r="M5"/>
      <c r="N5"/>
    </row>
    <row r="6" spans="1:14" ht="18.75" customHeight="1" x14ac:dyDescent="0.25">
      <c r="L6" s="30"/>
      <c r="M6"/>
      <c r="N6"/>
    </row>
    <row r="7" spans="1:14" ht="18.75" customHeight="1" x14ac:dyDescent="0.25">
      <c r="L7" s="30"/>
      <c r="M7"/>
      <c r="N7"/>
    </row>
    <row r="8" spans="1:14" ht="18.75" customHeight="1" x14ac:dyDescent="0.25">
      <c r="L8" s="30"/>
      <c r="M8"/>
      <c r="N8"/>
    </row>
    <row r="9" spans="1:14" ht="18.75" customHeight="1" x14ac:dyDescent="0.25">
      <c r="L9" s="30"/>
      <c r="M9"/>
      <c r="N9"/>
    </row>
    <row r="10" spans="1:14" ht="18.75" customHeight="1" x14ac:dyDescent="0.2">
      <c r="H10" s="41"/>
    </row>
  </sheetData>
  <conditionalFormatting sqref="B2:B4">
    <cfRule type="duplicateValues" dxfId="2" priority="43"/>
    <cfRule type="duplicateValues" dxfId="1" priority="44"/>
  </conditionalFormatting>
  <conditionalFormatting sqref="B2:B4">
    <cfRule type="duplicateValues" dxfId="0" priority="4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2023-11-02T10:19:57Z</dcterms:modified>
</cp:coreProperties>
</file>