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Bán'!$A$1:$H$12</definedName>
    <definedName name="_xlnm._FilterDatabase" localSheetId="4" hidden="1">'Hàng trả'!$A$1:$H$4</definedName>
    <definedName name="_xlnm._FilterDatabase" localSheetId="2" hidden="1">'Số dư đầu kỳ'!$A$4:$F$23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10" l="1"/>
  <c r="G4" i="5" l="1"/>
  <c r="G5" i="5"/>
  <c r="G6" i="5"/>
  <c r="G7" i="5"/>
  <c r="G8" i="5"/>
  <c r="G9" i="5"/>
  <c r="G10" i="5"/>
  <c r="G11" i="5"/>
  <c r="E12" i="9"/>
  <c r="G3" i="5" l="1"/>
  <c r="E23" i="11" l="1"/>
  <c r="G2" i="10" l="1"/>
  <c r="G4" i="10" s="1"/>
  <c r="G2" i="5" l="1"/>
  <c r="F14" i="5" l="1"/>
  <c r="E14" i="5"/>
  <c r="F13" i="2" l="1"/>
  <c r="G12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<sst xmlns="http://schemas.openxmlformats.org/spreadsheetml/2006/main" count="111" uniqueCount="77">
  <si>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</si>
  <si>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</si>
  <si>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</si>
  <si>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</si>
  <si>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</si>
  <si>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</si>
  <si>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</si>
  <si>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</si>
  <si>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</si>
  <si>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</si>
  <si>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</si>
  <si>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</si>
  <si>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</si>
  <si>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</si>
  <si>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</si>
  <si>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</si>
  <si>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</si>
  <si>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</si>
  <si>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</si>
  <si>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</si>
  <si>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</si>
  <si>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</si>
  <si>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</si>
  <si>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</si>
  <si>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</si>
  <si>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</si>
  <si>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</si>
  <si>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</si>
  <si>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</si>
  <si>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</si>
  <si>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</si>
  <si>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</si>
  <si>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</si>
  <si>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</si>
  <si>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</si>
  <si>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</si>
  <si>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</si>
  <si>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</si>
  <si>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</si>
  <si>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</si>
  <si>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</si>
  <si>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</si>
  <si>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THÁNG 03 NĂM 2024</t>
  </si>
  <si>
    <t>00029707</t>
  </si>
  <si>
    <t>00032626</t>
  </si>
  <si>
    <t>00033403</t>
  </si>
  <si>
    <t>00033419</t>
  </si>
  <si>
    <t>00033454</t>
  </si>
  <si>
    <t>00033707</t>
  </si>
  <si>
    <t>00033716</t>
  </si>
  <si>
    <t>00034468</t>
  </si>
  <si>
    <t>00035423</t>
  </si>
  <si>
    <t>00036593</t>
  </si>
  <si>
    <t>00036877</t>
  </si>
  <si>
    <t>00036897</t>
  </si>
  <si>
    <t>00036968</t>
  </si>
  <si>
    <t>00037079</t>
  </si>
  <si>
    <t>00037116</t>
  </si>
  <si>
    <t>00001027</t>
  </si>
  <si>
    <t>00001055</t>
  </si>
  <si>
    <t>00001057</t>
  </si>
  <si>
    <t>00001072</t>
  </si>
  <si>
    <t>THEO DÕI CÔNG NỢ / CTY SÀI GÒN HD - 31/08/2024</t>
  </si>
  <si>
    <t>Bảng kê hóa đơn tháng 08.2024</t>
  </si>
  <si>
    <t>00039818</t>
  </si>
  <si>
    <t>00039852</t>
  </si>
  <si>
    <t>00040710</t>
  </si>
  <si>
    <t>00041173</t>
  </si>
  <si>
    <t>00041198</t>
  </si>
  <si>
    <t>00042781</t>
  </si>
  <si>
    <t>00043039</t>
  </si>
  <si>
    <t>00043138</t>
  </si>
  <si>
    <t>00044451</t>
  </si>
  <si>
    <t>00044452</t>
  </si>
  <si>
    <t>00001149</t>
  </si>
  <si>
    <t>00001168</t>
  </si>
  <si>
    <t>Phí chuyển khoản NCC chịu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</si>
</sst>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G14" sqref="G1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79" t="s">
        <v>62</v>
      </c>
      <c r="B1" s="79"/>
      <c r="C1" s="79"/>
      <c r="D1" s="79"/>
      <c r="E1" s="79"/>
      <c r="F1" s="79"/>
      <c r="G1" s="79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0">
        <v>19241034</v>
      </c>
      <c r="D3" s="81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0">
        <v>11740907</v>
      </c>
      <c r="D4" s="81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63</v>
      </c>
      <c r="C5" s="9">
        <v>8171815</v>
      </c>
      <c r="D5" s="9">
        <v>653745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2" t="s">
        <v>9</v>
      </c>
      <c r="B7" s="83"/>
      <c r="C7" s="15">
        <f>SUM(C5:C6)</f>
        <v>8171815</v>
      </c>
      <c r="D7" s="15">
        <f>SUM(D5:D6)</f>
        <v>653745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347635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2" t="s">
        <v>10</v>
      </c>
      <c r="B10" s="83"/>
      <c r="C10" s="15"/>
      <c r="D10" s="15"/>
      <c r="E10" s="15">
        <f>SUM(E8:E9)</f>
        <v>347635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2" t="s">
        <v>32</v>
      </c>
      <c r="B13" s="83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11388872</v>
      </c>
      <c r="I14" s="19"/>
    </row>
    <row r="15" spans="1:14" ht="15.75" x14ac:dyDescent="0.25">
      <c r="A15" s="7"/>
      <c r="B15" s="8" t="s">
        <v>76</v>
      </c>
      <c r="C15" s="9"/>
      <c r="D15" s="9"/>
      <c r="E15" s="9"/>
      <c r="F15" s="10"/>
      <c r="G15" s="10">
        <v>4400</v>
      </c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2" t="s">
        <v>11</v>
      </c>
      <c r="B17" s="83"/>
      <c r="C17" s="20"/>
      <c r="D17" s="20"/>
      <c r="E17" s="16"/>
      <c r="F17" s="18"/>
      <c r="G17" s="21">
        <f>SUM(G14:G16)</f>
        <v>11393272</v>
      </c>
      <c r="I17" s="19"/>
    </row>
    <row r="18" spans="1:11" ht="15.75" x14ac:dyDescent="0.25">
      <c r="A18" s="76" t="s">
        <v>12</v>
      </c>
      <c r="B18" s="77"/>
      <c r="C18" s="77"/>
      <c r="D18" s="77"/>
      <c r="E18" s="77"/>
      <c r="F18" s="78"/>
      <c r="G18" s="22">
        <f>+C3+C4+C5+D5-E10-F13-G17</f>
        <v>28066594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4" t="s">
        <v>39</v>
      </c>
      <c r="B1" s="84"/>
      <c r="C1" s="84"/>
      <c r="D1" s="84"/>
      <c r="E1" s="84"/>
      <c r="F1" s="84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43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E19" sqref="E19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4" t="s">
        <v>40</v>
      </c>
      <c r="B1" s="84"/>
      <c r="C1" s="84"/>
      <c r="D1" s="84"/>
      <c r="E1" s="84"/>
      <c r="F1" s="84"/>
    </row>
    <row r="2" spans="1:7" ht="16.5" customHeight="1" x14ac:dyDescent="0.25">
      <c r="A2" s="84" t="s">
        <v>42</v>
      </c>
      <c r="B2" s="84"/>
      <c r="C2" s="84"/>
      <c r="D2" s="84"/>
      <c r="E2" s="84"/>
      <c r="F2" s="84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45477</v>
      </c>
      <c r="D5" s="69"/>
      <c r="E5" s="68">
        <v>688849</v>
      </c>
      <c r="F5" s="70"/>
    </row>
    <row r="6" spans="1:7" ht="16.5" customHeight="1" x14ac:dyDescent="0.25">
      <c r="A6" s="59">
        <v>2</v>
      </c>
      <c r="B6" s="60" t="s">
        <v>45</v>
      </c>
      <c r="C6" s="61">
        <v>45477</v>
      </c>
      <c r="D6" s="69"/>
      <c r="E6" s="68">
        <v>1429124</v>
      </c>
      <c r="F6" s="70"/>
    </row>
    <row r="7" spans="1:7" ht="16.5" customHeight="1" x14ac:dyDescent="0.25">
      <c r="A7" s="59">
        <v>3</v>
      </c>
      <c r="B7" s="60" t="s">
        <v>46</v>
      </c>
      <c r="C7" s="61">
        <v>45477</v>
      </c>
      <c r="D7" s="69"/>
      <c r="E7" s="68">
        <v>516965</v>
      </c>
      <c r="F7" s="70"/>
    </row>
    <row r="8" spans="1:7" ht="16.5" customHeight="1" x14ac:dyDescent="0.25">
      <c r="A8" s="59">
        <v>4</v>
      </c>
      <c r="B8" s="60" t="s">
        <v>47</v>
      </c>
      <c r="C8" s="61">
        <v>45478</v>
      </c>
      <c r="D8" s="69"/>
      <c r="E8" s="68">
        <v>1359891</v>
      </c>
      <c r="F8" s="70"/>
    </row>
    <row r="9" spans="1:7" ht="16.5" customHeight="1" x14ac:dyDescent="0.25">
      <c r="A9" s="59">
        <v>5</v>
      </c>
      <c r="B9" s="60" t="s">
        <v>48</v>
      </c>
      <c r="C9" s="61">
        <v>45479</v>
      </c>
      <c r="D9" s="69"/>
      <c r="E9" s="68">
        <v>466723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45479</v>
      </c>
      <c r="D10" s="69"/>
      <c r="E10" s="68">
        <v>1080327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45484</v>
      </c>
      <c r="D11" s="69"/>
      <c r="E11" s="68">
        <v>1479416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45489</v>
      </c>
      <c r="D12" s="69"/>
      <c r="E12" s="68">
        <v>756024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45492</v>
      </c>
      <c r="D13" s="69"/>
      <c r="E13" s="68">
        <v>312609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45495</v>
      </c>
      <c r="D14" s="69"/>
      <c r="E14" s="68">
        <v>376240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45495</v>
      </c>
      <c r="D15" s="69"/>
      <c r="E15" s="68">
        <v>1118403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45496</v>
      </c>
      <c r="D16" s="69"/>
      <c r="E16" s="68">
        <v>1340815</v>
      </c>
      <c r="F16" s="70"/>
    </row>
    <row r="17" spans="1:6" ht="16.5" customHeight="1" x14ac:dyDescent="0.25">
      <c r="A17" s="59">
        <v>13</v>
      </c>
      <c r="B17" s="60" t="s">
        <v>56</v>
      </c>
      <c r="C17" s="61">
        <v>45497</v>
      </c>
      <c r="D17" s="69"/>
      <c r="E17" s="68">
        <v>753867</v>
      </c>
      <c r="F17" s="70"/>
    </row>
    <row r="18" spans="1:6" ht="16.5" customHeight="1" x14ac:dyDescent="0.25">
      <c r="A18" s="59">
        <v>14</v>
      </c>
      <c r="B18" s="60" t="s">
        <v>57</v>
      </c>
      <c r="C18" s="61">
        <v>45498</v>
      </c>
      <c r="D18" s="69"/>
      <c r="E18" s="68">
        <v>1060758</v>
      </c>
      <c r="F18" s="70"/>
    </row>
    <row r="19" spans="1:6" ht="16.5" customHeight="1" x14ac:dyDescent="0.25">
      <c r="A19" s="59">
        <v>15</v>
      </c>
      <c r="B19" s="60" t="s">
        <v>58</v>
      </c>
      <c r="C19" s="61">
        <v>45488</v>
      </c>
      <c r="D19" s="69"/>
      <c r="E19" s="68">
        <v>-216153</v>
      </c>
      <c r="F19" s="70"/>
    </row>
    <row r="20" spans="1:6" ht="16.5" customHeight="1" x14ac:dyDescent="0.25">
      <c r="A20" s="59">
        <v>16</v>
      </c>
      <c r="B20" s="60" t="s">
        <v>59</v>
      </c>
      <c r="C20" s="61">
        <v>45495</v>
      </c>
      <c r="D20" s="69"/>
      <c r="E20" s="68">
        <v>-107948</v>
      </c>
      <c r="F20" s="70"/>
    </row>
    <row r="21" spans="1:6" ht="16.5" customHeight="1" x14ac:dyDescent="0.25">
      <c r="A21" s="59">
        <v>17</v>
      </c>
      <c r="B21" s="60" t="s">
        <v>60</v>
      </c>
      <c r="C21" s="61">
        <v>45495</v>
      </c>
      <c r="D21" s="69"/>
      <c r="E21" s="68">
        <v>-532253</v>
      </c>
      <c r="F21" s="70"/>
    </row>
    <row r="22" spans="1:6" ht="16.5" customHeight="1" x14ac:dyDescent="0.25">
      <c r="A22" s="59">
        <v>18</v>
      </c>
      <c r="B22" s="60" t="s">
        <v>61</v>
      </c>
      <c r="C22" s="61">
        <v>45499</v>
      </c>
      <c r="D22" s="69"/>
      <c r="E22" s="68">
        <v>-142750</v>
      </c>
      <c r="F22" s="70"/>
    </row>
    <row r="23" spans="1:6" ht="16.5" customHeight="1" x14ac:dyDescent="0.25">
      <c r="A23" s="59"/>
      <c r="B23" s="70"/>
      <c r="C23" s="70"/>
      <c r="D23" s="71" t="s">
        <v>30</v>
      </c>
      <c r="E23" s="51">
        <f>SUM(E5:E22)</f>
        <v>11740907</v>
      </c>
      <c r="F23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ySplit="1" topLeftCell="A8" activePane="bottomLeft" state="frozen"/>
      <selection pane="bottomLeft" activeCell="G12" sqref="G1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64</v>
      </c>
      <c r="C2" s="37">
        <v>45507</v>
      </c>
      <c r="D2" s="38" t="s">
        <v>18</v>
      </c>
      <c r="E2" s="39">
        <v>830200</v>
      </c>
      <c r="F2" s="39">
        <v>66416</v>
      </c>
      <c r="G2" s="39">
        <f>+E2+F2</f>
        <v>896616</v>
      </c>
      <c r="H2" s="40"/>
    </row>
    <row r="3" spans="1:10" ht="27.75" customHeight="1" x14ac:dyDescent="0.2">
      <c r="A3" s="35">
        <v>2</v>
      </c>
      <c r="B3" s="36" t="s">
        <v>65</v>
      </c>
      <c r="C3" s="37">
        <v>45509</v>
      </c>
      <c r="D3" s="38" t="s">
        <v>18</v>
      </c>
      <c r="E3" s="39">
        <v>764113</v>
      </c>
      <c r="F3" s="39">
        <v>61129</v>
      </c>
      <c r="G3" s="39">
        <f t="shared" ref="G3:G11" si="0">+E3+F3</f>
        <v>825242</v>
      </c>
      <c r="H3" s="40"/>
    </row>
    <row r="4" spans="1:10" ht="27.75" customHeight="1" x14ac:dyDescent="0.2">
      <c r="A4" s="35">
        <v>3</v>
      </c>
      <c r="B4" s="36" t="s">
        <v>66</v>
      </c>
      <c r="C4" s="37">
        <v>45512</v>
      </c>
      <c r="D4" s="38" t="s">
        <v>18</v>
      </c>
      <c r="E4" s="39">
        <v>969705</v>
      </c>
      <c r="F4" s="39">
        <v>77576</v>
      </c>
      <c r="G4" s="39">
        <f t="shared" si="0"/>
        <v>1047281</v>
      </c>
      <c r="H4" s="40"/>
    </row>
    <row r="5" spans="1:10" ht="27.75" customHeight="1" x14ac:dyDescent="0.2">
      <c r="A5" s="35">
        <v>4</v>
      </c>
      <c r="B5" s="36" t="s">
        <v>67</v>
      </c>
      <c r="C5" s="37">
        <v>45513</v>
      </c>
      <c r="D5" s="38" t="s">
        <v>18</v>
      </c>
      <c r="E5" s="39">
        <v>648227</v>
      </c>
      <c r="F5" s="39">
        <v>51858</v>
      </c>
      <c r="G5" s="39">
        <f t="shared" si="0"/>
        <v>700085</v>
      </c>
      <c r="H5" s="40"/>
    </row>
    <row r="6" spans="1:10" ht="27.75" customHeight="1" x14ac:dyDescent="0.2">
      <c r="A6" s="35">
        <v>5</v>
      </c>
      <c r="B6" s="36" t="s">
        <v>68</v>
      </c>
      <c r="C6" s="37">
        <v>45513</v>
      </c>
      <c r="D6" s="38" t="s">
        <v>18</v>
      </c>
      <c r="E6" s="39">
        <v>1362895</v>
      </c>
      <c r="F6" s="39">
        <v>109032</v>
      </c>
      <c r="G6" s="39">
        <f t="shared" si="0"/>
        <v>1471927</v>
      </c>
      <c r="H6" s="40"/>
    </row>
    <row r="7" spans="1:10" ht="27.75" customHeight="1" x14ac:dyDescent="0.2">
      <c r="A7" s="35">
        <v>6</v>
      </c>
      <c r="B7" s="36" t="s">
        <v>69</v>
      </c>
      <c r="C7" s="37">
        <v>45520</v>
      </c>
      <c r="D7" s="38" t="s">
        <v>18</v>
      </c>
      <c r="E7" s="39">
        <v>450081</v>
      </c>
      <c r="F7" s="39">
        <v>36006</v>
      </c>
      <c r="G7" s="39">
        <f t="shared" si="0"/>
        <v>486087</v>
      </c>
      <c r="H7" s="40"/>
    </row>
    <row r="8" spans="1:10" ht="27.75" customHeight="1" x14ac:dyDescent="0.2">
      <c r="A8" s="35">
        <v>7</v>
      </c>
      <c r="B8" s="36" t="s">
        <v>70</v>
      </c>
      <c r="C8" s="37">
        <v>45520</v>
      </c>
      <c r="D8" s="38" t="s">
        <v>18</v>
      </c>
      <c r="E8" s="39">
        <v>664161</v>
      </c>
      <c r="F8" s="39">
        <v>53133</v>
      </c>
      <c r="G8" s="39">
        <f t="shared" si="0"/>
        <v>717294</v>
      </c>
      <c r="H8" s="40"/>
    </row>
    <row r="9" spans="1:10" ht="27.75" customHeight="1" x14ac:dyDescent="0.2">
      <c r="A9" s="35">
        <v>8</v>
      </c>
      <c r="B9" s="36" t="s">
        <v>71</v>
      </c>
      <c r="C9" s="37">
        <v>45523</v>
      </c>
      <c r="D9" s="38" t="s">
        <v>18</v>
      </c>
      <c r="E9" s="39">
        <v>698025</v>
      </c>
      <c r="F9" s="39">
        <v>55842</v>
      </c>
      <c r="G9" s="39">
        <f t="shared" si="0"/>
        <v>753867</v>
      </c>
      <c r="H9" s="40"/>
    </row>
    <row r="10" spans="1:10" ht="27.75" customHeight="1" x14ac:dyDescent="0.2">
      <c r="A10" s="35">
        <v>9</v>
      </c>
      <c r="B10" s="36" t="s">
        <v>72</v>
      </c>
      <c r="C10" s="37">
        <v>45526</v>
      </c>
      <c r="D10" s="38" t="s">
        <v>18</v>
      </c>
      <c r="E10" s="39">
        <v>1096549</v>
      </c>
      <c r="F10" s="39">
        <v>87724</v>
      </c>
      <c r="G10" s="39">
        <f t="shared" si="0"/>
        <v>1184273</v>
      </c>
      <c r="H10" s="40"/>
    </row>
    <row r="11" spans="1:10" ht="27.75" customHeight="1" x14ac:dyDescent="0.2">
      <c r="A11" s="35">
        <v>10</v>
      </c>
      <c r="B11" s="36" t="s">
        <v>73</v>
      </c>
      <c r="C11" s="37">
        <v>45526</v>
      </c>
      <c r="D11" s="38" t="s">
        <v>18</v>
      </c>
      <c r="E11" s="39">
        <v>687859</v>
      </c>
      <c r="F11" s="39">
        <v>55029</v>
      </c>
      <c r="G11" s="39">
        <f t="shared" si="0"/>
        <v>742888</v>
      </c>
      <c r="H11" s="40"/>
    </row>
    <row r="12" spans="1:10" ht="18.75" customHeight="1" x14ac:dyDescent="0.2">
      <c r="A12" s="42"/>
      <c r="B12" s="42"/>
      <c r="C12" s="43"/>
      <c r="D12" s="85" t="s">
        <v>30</v>
      </c>
      <c r="E12" s="86"/>
      <c r="F12" s="87"/>
      <c r="G12" s="44">
        <f>SUM(G2:G11)</f>
        <v>8825560</v>
      </c>
      <c r="H12" s="45"/>
    </row>
    <row r="13" spans="1:10" ht="18.75" customHeight="1" x14ac:dyDescent="0.2">
      <c r="J13" s="41"/>
    </row>
    <row r="14" spans="1:10" ht="18.75" customHeight="1" x14ac:dyDescent="0.2">
      <c r="E14" s="41">
        <f>+SUM(E2:E11)</f>
        <v>8171815</v>
      </c>
      <c r="F14" s="41">
        <f>+SUM(F2:F11)</f>
        <v>653745</v>
      </c>
    </row>
    <row r="15" spans="1:10" ht="18.75" customHeight="1" x14ac:dyDescent="0.2">
      <c r="E15" s="41"/>
      <c r="F15" s="41"/>
    </row>
    <row r="17" spans="7:7" ht="18.75" customHeight="1" x14ac:dyDescent="0.2">
      <c r="G17" s="41"/>
    </row>
  </sheetData>
  <mergeCells count="1">
    <mergeCell ref="D12:F12"/>
  </mergeCells>
  <conditionalFormatting sqref="B1:B1048576">
    <cfRule type="duplicateValues" dxfId="6" priority="1"/>
  </conditionalFormatting>
  <conditionalFormatting sqref="B2:B11">
    <cfRule type="duplicateValues" dxfId="5" priority="73"/>
    <cfRule type="duplicateValues" dxfId="4" priority="74"/>
  </conditionalFormatting>
  <conditionalFormatting sqref="B2:B11">
    <cfRule type="duplicateValues" dxfId="3" priority="7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74</v>
      </c>
      <c r="C2" s="37">
        <v>45507</v>
      </c>
      <c r="D2" s="38" t="s">
        <v>18</v>
      </c>
      <c r="E2" s="40">
        <v>99952</v>
      </c>
      <c r="F2" s="40">
        <v>7996</v>
      </c>
      <c r="G2" s="39">
        <f t="shared" ref="G2:G3" si="0">+E2+F2</f>
        <v>107948</v>
      </c>
      <c r="H2" s="40"/>
    </row>
    <row r="3" spans="1:13" ht="27.75" customHeight="1" x14ac:dyDescent="0.2">
      <c r="A3" s="35">
        <v>2</v>
      </c>
      <c r="B3" s="75" t="s">
        <v>75</v>
      </c>
      <c r="C3" s="37">
        <v>45514</v>
      </c>
      <c r="D3" s="38" t="s">
        <v>18</v>
      </c>
      <c r="E3" s="40">
        <v>221932</v>
      </c>
      <c r="F3" s="40">
        <v>17755</v>
      </c>
      <c r="G3" s="39">
        <f t="shared" si="0"/>
        <v>239687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347635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autoFilter ref="A1:H4"/>
  <conditionalFormatting sqref="B2:B3">
    <cfRule type="duplicateValues" dxfId="2" priority="76"/>
    <cfRule type="duplicateValues" dxfId="1" priority="77"/>
  </conditionalFormatting>
  <conditionalFormatting sqref="B2:B3">
    <cfRule type="duplicateValues" dxfId="0" priority="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2024-09-10T10:23:42Z</dcterms:modified>
</cp:coreProperties>
</file>