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SAIGON HD\Công nợ\"/>
    </mc:Choice>
  </mc:AlternateContent>
  <xr:revisionPtr revIDLastSave="0" documentId="13_ncr:1_{C8A81EBE-C3CE-4A5A-9792-B28CB63D757C}" xr6:coauthVersionLast="47" xr6:coauthVersionMax="47" xr10:uidLastSave="{00000000-0000-0000-0000-000000000000}"/>
  <bookViews>
    <workbookView xWindow="-120" yWindow="-120" windowWidth="24240" windowHeight="13020" activeTab="2" xr2:uid="{00000000-000D-0000-FFFF-FFFF00000000}"/>
  </bookViews>
  <sheets>
    <sheet name="Tổng Hợp" sheetId="2" r:id="rId1"/>
    <sheet name="Công nợ gối đầu" sheetId="9" r:id="rId2"/>
    <sheet name="Số dư đầu kỳ" sheetId="11" r:id="rId3"/>
    <sheet name="Chi Tiết Hàng Bán" sheetId="5" r:id="rId4"/>
    <sheet name="Hàng trả" sheetId="10" r:id="rId5"/>
    <sheet name="Chi tiết công nợ" sheetId="12" r:id="rId6"/>
  </sheets>
  <definedNames>
    <definedName name="_xlnm._FilterDatabase" localSheetId="3" hidden="1">'Chi Tiết Hàng Bán'!$A$1:$H$11</definedName>
    <definedName name="_xlnm._FilterDatabase" localSheetId="1" hidden="1">'Công nợ gối đầu'!$A$3:$F$12</definedName>
    <definedName name="_xlnm._FilterDatabase" localSheetId="4" hidden="1">'Hàng trả'!$A$1:$H$4</definedName>
    <definedName name="_xlnm._FilterDatabase" localSheetId="2" hidden="1">'Số dư đầu kỳ'!$A$4:$F$59</definedName>
    <definedName name="_xlnm._FilterDatabase" localSheetId="0" hidden="1">'Tổng Hợp'!$I$2:$M$8</definedName>
  </definedNames>
  <calcPr calcId="191029"/>
</workbook>
</file>

<file path=xl/calcChain.xml><?xml version="1.0" encoding="utf-8"?>
<calcChain xmlns="http://schemas.openxmlformats.org/spreadsheetml/2006/main">
  <c r="H62" i="12" l="1"/>
  <c r="G5" i="5" l="1"/>
  <c r="G6" i="5"/>
  <c r="G7" i="5"/>
  <c r="E59" i="11" l="1"/>
  <c r="G10" i="5" l="1"/>
  <c r="G3" i="10" l="1"/>
  <c r="G4" i="5" l="1"/>
  <c r="G8" i="5"/>
  <c r="G9" i="5"/>
  <c r="E12" i="9"/>
  <c r="G3" i="5" l="1"/>
  <c r="G2" i="10" l="1"/>
  <c r="G4" i="10" s="1"/>
  <c r="G2" i="5" l="1"/>
  <c r="F13" i="5" l="1"/>
  <c r="E13" i="5"/>
  <c r="F13" i="2" l="1"/>
  <c r="G11" i="5" l="1"/>
  <c r="G17" i="2" l="1"/>
  <c r="E10" i="2"/>
  <c r="D7" i="2"/>
  <c r="C7" i="2"/>
  <c r="G18" i="2" l="1"/>
</calcChain>
</file>

<file path=xl/sharedStrings.xml><?xml version="1.0" encoding="utf-8"?>
<sst xmlns="http://schemas.openxmlformats.org/spreadsheetml/2006/main" count="509" uniqueCount="140">
  <si>
    <t>Thuế GTGT</t>
  </si>
  <si>
    <t>Ngày hóa đơn</t>
  </si>
  <si>
    <t>Số hóa đơn</t>
  </si>
  <si>
    <t>Ngày tháng</t>
  </si>
  <si>
    <t>Nội dung</t>
  </si>
  <si>
    <t>Số tiền bán hàng</t>
  </si>
  <si>
    <t>Số tiền hàng trả</t>
  </si>
  <si>
    <t>Giảm trừ</t>
  </si>
  <si>
    <t>Số dư đầu kỳ</t>
  </si>
  <si>
    <t>Tổng bán hàng</t>
  </si>
  <si>
    <t>Tổng hàng trả</t>
  </si>
  <si>
    <t>Tổng đã thanh toán</t>
  </si>
  <si>
    <t xml:space="preserve">Dư nợ phải thu </t>
  </si>
  <si>
    <t>STT</t>
  </si>
  <si>
    <t>Tên khách hàng</t>
  </si>
  <si>
    <t>Ghi chú</t>
  </si>
  <si>
    <t>Doanh số bán chưa thuế</t>
  </si>
  <si>
    <t>Tổng tiền thanh toán</t>
  </si>
  <si>
    <t>CÔNG TY CỔ PHẦN SÀI GÒN HD</t>
  </si>
  <si>
    <t>Số tiền khách đã thanh toán</t>
  </si>
  <si>
    <t xml:space="preserve">Số HĐ   </t>
  </si>
  <si>
    <t xml:space="preserve">Địa chỉ </t>
  </si>
  <si>
    <t xml:space="preserve">Số Tiền </t>
  </si>
  <si>
    <t xml:space="preserve">Ghi chú </t>
  </si>
  <si>
    <t>NOVALAND RIVER SIDE - NHÀ BÈ</t>
  </si>
  <si>
    <t xml:space="preserve">GỐI ĐẦU </t>
  </si>
  <si>
    <t>207C NGUYỄN XÍ, BÌNH THẠNH</t>
  </si>
  <si>
    <t>GỐI ĐẦU SIÊU THỊ MỚI</t>
  </si>
  <si>
    <t>08/04/2021</t>
  </si>
  <si>
    <t>EMPRIE CITY, THỦ THIÊM, TP, THUDUC</t>
  </si>
  <si>
    <t>Tổng cộng</t>
  </si>
  <si>
    <t>Hàng trả</t>
  </si>
  <si>
    <t>Tổng hỗ trợ</t>
  </si>
  <si>
    <t>Số tiền chưa thuế</t>
  </si>
  <si>
    <t>Tổng tiền hàng trả</t>
  </si>
  <si>
    <t>Số dư cuối kỳ</t>
  </si>
  <si>
    <t>Thanh toán</t>
  </si>
  <si>
    <t>Hỗ trợ</t>
  </si>
  <si>
    <t>Công nợ gối đầu</t>
  </si>
  <si>
    <t>CÔNG NỢ GỐI ĐẦU SÀI GÒN HD</t>
  </si>
  <si>
    <t>SỐ DƯ ĐẦU KỲ CÔNG NỢ SÀI GÒN HD</t>
  </si>
  <si>
    <t>00069634</t>
  </si>
  <si>
    <t>00029707</t>
  </si>
  <si>
    <t>Phí chuyển khoản NCC chịu</t>
  </si>
  <si>
    <t>00001710</t>
  </si>
  <si>
    <t>00001723</t>
  </si>
  <si>
    <t>00001753</t>
  </si>
  <si>
    <t>00069721</t>
  </si>
  <si>
    <t>00070487</t>
  </si>
  <si>
    <t>00071246</t>
  </si>
  <si>
    <t>00071250</t>
  </si>
  <si>
    <t>00071960</t>
  </si>
  <si>
    <t>00071964</t>
  </si>
  <si>
    <t>00002016</t>
  </si>
  <si>
    <t>00002053</t>
  </si>
  <si>
    <t>00000085</t>
  </si>
  <si>
    <t>00001085</t>
  </si>
  <si>
    <t>00001105</t>
  </si>
  <si>
    <t>00001678</t>
  </si>
  <si>
    <t>00002809</t>
  </si>
  <si>
    <t>00003382</t>
  </si>
  <si>
    <t>00004703</t>
  </si>
  <si>
    <t>00000009</t>
  </si>
  <si>
    <t>00000055</t>
  </si>
  <si>
    <t>00000056</t>
  </si>
  <si>
    <t>00000104</t>
  </si>
  <si>
    <t>THÁNG 01 NĂM 2025</t>
  </si>
  <si>
    <t>00007868</t>
  </si>
  <si>
    <t>00008182</t>
  </si>
  <si>
    <t>00010248</t>
  </si>
  <si>
    <t>00010546</t>
  </si>
  <si>
    <t>00010551</t>
  </si>
  <si>
    <t>00010786</t>
  </si>
  <si>
    <t>00014203</t>
  </si>
  <si>
    <t>00014466</t>
  </si>
  <si>
    <t>00014811</t>
  </si>
  <si>
    <t>00015667</t>
  </si>
  <si>
    <t>00017309</t>
  </si>
  <si>
    <t>00018932</t>
  </si>
  <si>
    <t>00018945</t>
  </si>
  <si>
    <t>00021723</t>
  </si>
  <si>
    <t>00022252</t>
  </si>
  <si>
    <t>00024660</t>
  </si>
  <si>
    <t>00024977</t>
  </si>
  <si>
    <t>00026095</t>
  </si>
  <si>
    <t>00026630</t>
  </si>
  <si>
    <t>00000672</t>
  </si>
  <si>
    <t>00000673</t>
  </si>
  <si>
    <t>THEO DÕI CÔNG NỢ / CTY SÀI GÒN HD - 31/05/2025</t>
  </si>
  <si>
    <t>00026874</t>
  </si>
  <si>
    <t>00028374</t>
  </si>
  <si>
    <t>00029100</t>
  </si>
  <si>
    <t>00029839</t>
  </si>
  <si>
    <t>00030213</t>
  </si>
  <si>
    <t>00031275</t>
  </si>
  <si>
    <t>00032306</t>
  </si>
  <si>
    <t>00032942</t>
  </si>
  <si>
    <t>00034200</t>
  </si>
  <si>
    <t>Ký hiệu HĐ</t>
  </si>
  <si>
    <t>Diễn giải</t>
  </si>
  <si>
    <t>Doanh số bán chưa có thuế GTGT</t>
  </si>
  <si>
    <t>Thuế suất</t>
  </si>
  <si>
    <t>Thành tiền</t>
  </si>
  <si>
    <t>Tên người mua</t>
  </si>
  <si>
    <t>Mã số thuế người mua</t>
  </si>
  <si>
    <t>0310767013</t>
  </si>
  <si>
    <t>1C24TNN</t>
  </si>
  <si>
    <t>8%</t>
  </si>
  <si>
    <t>CÔNG TY CỔ PHẦN SÀI GÒN HD / RIVERSIDE</t>
  </si>
  <si>
    <t>CÔNG TY CỔ PHẦN SÀI GÒN HD / SG PEARL</t>
  </si>
  <si>
    <t>CÔNG TY CỔ PHẦN SÀI GÒN HD / Kho bán hàng - Q7 Saigon</t>
  </si>
  <si>
    <t>CÔNG TY CỔ PHẦN SÀI GÒN HD / Kho bán hàng - Celadon C</t>
  </si>
  <si>
    <t>CÔNG TY CỔ PHẦN SÀI GÒN HD - Vista Verde</t>
  </si>
  <si>
    <t>CÔNG TY CỔ PHẦN SÀI GÒN HD / LAVITA CHARM</t>
  </si>
  <si>
    <t>1C24TNF</t>
  </si>
  <si>
    <t>1C25TNN</t>
  </si>
  <si>
    <t>1C25TNF</t>
  </si>
  <si>
    <t>368 Nguyễn Thị Thập, ĐƠN KT CK 10%</t>
  </si>
  <si>
    <t>Bảng kê hóa đơn tháng 06.2025</t>
  </si>
  <si>
    <t>CÔNG TY CỔ PHẦN SÀI GÒN HD - Vincom 3T2, ĐƠN KT CK 10%</t>
  </si>
  <si>
    <t>Ngày hđ</t>
  </si>
  <si>
    <t>Số hđ</t>
  </si>
  <si>
    <t>Mã ncc</t>
  </si>
  <si>
    <t>Tên nhà cung cấp</t>
  </si>
  <si>
    <t>Số tiền</t>
  </si>
  <si>
    <t>Đã trả</t>
  </si>
  <si>
    <t>Phải trả</t>
  </si>
  <si>
    <t>CÔNG TY TNHH MỘT THÀNH VIÊN THƯƠNG MẠI VÀ DỊCH VỤ NGỌC THƠM</t>
  </si>
  <si>
    <t>12/19/2024</t>
  </si>
  <si>
    <t>2/14/2025</t>
  </si>
  <si>
    <t>2/17/2025</t>
  </si>
  <si>
    <t>2/19/2025</t>
  </si>
  <si>
    <t>3/17/2025</t>
  </si>
  <si>
    <t>5/13/2025</t>
  </si>
  <si>
    <t>5/15/2025</t>
  </si>
  <si>
    <t>5/21/2025</t>
  </si>
  <si>
    <t>5/23/2025</t>
  </si>
  <si>
    <t>5/28/2025</t>
  </si>
  <si>
    <t>5/31/2025</t>
  </si>
  <si>
    <t>TỔNG CỘNG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</si>
</sst>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F800]dddd\,\ mmmm\ dd\,\ yyyy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3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Microsoft Sans Serif"/>
      <family val="2"/>
    </font>
    <font>
      <sz val="8"/>
      <color rgb="FF000000"/>
      <name val="Microsoft Sans Serif"/>
      <family val="2"/>
    </font>
    <font>
      <b/>
      <sz val="8"/>
      <color rgb="FF222222"/>
      <name val="Verdana"/>
      <family val="2"/>
    </font>
    <font>
      <sz val="8"/>
      <color rgb="FF222222"/>
      <name val="Verdana"/>
      <family val="2"/>
    </font>
    <font>
      <b/>
      <sz val="8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104">
    <xf numFmtId="0" fontId="0" fillId="0" borderId="0" xfId="0"/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4" fontId="4" fillId="3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164" fontId="5" fillId="0" borderId="1" xfId="1" applyNumberFormat="1" applyFont="1" applyBorder="1" applyAlignment="1">
      <alignment horizontal="center"/>
    </xf>
    <xf numFmtId="164" fontId="5" fillId="0" borderId="1" xfId="1" applyNumberFormat="1" applyFont="1" applyBorder="1"/>
    <xf numFmtId="164" fontId="6" fillId="0" borderId="1" xfId="1" applyNumberFormat="1" applyFont="1" applyBorder="1" applyAlignment="1">
      <alignment horizontal="left" vertical="center"/>
    </xf>
    <xf numFmtId="0" fontId="5" fillId="0" borderId="1" xfId="0" applyFont="1" applyBorder="1"/>
    <xf numFmtId="14" fontId="5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164" fontId="4" fillId="3" borderId="1" xfId="1" applyNumberFormat="1" applyFont="1" applyFill="1" applyBorder="1" applyAlignment="1">
      <alignment horizontal="center"/>
    </xf>
    <xf numFmtId="164" fontId="7" fillId="3" borderId="1" xfId="1" applyNumberFormat="1" applyFont="1" applyFill="1" applyBorder="1" applyAlignment="1">
      <alignment horizontal="left" vertical="center"/>
    </xf>
    <xf numFmtId="164" fontId="4" fillId="3" borderId="1" xfId="1" applyNumberFormat="1" applyFont="1" applyFill="1" applyBorder="1"/>
    <xf numFmtId="0" fontId="4" fillId="3" borderId="1" xfId="0" applyFont="1" applyFill="1" applyBorder="1"/>
    <xf numFmtId="164" fontId="0" fillId="0" borderId="0" xfId="0" applyNumberFormat="1"/>
    <xf numFmtId="164" fontId="7" fillId="3" borderId="1" xfId="1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/>
    <xf numFmtId="164" fontId="8" fillId="2" borderId="1" xfId="0" applyNumberFormat="1" applyFont="1" applyFill="1" applyBorder="1"/>
    <xf numFmtId="14" fontId="6" fillId="0" borderId="0" xfId="0" quotePrefix="1" applyNumberFormat="1" applyFont="1" applyAlignment="1">
      <alignment horizontal="center" vertical="center"/>
    </xf>
    <xf numFmtId="14" fontId="6" fillId="0" borderId="0" xfId="0" quotePrefix="1" applyNumberFormat="1" applyFont="1" applyAlignment="1">
      <alignment horizontal="left" vertical="center"/>
    </xf>
    <xf numFmtId="164" fontId="6" fillId="0" borderId="0" xfId="1" applyNumberFormat="1" applyFont="1" applyAlignment="1">
      <alignment horizontal="center" vertical="center"/>
    </xf>
    <xf numFmtId="164" fontId="6" fillId="0" borderId="0" xfId="1" applyNumberFormat="1" applyFont="1" applyBorder="1" applyAlignment="1">
      <alignment horizontal="left" vertical="center"/>
    </xf>
    <xf numFmtId="0" fontId="5" fillId="0" borderId="0" xfId="0" applyFont="1"/>
    <xf numFmtId="14" fontId="5" fillId="0" borderId="0" xfId="0" applyNumberFormat="1" applyFont="1" applyAlignment="1">
      <alignment horizontal="center"/>
    </xf>
    <xf numFmtId="164" fontId="9" fillId="0" borderId="0" xfId="1" applyNumberFormat="1" applyFont="1" applyAlignment="1">
      <alignment horizontal="center"/>
    </xf>
    <xf numFmtId="164" fontId="0" fillId="0" borderId="0" xfId="1" applyNumberFormat="1" applyFont="1"/>
    <xf numFmtId="0" fontId="10" fillId="4" borderId="1" xfId="0" applyFont="1" applyFill="1" applyBorder="1" applyAlignment="1">
      <alignment horizontal="center" vertical="center" wrapText="1"/>
    </xf>
    <xf numFmtId="165" fontId="10" fillId="4" borderId="1" xfId="0" applyNumberFormat="1" applyFont="1" applyFill="1" applyBorder="1" applyAlignment="1">
      <alignment horizontal="center" vertical="center" wrapText="1"/>
    </xf>
    <xf numFmtId="164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164" fontId="12" fillId="0" borderId="1" xfId="1" applyNumberFormat="1" applyFont="1" applyBorder="1" applyAlignment="1">
      <alignment horizontal="right" vertical="center" wrapText="1"/>
    </xf>
    <xf numFmtId="164" fontId="12" fillId="0" borderId="1" xfId="1" applyNumberFormat="1" applyFont="1" applyBorder="1" applyAlignment="1">
      <alignment vertical="center" wrapText="1"/>
    </xf>
    <xf numFmtId="164" fontId="11" fillId="0" borderId="0" xfId="0" applyNumberFormat="1" applyFont="1"/>
    <xf numFmtId="0" fontId="11" fillId="0" borderId="1" xfId="0" applyFont="1" applyBorder="1"/>
    <xf numFmtId="165" fontId="1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vertical="center"/>
    </xf>
    <xf numFmtId="164" fontId="11" fillId="0" borderId="1" xfId="1" applyNumberFormat="1" applyFont="1" applyBorder="1"/>
    <xf numFmtId="165" fontId="11" fillId="0" borderId="0" xfId="0" applyNumberFormat="1" applyFont="1" applyAlignment="1">
      <alignment horizontal="center"/>
    </xf>
    <xf numFmtId="164" fontId="11" fillId="0" borderId="0" xfId="1" applyNumberFormat="1" applyFont="1"/>
    <xf numFmtId="164" fontId="5" fillId="0" borderId="0" xfId="0" applyNumberFormat="1" applyFont="1" applyAlignment="1">
      <alignment horizontal="center" vertical="center"/>
    </xf>
    <xf numFmtId="164" fontId="5" fillId="0" borderId="0" xfId="1" applyNumberFormat="1" applyFont="1"/>
    <xf numFmtId="164" fontId="1" fillId="0" borderId="1" xfId="1" applyNumberFormat="1" applyFont="1" applyFill="1" applyBorder="1"/>
    <xf numFmtId="0" fontId="14" fillId="0" borderId="0" xfId="0" applyFont="1"/>
    <xf numFmtId="0" fontId="15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1" applyNumberFormat="1" applyFont="1" applyFill="1" applyBorder="1" applyAlignment="1">
      <alignment horizontal="center" vertical="center"/>
    </xf>
    <xf numFmtId="164" fontId="14" fillId="0" borderId="0" xfId="1" applyNumberFormat="1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/>
    </xf>
    <xf numFmtId="164" fontId="14" fillId="0" borderId="1" xfId="1" applyNumberFormat="1" applyFont="1" applyFill="1" applyBorder="1"/>
    <xf numFmtId="0" fontId="14" fillId="0" borderId="1" xfId="0" applyFont="1" applyBorder="1" applyAlignment="1">
      <alignment horizontal="center" vertical="center"/>
    </xf>
    <xf numFmtId="14" fontId="14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vertical="center" wrapText="1"/>
    </xf>
    <xf numFmtId="37" fontId="16" fillId="0" borderId="1" xfId="0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1" fillId="0" borderId="1" xfId="0" applyFont="1" applyBorder="1" applyAlignment="1">
      <alignment horizontal="center"/>
    </xf>
    <xf numFmtId="0" fontId="14" fillId="0" borderId="0" xfId="0" applyFont="1" applyAlignment="1">
      <alignment horizontal="center"/>
    </xf>
    <xf numFmtId="164" fontId="14" fillId="0" borderId="0" xfId="1" applyNumberFormat="1" applyFont="1" applyFill="1"/>
    <xf numFmtId="0" fontId="1" fillId="0" borderId="2" xfId="0" applyFont="1" applyBorder="1" applyAlignment="1">
      <alignment horizontal="center" vertical="center"/>
    </xf>
    <xf numFmtId="0" fontId="12" fillId="0" borderId="1" xfId="0" quotePrefix="1" applyFont="1" applyBorder="1" applyAlignment="1">
      <alignment vertical="center" wrapText="1"/>
    </xf>
    <xf numFmtId="37" fontId="14" fillId="0" borderId="0" xfId="0" applyNumberFormat="1" applyFont="1"/>
    <xf numFmtId="37" fontId="17" fillId="0" borderId="1" xfId="0" applyNumberFormat="1" applyFont="1" applyBorder="1" applyAlignment="1">
      <alignment horizontal="right" vertical="center" wrapText="1"/>
    </xf>
    <xf numFmtId="0" fontId="18" fillId="0" borderId="5" xfId="0" applyFont="1" applyBorder="1" applyAlignment="1">
      <alignment horizontal="left" vertical="center"/>
    </xf>
    <xf numFmtId="14" fontId="18" fillId="0" borderId="5" xfId="0" applyNumberFormat="1" applyFont="1" applyBorder="1" applyAlignment="1">
      <alignment horizontal="center" vertical="center"/>
    </xf>
    <xf numFmtId="38" fontId="18" fillId="0" borderId="5" xfId="0" applyNumberFormat="1" applyFont="1" applyBorder="1" applyAlignment="1">
      <alignment horizontal="right" vertical="center"/>
    </xf>
    <xf numFmtId="14" fontId="19" fillId="5" borderId="6" xfId="0" applyNumberFormat="1" applyFont="1" applyFill="1" applyBorder="1" applyAlignment="1">
      <alignment horizontal="center" vertical="center" wrapText="1"/>
    </xf>
    <xf numFmtId="0" fontId="19" fillId="5" borderId="6" xfId="0" applyFont="1" applyFill="1" applyBorder="1" applyAlignment="1">
      <alignment horizontal="center" vertical="center" wrapText="1"/>
    </xf>
    <xf numFmtId="38" fontId="19" fillId="5" borderId="7" xfId="0" applyNumberFormat="1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right" vertical="center"/>
    </xf>
    <xf numFmtId="14" fontId="8" fillId="2" borderId="2" xfId="0" quotePrefix="1" applyNumberFormat="1" applyFont="1" applyFill="1" applyBorder="1" applyAlignment="1">
      <alignment horizontal="center" vertical="center"/>
    </xf>
    <xf numFmtId="14" fontId="8" fillId="2" borderId="4" xfId="0" quotePrefix="1" applyNumberFormat="1" applyFont="1" applyFill="1" applyBorder="1" applyAlignment="1">
      <alignment horizontal="center" vertical="center"/>
    </xf>
    <xf numFmtId="14" fontId="8" fillId="2" borderId="3" xfId="0" quotePrefix="1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164" fontId="4" fillId="0" borderId="2" xfId="1" applyNumberFormat="1" applyFont="1" applyFill="1" applyBorder="1" applyAlignment="1">
      <alignment horizontal="center" vertical="center" wrapText="1"/>
    </xf>
    <xf numFmtId="164" fontId="4" fillId="0" borderId="3" xfId="1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/>
    </xf>
    <xf numFmtId="14" fontId="4" fillId="3" borderId="3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37" fontId="16" fillId="2" borderId="1" xfId="0" applyNumberFormat="1" applyFont="1" applyFill="1" applyBorder="1" applyAlignment="1">
      <alignment horizontal="right" vertical="center" wrapText="1"/>
    </xf>
    <xf numFmtId="0" fontId="20" fillId="6" borderId="8" xfId="0" applyFont="1" applyFill="1" applyBorder="1" applyAlignment="1">
      <alignment horizontal="center" vertical="center"/>
    </xf>
    <xf numFmtId="0" fontId="20" fillId="6" borderId="9" xfId="0" applyFont="1" applyFill="1" applyBorder="1" applyAlignment="1">
      <alignment horizontal="center" vertical="center"/>
    </xf>
    <xf numFmtId="14" fontId="21" fillId="6" borderId="10" xfId="0" applyNumberFormat="1" applyFont="1" applyFill="1" applyBorder="1" applyAlignment="1">
      <alignment horizontal="center" vertical="center"/>
    </xf>
    <xf numFmtId="0" fontId="21" fillId="6" borderId="11" xfId="0" applyFont="1" applyFill="1" applyBorder="1" applyAlignment="1">
      <alignment horizontal="right" vertical="center"/>
    </xf>
    <xf numFmtId="0" fontId="21" fillId="6" borderId="11" xfId="0" applyFont="1" applyFill="1" applyBorder="1" applyAlignment="1">
      <alignment vertical="center"/>
    </xf>
    <xf numFmtId="4" fontId="21" fillId="6" borderId="11" xfId="0" applyNumberFormat="1" applyFont="1" applyFill="1" applyBorder="1" applyAlignment="1">
      <alignment horizontal="right" vertical="center"/>
    </xf>
    <xf numFmtId="0" fontId="21" fillId="6" borderId="10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vertical="center"/>
    </xf>
    <xf numFmtId="0" fontId="22" fillId="2" borderId="11" xfId="0" applyFont="1" applyFill="1" applyBorder="1" applyAlignment="1">
      <alignment vertical="center"/>
    </xf>
    <xf numFmtId="4" fontId="22" fillId="2" borderId="11" xfId="0" applyNumberFormat="1" applyFont="1" applyFill="1" applyBorder="1" applyAlignment="1">
      <alignment horizontal="right" vertical="center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5"/>
  <sheetViews>
    <sheetView workbookViewId="0">
      <selection activeCell="G15" sqref="G15"/>
    </sheetView>
  </sheetViews>
  <sheetFormatPr defaultRowHeight="15" x14ac:dyDescent="0.25"/>
  <cols>
    <col min="1" max="1" width="6" customWidth="1"/>
    <col min="2" max="2" width="28.85546875" customWidth="1"/>
    <col min="3" max="3" width="15.5703125" customWidth="1"/>
    <col min="4" max="4" width="12.7109375" bestFit="1" customWidth="1"/>
    <col min="5" max="5" width="12.7109375" customWidth="1"/>
    <col min="6" max="6" width="13.28515625" customWidth="1"/>
    <col min="7" max="7" width="16.85546875" style="30" customWidth="1"/>
    <col min="9" max="9" width="15.7109375" bestFit="1" customWidth="1"/>
    <col min="10" max="10" width="13.28515625" bestFit="1" customWidth="1"/>
    <col min="11" max="12" width="12.5703125" bestFit="1" customWidth="1"/>
    <col min="13" max="13" width="15.28515625" bestFit="1" customWidth="1"/>
  </cols>
  <sheetData>
    <row r="1" spans="1:10" ht="19.5" x14ac:dyDescent="0.3">
      <c r="A1" s="84" t="s">
        <v>88</v>
      </c>
      <c r="B1" s="84"/>
      <c r="C1" s="84"/>
      <c r="D1" s="84"/>
      <c r="E1" s="84"/>
      <c r="F1" s="84"/>
      <c r="G1" s="84"/>
    </row>
    <row r="2" spans="1:10" ht="63" x14ac:dyDescent="0.25">
      <c r="A2" s="1" t="s">
        <v>3</v>
      </c>
      <c r="B2" s="2" t="s">
        <v>4</v>
      </c>
      <c r="C2" s="3" t="s">
        <v>5</v>
      </c>
      <c r="D2" s="3" t="s">
        <v>0</v>
      </c>
      <c r="E2" s="2" t="s">
        <v>6</v>
      </c>
      <c r="F2" s="2" t="s">
        <v>7</v>
      </c>
      <c r="G2" s="2" t="s">
        <v>19</v>
      </c>
      <c r="H2" s="4"/>
      <c r="I2" s="4"/>
    </row>
    <row r="3" spans="1:10" ht="15.75" x14ac:dyDescent="0.25">
      <c r="A3" s="5"/>
      <c r="B3" s="6" t="s">
        <v>38</v>
      </c>
      <c r="C3" s="85">
        <v>19241034</v>
      </c>
      <c r="D3" s="86"/>
      <c r="E3" s="6"/>
      <c r="F3" s="6"/>
      <c r="G3" s="6"/>
      <c r="H3" s="4"/>
      <c r="I3" s="47"/>
    </row>
    <row r="4" spans="1:10" ht="15.75" x14ac:dyDescent="0.25">
      <c r="A4" s="5"/>
      <c r="B4" s="6" t="s">
        <v>8</v>
      </c>
      <c r="C4" s="85">
        <v>37527091</v>
      </c>
      <c r="D4" s="86"/>
      <c r="E4" s="6"/>
      <c r="F4" s="6"/>
      <c r="G4" s="6"/>
      <c r="H4" s="4"/>
      <c r="I4" s="47"/>
      <c r="J4" s="19"/>
    </row>
    <row r="5" spans="1:10" ht="15.75" x14ac:dyDescent="0.25">
      <c r="A5" s="13"/>
      <c r="B5" s="8" t="s">
        <v>118</v>
      </c>
      <c r="C5" s="9"/>
      <c r="D5" s="9"/>
      <c r="E5" s="11"/>
      <c r="F5" s="10"/>
      <c r="G5" s="12"/>
      <c r="I5" s="47"/>
      <c r="J5" s="19"/>
    </row>
    <row r="6" spans="1:10" ht="15.75" x14ac:dyDescent="0.25">
      <c r="A6" s="13"/>
      <c r="B6" s="8"/>
      <c r="C6" s="9"/>
      <c r="D6" s="9"/>
      <c r="E6" s="11"/>
      <c r="F6" s="10"/>
      <c r="G6" s="12"/>
      <c r="I6" s="47"/>
    </row>
    <row r="7" spans="1:10" ht="15.75" x14ac:dyDescent="0.25">
      <c r="A7" s="87" t="s">
        <v>9</v>
      </c>
      <c r="B7" s="88"/>
      <c r="C7" s="15">
        <f>SUM(C5:C6)</f>
        <v>0</v>
      </c>
      <c r="D7" s="15">
        <f>SUM(D5:D6)</f>
        <v>0</v>
      </c>
      <c r="E7" s="16"/>
      <c r="F7" s="17"/>
      <c r="G7" s="18"/>
      <c r="I7" s="47"/>
    </row>
    <row r="8" spans="1:10" ht="15.75" x14ac:dyDescent="0.25">
      <c r="A8" s="7"/>
      <c r="B8" s="14" t="s">
        <v>31</v>
      </c>
      <c r="C8" s="9"/>
      <c r="D8" s="9"/>
      <c r="E8" s="10"/>
      <c r="F8" s="10"/>
      <c r="G8" s="10"/>
      <c r="I8" s="19"/>
      <c r="J8" s="19"/>
    </row>
    <row r="9" spans="1:10" ht="15.75" x14ac:dyDescent="0.25">
      <c r="A9" s="7"/>
      <c r="B9" s="14"/>
      <c r="C9" s="9"/>
      <c r="D9" s="9"/>
      <c r="E9" s="9"/>
      <c r="F9" s="10"/>
      <c r="G9" s="12"/>
      <c r="I9" s="19"/>
    </row>
    <row r="10" spans="1:10" ht="15.75" x14ac:dyDescent="0.25">
      <c r="A10" s="87" t="s">
        <v>10</v>
      </c>
      <c r="B10" s="88"/>
      <c r="C10" s="15"/>
      <c r="D10" s="15"/>
      <c r="E10" s="15">
        <f>SUM(E8:E9)</f>
        <v>0</v>
      </c>
      <c r="F10" s="17"/>
      <c r="G10" s="21"/>
      <c r="I10" s="19"/>
    </row>
    <row r="11" spans="1:10" ht="15.75" x14ac:dyDescent="0.25">
      <c r="A11" s="7"/>
      <c r="B11" s="14" t="s">
        <v>37</v>
      </c>
      <c r="C11" s="9"/>
      <c r="D11" s="9"/>
      <c r="E11" s="10"/>
      <c r="F11" s="10"/>
      <c r="G11" s="10"/>
      <c r="I11" s="19"/>
    </row>
    <row r="12" spans="1:10" ht="15.75" x14ac:dyDescent="0.25">
      <c r="A12" s="7"/>
      <c r="B12" s="14"/>
      <c r="C12" s="9"/>
      <c r="D12" s="9"/>
      <c r="E12" s="9"/>
      <c r="F12" s="10"/>
      <c r="G12" s="12"/>
      <c r="I12" s="19"/>
    </row>
    <row r="13" spans="1:10" ht="15.75" x14ac:dyDescent="0.25">
      <c r="A13" s="87" t="s">
        <v>32</v>
      </c>
      <c r="B13" s="88"/>
      <c r="C13" s="15"/>
      <c r="D13" s="15"/>
      <c r="E13" s="15"/>
      <c r="F13" s="15">
        <f>SUM(F11:F12)</f>
        <v>0</v>
      </c>
      <c r="G13" s="21"/>
      <c r="I13" s="19"/>
    </row>
    <row r="14" spans="1:10" ht="15.75" x14ac:dyDescent="0.25">
      <c r="A14" s="7"/>
      <c r="B14" s="8" t="s">
        <v>36</v>
      </c>
      <c r="C14" s="9"/>
      <c r="D14" s="9"/>
      <c r="E14" s="9"/>
      <c r="F14" s="10"/>
      <c r="G14" s="10">
        <v>10044508</v>
      </c>
      <c r="I14" s="19"/>
    </row>
    <row r="15" spans="1:10" ht="15.75" x14ac:dyDescent="0.25">
      <c r="A15" s="7"/>
      <c r="B15" s="8" t="s">
        <v>43</v>
      </c>
      <c r="C15" s="9"/>
      <c r="D15" s="9"/>
      <c r="E15" s="9"/>
      <c r="F15" s="10"/>
      <c r="G15" s="10"/>
      <c r="I15" s="19"/>
    </row>
    <row r="16" spans="1:10" ht="15.75" x14ac:dyDescent="0.25">
      <c r="A16" s="7"/>
      <c r="B16" s="8"/>
      <c r="C16" s="9"/>
      <c r="D16" s="9"/>
      <c r="E16" s="9"/>
      <c r="F16" s="10"/>
      <c r="G16" s="10"/>
      <c r="I16" s="19"/>
    </row>
    <row r="17" spans="1:11" ht="15.75" x14ac:dyDescent="0.25">
      <c r="A17" s="87" t="s">
        <v>11</v>
      </c>
      <c r="B17" s="88"/>
      <c r="C17" s="20"/>
      <c r="D17" s="20"/>
      <c r="E17" s="16"/>
      <c r="F17" s="18"/>
      <c r="G17" s="21">
        <f>SUM(G14:G16)</f>
        <v>10044508</v>
      </c>
      <c r="I17" s="19"/>
    </row>
    <row r="18" spans="1:11" ht="15.75" x14ac:dyDescent="0.25">
      <c r="A18" s="81" t="s">
        <v>12</v>
      </c>
      <c r="B18" s="82"/>
      <c r="C18" s="82"/>
      <c r="D18" s="82"/>
      <c r="E18" s="82"/>
      <c r="F18" s="83"/>
      <c r="G18" s="22">
        <f>+C3+C4+C5+D5-E10-F13-G17</f>
        <v>46723617</v>
      </c>
      <c r="I18" s="19"/>
      <c r="J18" s="19"/>
    </row>
    <row r="19" spans="1:11" ht="15.75" x14ac:dyDescent="0.25">
      <c r="A19" s="23"/>
      <c r="B19" s="24"/>
      <c r="C19" s="25"/>
      <c r="D19" s="25"/>
      <c r="E19" s="26"/>
      <c r="G19" s="48"/>
      <c r="I19" s="19"/>
      <c r="J19" s="19"/>
    </row>
    <row r="20" spans="1:11" ht="15.75" x14ac:dyDescent="0.25">
      <c r="A20" s="23"/>
      <c r="B20" s="24"/>
      <c r="C20" s="25"/>
      <c r="D20" s="25"/>
      <c r="E20" s="26"/>
      <c r="G20" s="48"/>
      <c r="I20" s="19"/>
      <c r="J20" s="19"/>
    </row>
    <row r="21" spans="1:11" ht="15.75" x14ac:dyDescent="0.25">
      <c r="A21" s="23"/>
      <c r="B21" s="24"/>
      <c r="C21" s="25"/>
      <c r="D21" s="25"/>
      <c r="E21" s="26"/>
      <c r="G21" s="48"/>
      <c r="I21" s="19"/>
    </row>
    <row r="22" spans="1:11" ht="15.75" x14ac:dyDescent="0.25">
      <c r="A22" s="28"/>
      <c r="C22" s="29"/>
      <c r="D22" s="29"/>
      <c r="E22" s="26"/>
      <c r="F22" s="27"/>
      <c r="G22" s="48"/>
    </row>
    <row r="23" spans="1:11" ht="15.75" x14ac:dyDescent="0.25">
      <c r="E23" s="26"/>
      <c r="F23" s="27"/>
      <c r="G23" s="48"/>
      <c r="I23" s="19"/>
      <c r="J23" s="19"/>
      <c r="K23" s="19"/>
    </row>
    <row r="24" spans="1:11" ht="15.75" x14ac:dyDescent="0.25">
      <c r="E24" s="26"/>
      <c r="F24" s="27"/>
      <c r="G24" s="48"/>
    </row>
    <row r="25" spans="1:11" ht="15.75" x14ac:dyDescent="0.25">
      <c r="E25" s="26"/>
      <c r="G25" s="48"/>
    </row>
    <row r="26" spans="1:11" ht="15.75" x14ac:dyDescent="0.25">
      <c r="E26" s="26"/>
      <c r="G26" s="48"/>
    </row>
    <row r="27" spans="1:11" ht="15.75" x14ac:dyDescent="0.25">
      <c r="E27" s="26"/>
      <c r="G27" s="48"/>
    </row>
    <row r="28" spans="1:11" ht="15.75" x14ac:dyDescent="0.25">
      <c r="E28" s="26"/>
      <c r="G28" s="48"/>
    </row>
    <row r="29" spans="1:11" ht="15.75" x14ac:dyDescent="0.25">
      <c r="E29" s="26"/>
      <c r="G29" s="48"/>
    </row>
    <row r="30" spans="1:11" ht="15.75" x14ac:dyDescent="0.25">
      <c r="E30" s="26"/>
      <c r="G30" s="48"/>
    </row>
    <row r="31" spans="1:11" ht="15.75" x14ac:dyDescent="0.25">
      <c r="G31" s="48"/>
    </row>
    <row r="32" spans="1:11" ht="15.75" x14ac:dyDescent="0.25">
      <c r="G32" s="48"/>
    </row>
    <row r="33" spans="7:7" ht="15.75" x14ac:dyDescent="0.25">
      <c r="G33" s="48"/>
    </row>
    <row r="34" spans="7:7" ht="15.75" x14ac:dyDescent="0.25">
      <c r="G34" s="48"/>
    </row>
    <row r="35" spans="7:7" ht="15.75" x14ac:dyDescent="0.25">
      <c r="G35" s="48"/>
    </row>
    <row r="36" spans="7:7" ht="15.75" x14ac:dyDescent="0.25">
      <c r="G36" s="48"/>
    </row>
    <row r="37" spans="7:7" ht="15.75" x14ac:dyDescent="0.25">
      <c r="G37" s="48"/>
    </row>
    <row r="38" spans="7:7" ht="15.75" x14ac:dyDescent="0.25">
      <c r="G38" s="48"/>
    </row>
    <row r="39" spans="7:7" ht="15.75" x14ac:dyDescent="0.25">
      <c r="G39" s="48"/>
    </row>
    <row r="40" spans="7:7" ht="15.75" x14ac:dyDescent="0.25">
      <c r="G40" s="48"/>
    </row>
    <row r="41" spans="7:7" ht="15.75" x14ac:dyDescent="0.25">
      <c r="G41" s="48"/>
    </row>
    <row r="42" spans="7:7" ht="15.75" x14ac:dyDescent="0.25">
      <c r="G42" s="48"/>
    </row>
    <row r="43" spans="7:7" ht="15.75" x14ac:dyDescent="0.25">
      <c r="G43" s="48"/>
    </row>
    <row r="44" spans="7:7" ht="15.75" x14ac:dyDescent="0.25">
      <c r="G44" s="48"/>
    </row>
    <row r="45" spans="7:7" ht="15.75" x14ac:dyDescent="0.25">
      <c r="G45" s="48"/>
    </row>
    <row r="46" spans="7:7" ht="15.75" x14ac:dyDescent="0.25">
      <c r="G46" s="48"/>
    </row>
    <row r="47" spans="7:7" ht="15.75" x14ac:dyDescent="0.25">
      <c r="G47" s="48"/>
    </row>
    <row r="48" spans="7:7" ht="15.75" x14ac:dyDescent="0.25">
      <c r="G48" s="48"/>
    </row>
    <row r="49" spans="7:7" ht="15.75" x14ac:dyDescent="0.25">
      <c r="G49" s="48"/>
    </row>
    <row r="50" spans="7:7" ht="15.75" x14ac:dyDescent="0.25">
      <c r="G50" s="48"/>
    </row>
    <row r="51" spans="7:7" ht="15.75" x14ac:dyDescent="0.25">
      <c r="G51" s="48"/>
    </row>
    <row r="52" spans="7:7" ht="15.75" x14ac:dyDescent="0.25">
      <c r="G52" s="48"/>
    </row>
    <row r="53" spans="7:7" ht="15.75" x14ac:dyDescent="0.25">
      <c r="G53" s="48"/>
    </row>
    <row r="54" spans="7:7" ht="15.75" x14ac:dyDescent="0.25">
      <c r="G54" s="48"/>
    </row>
    <row r="55" spans="7:7" ht="15.75" x14ac:dyDescent="0.25">
      <c r="G55" s="48"/>
    </row>
    <row r="56" spans="7:7" ht="15.75" x14ac:dyDescent="0.25">
      <c r="G56" s="48"/>
    </row>
    <row r="57" spans="7:7" ht="15.75" x14ac:dyDescent="0.25">
      <c r="G57" s="48"/>
    </row>
    <row r="58" spans="7:7" ht="15.75" x14ac:dyDescent="0.25">
      <c r="G58" s="48"/>
    </row>
    <row r="59" spans="7:7" ht="15.75" x14ac:dyDescent="0.25">
      <c r="G59" s="48"/>
    </row>
    <row r="60" spans="7:7" ht="15.75" x14ac:dyDescent="0.25">
      <c r="G60" s="48"/>
    </row>
    <row r="61" spans="7:7" ht="15.75" x14ac:dyDescent="0.25">
      <c r="G61" s="48"/>
    </row>
    <row r="62" spans="7:7" ht="15.75" x14ac:dyDescent="0.25">
      <c r="G62" s="48"/>
    </row>
    <row r="63" spans="7:7" ht="15.75" x14ac:dyDescent="0.25">
      <c r="G63" s="48"/>
    </row>
    <row r="64" spans="7:7" ht="15.75" x14ac:dyDescent="0.25">
      <c r="G64" s="48"/>
    </row>
    <row r="65" spans="7:7" ht="15.75" x14ac:dyDescent="0.25">
      <c r="G65" s="48"/>
    </row>
    <row r="66" spans="7:7" ht="15.75" x14ac:dyDescent="0.25">
      <c r="G66" s="48"/>
    </row>
    <row r="67" spans="7:7" ht="15.75" x14ac:dyDescent="0.25">
      <c r="G67" s="48"/>
    </row>
    <row r="68" spans="7:7" ht="15.75" x14ac:dyDescent="0.25">
      <c r="G68" s="48"/>
    </row>
    <row r="69" spans="7:7" ht="15.75" x14ac:dyDescent="0.25">
      <c r="G69" s="48"/>
    </row>
    <row r="70" spans="7:7" ht="15.75" x14ac:dyDescent="0.25">
      <c r="G70" s="48"/>
    </row>
    <row r="71" spans="7:7" ht="15.75" x14ac:dyDescent="0.25">
      <c r="G71" s="48"/>
    </row>
    <row r="72" spans="7:7" ht="15.75" x14ac:dyDescent="0.25">
      <c r="G72" s="48"/>
    </row>
    <row r="73" spans="7:7" ht="15.75" x14ac:dyDescent="0.25">
      <c r="G73" s="48"/>
    </row>
    <row r="74" spans="7:7" ht="15.75" x14ac:dyDescent="0.25">
      <c r="G74" s="48"/>
    </row>
    <row r="75" spans="7:7" ht="15.75" x14ac:dyDescent="0.25">
      <c r="G75" s="48"/>
    </row>
    <row r="76" spans="7:7" ht="15.75" x14ac:dyDescent="0.25">
      <c r="G76" s="48"/>
    </row>
    <row r="77" spans="7:7" ht="15.75" x14ac:dyDescent="0.25">
      <c r="G77" s="48"/>
    </row>
    <row r="78" spans="7:7" ht="15.75" x14ac:dyDescent="0.25">
      <c r="G78" s="48"/>
    </row>
    <row r="79" spans="7:7" ht="15.75" x14ac:dyDescent="0.25">
      <c r="G79" s="48"/>
    </row>
    <row r="80" spans="7:7" ht="15.75" x14ac:dyDescent="0.25">
      <c r="G80" s="48"/>
    </row>
    <row r="81" spans="7:7" ht="15.75" x14ac:dyDescent="0.25">
      <c r="G81" s="48"/>
    </row>
    <row r="82" spans="7:7" ht="15.75" x14ac:dyDescent="0.25">
      <c r="G82" s="48"/>
    </row>
    <row r="83" spans="7:7" ht="15.75" x14ac:dyDescent="0.25">
      <c r="G83" s="48"/>
    </row>
    <row r="84" spans="7:7" ht="15.75" x14ac:dyDescent="0.25">
      <c r="G84" s="48"/>
    </row>
    <row r="85" spans="7:7" ht="15.75" x14ac:dyDescent="0.25">
      <c r="G85" s="48"/>
    </row>
    <row r="86" spans="7:7" ht="15.75" x14ac:dyDescent="0.25">
      <c r="G86" s="48"/>
    </row>
    <row r="87" spans="7:7" ht="15.75" x14ac:dyDescent="0.25">
      <c r="G87" s="48"/>
    </row>
    <row r="88" spans="7:7" ht="15.75" x14ac:dyDescent="0.25">
      <c r="G88" s="48"/>
    </row>
    <row r="89" spans="7:7" ht="15.75" x14ac:dyDescent="0.25">
      <c r="G89" s="48"/>
    </row>
    <row r="90" spans="7:7" ht="15.75" x14ac:dyDescent="0.25">
      <c r="G90" s="48"/>
    </row>
    <row r="91" spans="7:7" ht="15.75" x14ac:dyDescent="0.25">
      <c r="G91" s="48"/>
    </row>
    <row r="92" spans="7:7" ht="15.75" x14ac:dyDescent="0.25">
      <c r="G92" s="48"/>
    </row>
    <row r="93" spans="7:7" ht="15.75" x14ac:dyDescent="0.25">
      <c r="G93" s="48"/>
    </row>
    <row r="94" spans="7:7" ht="15.75" x14ac:dyDescent="0.25">
      <c r="G94" s="48"/>
    </row>
    <row r="95" spans="7:7" ht="15.75" x14ac:dyDescent="0.25">
      <c r="G95" s="48"/>
    </row>
    <row r="96" spans="7:7" ht="15.75" x14ac:dyDescent="0.25">
      <c r="G96" s="48"/>
    </row>
    <row r="97" spans="7:7" ht="15.75" x14ac:dyDescent="0.25">
      <c r="G97" s="48"/>
    </row>
    <row r="98" spans="7:7" ht="15.75" x14ac:dyDescent="0.25">
      <c r="G98" s="48"/>
    </row>
    <row r="99" spans="7:7" ht="15.75" x14ac:dyDescent="0.25">
      <c r="G99" s="48"/>
    </row>
    <row r="100" spans="7:7" ht="15.75" x14ac:dyDescent="0.25">
      <c r="G100" s="48"/>
    </row>
    <row r="101" spans="7:7" ht="15.75" x14ac:dyDescent="0.25">
      <c r="G101" s="48"/>
    </row>
    <row r="102" spans="7:7" ht="15.75" x14ac:dyDescent="0.25">
      <c r="G102" s="48"/>
    </row>
    <row r="103" spans="7:7" ht="15.75" x14ac:dyDescent="0.25">
      <c r="G103" s="48"/>
    </row>
    <row r="104" spans="7:7" ht="15.75" x14ac:dyDescent="0.25">
      <c r="G104" s="48"/>
    </row>
    <row r="105" spans="7:7" ht="15.75" x14ac:dyDescent="0.25">
      <c r="G105" s="48"/>
    </row>
    <row r="106" spans="7:7" ht="15.75" x14ac:dyDescent="0.25">
      <c r="G106" s="48"/>
    </row>
    <row r="107" spans="7:7" ht="15.75" x14ac:dyDescent="0.25">
      <c r="G107" s="48"/>
    </row>
    <row r="108" spans="7:7" ht="15.75" x14ac:dyDescent="0.25">
      <c r="G108" s="48"/>
    </row>
    <row r="109" spans="7:7" ht="15.75" x14ac:dyDescent="0.25">
      <c r="G109" s="48"/>
    </row>
    <row r="110" spans="7:7" ht="15.75" x14ac:dyDescent="0.25">
      <c r="G110" s="48"/>
    </row>
    <row r="111" spans="7:7" ht="15.75" x14ac:dyDescent="0.25">
      <c r="G111" s="48"/>
    </row>
    <row r="112" spans="7:7" ht="15.75" x14ac:dyDescent="0.25">
      <c r="G112" s="48"/>
    </row>
    <row r="113" spans="7:7" ht="15.75" x14ac:dyDescent="0.25">
      <c r="G113" s="48"/>
    </row>
    <row r="114" spans="7:7" ht="15.75" x14ac:dyDescent="0.25">
      <c r="G114" s="48"/>
    </row>
    <row r="115" spans="7:7" ht="15.75" x14ac:dyDescent="0.25">
      <c r="G115" s="48"/>
    </row>
  </sheetData>
  <mergeCells count="8">
    <mergeCell ref="A18:F18"/>
    <mergeCell ref="A1:G1"/>
    <mergeCell ref="C4:D4"/>
    <mergeCell ref="A7:B7"/>
    <mergeCell ref="A10:B10"/>
    <mergeCell ref="A17:B17"/>
    <mergeCell ref="A13:B13"/>
    <mergeCell ref="C3:D3"/>
  </mergeCells>
  <pageMargins left="0.34" right="0.21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2"/>
  <sheetViews>
    <sheetView workbookViewId="0">
      <selection activeCell="A3" sqref="A3"/>
    </sheetView>
  </sheetViews>
  <sheetFormatPr defaultRowHeight="16.5" customHeight="1" x14ac:dyDescent="0.25"/>
  <cols>
    <col min="1" max="1" width="5.28515625" style="68" customWidth="1"/>
    <col min="2" max="2" width="12.140625" style="50" customWidth="1"/>
    <col min="3" max="3" width="13.7109375" style="50" customWidth="1"/>
    <col min="4" max="4" width="41.7109375" style="50" bestFit="1" customWidth="1"/>
    <col min="5" max="5" width="14.42578125" style="69" customWidth="1"/>
    <col min="6" max="6" width="37.42578125" style="50" customWidth="1"/>
    <col min="7" max="7" width="9.140625" style="50"/>
    <col min="8" max="8" width="9.85546875" style="50" bestFit="1" customWidth="1"/>
    <col min="9" max="16384" width="9.140625" style="50"/>
  </cols>
  <sheetData>
    <row r="1" spans="1:7" ht="16.5" customHeight="1" x14ac:dyDescent="0.25">
      <c r="A1" s="89" t="s">
        <v>39</v>
      </c>
      <c r="B1" s="89"/>
      <c r="C1" s="89"/>
      <c r="D1" s="89"/>
      <c r="E1" s="89"/>
      <c r="F1" s="89"/>
    </row>
    <row r="3" spans="1:7" s="56" customFormat="1" ht="16.5" customHeight="1" x14ac:dyDescent="0.25">
      <c r="A3" s="51" t="s">
        <v>13</v>
      </c>
      <c r="B3" s="52" t="s">
        <v>20</v>
      </c>
      <c r="C3" s="53" t="s">
        <v>1</v>
      </c>
      <c r="D3" s="51" t="s">
        <v>21</v>
      </c>
      <c r="E3" s="54" t="s">
        <v>22</v>
      </c>
      <c r="F3" s="52" t="s">
        <v>23</v>
      </c>
      <c r="G3" s="55"/>
    </row>
    <row r="4" spans="1:7" s="56" customFormat="1" ht="16.5" customHeight="1" x14ac:dyDescent="0.25">
      <c r="A4" s="57">
        <v>1</v>
      </c>
      <c r="B4" s="58">
        <v>7</v>
      </c>
      <c r="C4" s="59">
        <v>42107</v>
      </c>
      <c r="D4" s="60"/>
      <c r="E4" s="61">
        <v>2997905</v>
      </c>
      <c r="F4" s="57" t="s">
        <v>25</v>
      </c>
      <c r="G4" s="55"/>
    </row>
    <row r="5" spans="1:7" s="56" customFormat="1" ht="16.5" customHeight="1" x14ac:dyDescent="0.25">
      <c r="A5" s="57">
        <v>2</v>
      </c>
      <c r="B5" s="58">
        <v>8</v>
      </c>
      <c r="C5" s="59">
        <v>42107</v>
      </c>
      <c r="D5" s="60"/>
      <c r="E5" s="61">
        <v>2761417</v>
      </c>
      <c r="F5" s="57" t="s">
        <v>25</v>
      </c>
      <c r="G5" s="55"/>
    </row>
    <row r="6" spans="1:7" ht="16.5" customHeight="1" x14ac:dyDescent="0.25">
      <c r="A6" s="57">
        <v>3</v>
      </c>
      <c r="B6" s="58">
        <v>14996</v>
      </c>
      <c r="C6" s="59">
        <v>44005</v>
      </c>
      <c r="D6" s="60" t="s">
        <v>24</v>
      </c>
      <c r="E6" s="61">
        <v>4206985</v>
      </c>
      <c r="F6" s="57" t="s">
        <v>25</v>
      </c>
    </row>
    <row r="7" spans="1:7" ht="16.5" customHeight="1" x14ac:dyDescent="0.25">
      <c r="A7" s="57">
        <v>4</v>
      </c>
      <c r="B7" s="62">
        <v>42500</v>
      </c>
      <c r="C7" s="63">
        <v>44229</v>
      </c>
      <c r="D7" s="64" t="s">
        <v>26</v>
      </c>
      <c r="E7" s="61">
        <v>3173566</v>
      </c>
      <c r="F7" s="57" t="s">
        <v>27</v>
      </c>
    </row>
    <row r="8" spans="1:7" ht="16.5" customHeight="1" x14ac:dyDescent="0.25">
      <c r="A8" s="57">
        <v>5</v>
      </c>
      <c r="B8" s="62">
        <v>49039</v>
      </c>
      <c r="C8" s="62" t="s">
        <v>28</v>
      </c>
      <c r="D8" s="60" t="s">
        <v>29</v>
      </c>
      <c r="E8" s="61">
        <v>1393217</v>
      </c>
      <c r="F8" s="57" t="s">
        <v>27</v>
      </c>
    </row>
    <row r="9" spans="1:7" ht="16.5" customHeight="1" x14ac:dyDescent="0.25">
      <c r="A9" s="57">
        <v>6</v>
      </c>
      <c r="B9" s="58">
        <v>1662</v>
      </c>
      <c r="C9" s="59">
        <v>44942</v>
      </c>
      <c r="D9" s="64"/>
      <c r="E9" s="65">
        <v>1442525</v>
      </c>
      <c r="F9" s="57" t="s">
        <v>27</v>
      </c>
    </row>
    <row r="10" spans="1:7" ht="16.5" customHeight="1" x14ac:dyDescent="0.25">
      <c r="A10" s="57">
        <v>7</v>
      </c>
      <c r="B10" s="58" t="s">
        <v>41</v>
      </c>
      <c r="C10" s="59">
        <v>45250</v>
      </c>
      <c r="D10" s="64"/>
      <c r="E10" s="65">
        <v>1937313</v>
      </c>
      <c r="F10" s="57" t="s">
        <v>27</v>
      </c>
    </row>
    <row r="11" spans="1:7" ht="16.5" customHeight="1" x14ac:dyDescent="0.25">
      <c r="A11" s="57">
        <v>8</v>
      </c>
      <c r="B11" s="58" t="s">
        <v>42</v>
      </c>
      <c r="C11" s="59">
        <v>45463</v>
      </c>
      <c r="D11" s="64"/>
      <c r="E11" s="65">
        <v>1328106</v>
      </c>
      <c r="F11" s="57" t="s">
        <v>27</v>
      </c>
    </row>
    <row r="12" spans="1:7" ht="16.5" customHeight="1" x14ac:dyDescent="0.25">
      <c r="A12" s="57"/>
      <c r="B12" s="66"/>
      <c r="C12" s="66"/>
      <c r="D12" s="67" t="s">
        <v>30</v>
      </c>
      <c r="E12" s="49">
        <f>SUM(E4:E11)</f>
        <v>19241034</v>
      </c>
      <c r="F12" s="66"/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59"/>
  <sheetViews>
    <sheetView tabSelected="1" topLeftCell="A18" workbookViewId="0">
      <selection activeCell="E30" sqref="E30"/>
    </sheetView>
  </sheetViews>
  <sheetFormatPr defaultRowHeight="16.5" customHeight="1" x14ac:dyDescent="0.25"/>
  <cols>
    <col min="1" max="1" width="5.28515625" style="68" customWidth="1"/>
    <col min="2" max="2" width="12.140625" style="50" customWidth="1"/>
    <col min="3" max="3" width="13.7109375" style="50" customWidth="1"/>
    <col min="4" max="4" width="41.7109375" style="50" hidden="1" customWidth="1"/>
    <col min="5" max="5" width="14.42578125" style="69" customWidth="1"/>
    <col min="6" max="6" width="37.42578125" style="50" customWidth="1"/>
    <col min="7" max="8" width="9.85546875" style="50" bestFit="1" customWidth="1"/>
    <col min="9" max="12" width="9.140625" style="50"/>
    <col min="13" max="13" width="10.42578125" style="50" bestFit="1" customWidth="1"/>
    <col min="14" max="16384" width="9.140625" style="50"/>
  </cols>
  <sheetData>
    <row r="1" spans="1:19" ht="16.5" customHeight="1" x14ac:dyDescent="0.25">
      <c r="A1" s="89" t="s">
        <v>40</v>
      </c>
      <c r="B1" s="89"/>
      <c r="C1" s="89"/>
      <c r="D1" s="89"/>
      <c r="E1" s="89"/>
      <c r="F1" s="89"/>
    </row>
    <row r="2" spans="1:19" ht="16.5" customHeight="1" x14ac:dyDescent="0.25">
      <c r="A2" s="89" t="s">
        <v>66</v>
      </c>
      <c r="B2" s="89"/>
      <c r="C2" s="89"/>
      <c r="D2" s="89"/>
      <c r="E2" s="89"/>
      <c r="F2" s="89"/>
    </row>
    <row r="4" spans="1:19" s="56" customFormat="1" ht="16.5" customHeight="1" thickBot="1" x14ac:dyDescent="0.3">
      <c r="A4" s="51" t="s">
        <v>13</v>
      </c>
      <c r="B4" s="52" t="s">
        <v>20</v>
      </c>
      <c r="C4" s="53" t="s">
        <v>1</v>
      </c>
      <c r="D4" s="51" t="s">
        <v>21</v>
      </c>
      <c r="E4" s="54" t="s">
        <v>22</v>
      </c>
      <c r="F4" s="52" t="s">
        <v>23</v>
      </c>
      <c r="G4" s="55"/>
    </row>
    <row r="5" spans="1:19" ht="16.5" customHeight="1" thickBot="1" x14ac:dyDescent="0.3">
      <c r="A5" s="57">
        <v>1</v>
      </c>
      <c r="B5" s="58" t="s">
        <v>44</v>
      </c>
      <c r="C5" s="59">
        <v>45607</v>
      </c>
      <c r="D5" s="64"/>
      <c r="E5" s="73">
        <v>-647690</v>
      </c>
      <c r="F5" s="66"/>
      <c r="H5" s="72"/>
      <c r="M5" s="94" t="s">
        <v>120</v>
      </c>
      <c r="N5" s="95" t="s">
        <v>121</v>
      </c>
      <c r="O5" s="95" t="s">
        <v>122</v>
      </c>
      <c r="P5" s="95" t="s">
        <v>123</v>
      </c>
      <c r="Q5" s="95" t="s">
        <v>124</v>
      </c>
      <c r="R5" s="95" t="s">
        <v>125</v>
      </c>
      <c r="S5" s="95" t="s">
        <v>126</v>
      </c>
    </row>
    <row r="6" spans="1:19" ht="16.5" customHeight="1" thickBot="1" x14ac:dyDescent="0.3">
      <c r="A6" s="57">
        <v>2</v>
      </c>
      <c r="B6" s="58" t="s">
        <v>45</v>
      </c>
      <c r="C6" s="59">
        <v>45608</v>
      </c>
      <c r="D6" s="64"/>
      <c r="E6" s="73">
        <v>-115732</v>
      </c>
      <c r="F6" s="66"/>
      <c r="H6" s="72"/>
      <c r="M6" s="96">
        <v>45455</v>
      </c>
      <c r="N6" s="97">
        <v>69721</v>
      </c>
      <c r="O6" s="98">
        <v>50904</v>
      </c>
      <c r="P6" s="98" t="s">
        <v>127</v>
      </c>
      <c r="Q6" s="99">
        <v>848593</v>
      </c>
      <c r="R6" s="98"/>
      <c r="S6" s="99">
        <v>848593</v>
      </c>
    </row>
    <row r="7" spans="1:19" ht="16.5" customHeight="1" thickBot="1" x14ac:dyDescent="0.3">
      <c r="A7" s="57">
        <v>3</v>
      </c>
      <c r="B7" s="58" t="s">
        <v>46</v>
      </c>
      <c r="C7" s="59">
        <v>45618</v>
      </c>
      <c r="D7" s="64"/>
      <c r="E7" s="73">
        <v>-647690</v>
      </c>
      <c r="F7" s="66"/>
      <c r="H7" s="72"/>
      <c r="M7" s="96">
        <v>45638</v>
      </c>
      <c r="N7" s="97">
        <v>70487</v>
      </c>
      <c r="O7" s="98">
        <v>50904</v>
      </c>
      <c r="P7" s="98" t="s">
        <v>127</v>
      </c>
      <c r="Q7" s="99">
        <v>1361662</v>
      </c>
      <c r="R7" s="98"/>
      <c r="S7" s="99">
        <v>1361662</v>
      </c>
    </row>
    <row r="8" spans="1:19" ht="16.5" customHeight="1" thickBot="1" x14ac:dyDescent="0.3">
      <c r="A8" s="57">
        <v>4</v>
      </c>
      <c r="B8" s="58" t="s">
        <v>47</v>
      </c>
      <c r="C8" s="59">
        <v>45632</v>
      </c>
      <c r="D8" s="64"/>
      <c r="E8" s="93">
        <v>848593</v>
      </c>
      <c r="F8" s="66"/>
      <c r="H8" s="72"/>
      <c r="M8" s="96">
        <v>45638</v>
      </c>
      <c r="N8" s="97">
        <v>71246</v>
      </c>
      <c r="O8" s="98">
        <v>50904</v>
      </c>
      <c r="P8" s="98" t="s">
        <v>127</v>
      </c>
      <c r="Q8" s="99">
        <v>1107332</v>
      </c>
      <c r="R8" s="98"/>
      <c r="S8" s="99">
        <v>1107332</v>
      </c>
    </row>
    <row r="9" spans="1:19" ht="16.5" customHeight="1" thickBot="1" x14ac:dyDescent="0.3">
      <c r="A9" s="57">
        <v>5</v>
      </c>
      <c r="B9" s="58" t="s">
        <v>48</v>
      </c>
      <c r="C9" s="59">
        <v>45638</v>
      </c>
      <c r="D9" s="64"/>
      <c r="E9" s="93">
        <v>1361662</v>
      </c>
      <c r="F9" s="66"/>
      <c r="H9" s="72"/>
      <c r="M9" s="96">
        <v>45638</v>
      </c>
      <c r="N9" s="97">
        <v>71250</v>
      </c>
      <c r="O9" s="98">
        <v>50904</v>
      </c>
      <c r="P9" s="98" t="s">
        <v>127</v>
      </c>
      <c r="Q9" s="99">
        <v>682492</v>
      </c>
      <c r="R9" s="98"/>
      <c r="S9" s="99">
        <v>682492</v>
      </c>
    </row>
    <row r="10" spans="1:19" ht="16.5" customHeight="1" thickBot="1" x14ac:dyDescent="0.3">
      <c r="A10" s="57">
        <v>6</v>
      </c>
      <c r="B10" s="58" t="s">
        <v>49</v>
      </c>
      <c r="C10" s="59">
        <v>45638</v>
      </c>
      <c r="D10" s="64"/>
      <c r="E10" s="93">
        <v>1107332</v>
      </c>
      <c r="F10" s="66"/>
      <c r="H10" s="72"/>
      <c r="M10" s="100" t="s">
        <v>128</v>
      </c>
      <c r="N10" s="97">
        <v>71964</v>
      </c>
      <c r="O10" s="98">
        <v>50904</v>
      </c>
      <c r="P10" s="98" t="s">
        <v>127</v>
      </c>
      <c r="Q10" s="99">
        <v>1149344</v>
      </c>
      <c r="R10" s="98"/>
      <c r="S10" s="99">
        <v>1149344</v>
      </c>
    </row>
    <row r="11" spans="1:19" ht="16.5" customHeight="1" thickBot="1" x14ac:dyDescent="0.3">
      <c r="A11" s="57">
        <v>7</v>
      </c>
      <c r="B11" s="58" t="s">
        <v>50</v>
      </c>
      <c r="C11" s="59">
        <v>45638</v>
      </c>
      <c r="D11" s="64"/>
      <c r="E11" s="93">
        <v>682492</v>
      </c>
      <c r="F11" s="66"/>
      <c r="H11" s="72"/>
      <c r="M11" s="100" t="s">
        <v>128</v>
      </c>
      <c r="N11" s="97">
        <v>71960</v>
      </c>
      <c r="O11" s="98">
        <v>50904</v>
      </c>
      <c r="P11" s="98" t="s">
        <v>127</v>
      </c>
      <c r="Q11" s="99">
        <v>584646</v>
      </c>
      <c r="R11" s="98"/>
      <c r="S11" s="99">
        <v>584646</v>
      </c>
    </row>
    <row r="12" spans="1:19" ht="16.5" customHeight="1" thickBot="1" x14ac:dyDescent="0.3">
      <c r="A12" s="57">
        <v>8</v>
      </c>
      <c r="B12" s="58" t="s">
        <v>51</v>
      </c>
      <c r="C12" s="59">
        <v>45645</v>
      </c>
      <c r="D12" s="64"/>
      <c r="E12" s="93">
        <v>584646</v>
      </c>
      <c r="F12" s="66"/>
      <c r="H12" s="72"/>
      <c r="M12" s="96">
        <v>45810</v>
      </c>
      <c r="N12" s="97">
        <v>7868</v>
      </c>
      <c r="O12" s="98">
        <v>50904</v>
      </c>
      <c r="P12" s="98" t="s">
        <v>127</v>
      </c>
      <c r="Q12" s="99">
        <v>1357750</v>
      </c>
      <c r="R12" s="98"/>
      <c r="S12" s="99">
        <v>1357750</v>
      </c>
    </row>
    <row r="13" spans="1:19" ht="16.5" customHeight="1" thickBot="1" x14ac:dyDescent="0.3">
      <c r="A13" s="57">
        <v>9</v>
      </c>
      <c r="B13" s="58" t="s">
        <v>52</v>
      </c>
      <c r="C13" s="59">
        <v>45645</v>
      </c>
      <c r="D13" s="64"/>
      <c r="E13" s="93">
        <v>1149344</v>
      </c>
      <c r="F13" s="66"/>
      <c r="H13" s="72"/>
      <c r="M13" s="100" t="s">
        <v>129</v>
      </c>
      <c r="N13" s="97">
        <v>10248</v>
      </c>
      <c r="O13" s="98">
        <v>50904</v>
      </c>
      <c r="P13" s="98" t="s">
        <v>127</v>
      </c>
      <c r="Q13" s="99">
        <v>1421495</v>
      </c>
      <c r="R13" s="98"/>
      <c r="S13" s="99">
        <v>1421495</v>
      </c>
    </row>
    <row r="14" spans="1:19" ht="16.5" customHeight="1" thickBot="1" x14ac:dyDescent="0.3">
      <c r="A14" s="57">
        <v>10</v>
      </c>
      <c r="B14" s="58" t="s">
        <v>53</v>
      </c>
      <c r="C14" s="59">
        <v>45656</v>
      </c>
      <c r="D14" s="64"/>
      <c r="E14" s="73">
        <v>-161986</v>
      </c>
      <c r="F14" s="66"/>
      <c r="H14" s="72"/>
      <c r="M14" s="100" t="s">
        <v>130</v>
      </c>
      <c r="N14" s="97">
        <v>10546</v>
      </c>
      <c r="O14" s="98">
        <v>50904</v>
      </c>
      <c r="P14" s="98" t="s">
        <v>127</v>
      </c>
      <c r="Q14" s="99">
        <v>802315</v>
      </c>
      <c r="R14" s="98"/>
      <c r="S14" s="99">
        <v>802315</v>
      </c>
    </row>
    <row r="15" spans="1:19" ht="16.5" customHeight="1" thickBot="1" x14ac:dyDescent="0.3">
      <c r="A15" s="57">
        <v>11</v>
      </c>
      <c r="B15" s="58" t="s">
        <v>54</v>
      </c>
      <c r="C15" s="59">
        <v>45657</v>
      </c>
      <c r="D15" s="64"/>
      <c r="E15" s="73">
        <v>-790697</v>
      </c>
      <c r="F15" s="66"/>
      <c r="H15" s="72"/>
      <c r="M15" s="100" t="s">
        <v>130</v>
      </c>
      <c r="N15" s="97">
        <v>10551</v>
      </c>
      <c r="O15" s="98">
        <v>50904</v>
      </c>
      <c r="P15" s="98" t="s">
        <v>127</v>
      </c>
      <c r="Q15" s="99">
        <v>484316</v>
      </c>
      <c r="R15" s="98"/>
      <c r="S15" s="99">
        <v>484316</v>
      </c>
    </row>
    <row r="16" spans="1:19" ht="16.5" customHeight="1" thickBot="1" x14ac:dyDescent="0.3">
      <c r="A16" s="57">
        <v>12</v>
      </c>
      <c r="B16" s="58" t="s">
        <v>55</v>
      </c>
      <c r="C16" s="59">
        <v>45659</v>
      </c>
      <c r="D16" s="64"/>
      <c r="E16" s="65">
        <v>915981</v>
      </c>
      <c r="F16" s="66"/>
      <c r="H16" s="72"/>
      <c r="M16" s="100" t="s">
        <v>131</v>
      </c>
      <c r="N16" s="97">
        <v>10786</v>
      </c>
      <c r="O16" s="98">
        <v>50904</v>
      </c>
      <c r="P16" s="98" t="s">
        <v>127</v>
      </c>
      <c r="Q16" s="99">
        <v>885167</v>
      </c>
      <c r="R16" s="98"/>
      <c r="S16" s="99">
        <v>885167</v>
      </c>
    </row>
    <row r="17" spans="1:19" ht="16.5" customHeight="1" thickBot="1" x14ac:dyDescent="0.3">
      <c r="A17" s="57">
        <v>13</v>
      </c>
      <c r="B17" s="58" t="s">
        <v>56</v>
      </c>
      <c r="C17" s="59">
        <v>45660</v>
      </c>
      <c r="D17" s="64"/>
      <c r="E17" s="65">
        <v>1423407</v>
      </c>
      <c r="F17" s="66"/>
      <c r="H17" s="72"/>
      <c r="M17" s="96">
        <v>45840</v>
      </c>
      <c r="N17" s="97">
        <v>8182</v>
      </c>
      <c r="O17" s="98">
        <v>50904</v>
      </c>
      <c r="P17" s="98" t="s">
        <v>127</v>
      </c>
      <c r="Q17" s="99">
        <v>537971</v>
      </c>
      <c r="R17" s="98"/>
      <c r="S17" s="99">
        <v>537971</v>
      </c>
    </row>
    <row r="18" spans="1:19" ht="16.5" customHeight="1" thickBot="1" x14ac:dyDescent="0.3">
      <c r="A18" s="57">
        <v>14</v>
      </c>
      <c r="B18" s="58" t="s">
        <v>57</v>
      </c>
      <c r="C18" s="59">
        <v>45660</v>
      </c>
      <c r="D18" s="64"/>
      <c r="E18" s="65">
        <v>480442</v>
      </c>
      <c r="F18" s="66"/>
      <c r="H18" s="72"/>
      <c r="M18" s="96">
        <v>45660</v>
      </c>
      <c r="N18" s="97">
        <v>14203</v>
      </c>
      <c r="O18" s="98">
        <v>50904</v>
      </c>
      <c r="P18" s="98" t="s">
        <v>127</v>
      </c>
      <c r="Q18" s="99">
        <v>715652</v>
      </c>
      <c r="R18" s="98"/>
      <c r="S18" s="99">
        <v>715652</v>
      </c>
    </row>
    <row r="19" spans="1:19" ht="16.5" customHeight="1" thickBot="1" x14ac:dyDescent="0.3">
      <c r="A19" s="57">
        <v>15</v>
      </c>
      <c r="B19" s="58" t="s">
        <v>58</v>
      </c>
      <c r="C19" s="59">
        <v>45664</v>
      </c>
      <c r="D19" s="64"/>
      <c r="E19" s="65">
        <v>1952027</v>
      </c>
      <c r="F19" s="66"/>
      <c r="H19" s="72"/>
      <c r="M19" s="96">
        <v>45780</v>
      </c>
      <c r="N19" s="97">
        <v>14466</v>
      </c>
      <c r="O19" s="98">
        <v>50904</v>
      </c>
      <c r="P19" s="98" t="s">
        <v>127</v>
      </c>
      <c r="Q19" s="99">
        <v>769563</v>
      </c>
      <c r="R19" s="98"/>
      <c r="S19" s="99">
        <v>769563</v>
      </c>
    </row>
    <row r="20" spans="1:19" ht="16.5" customHeight="1" thickBot="1" x14ac:dyDescent="0.3">
      <c r="A20" s="57">
        <v>16</v>
      </c>
      <c r="B20" s="58" t="s">
        <v>59</v>
      </c>
      <c r="C20" s="59">
        <v>45667</v>
      </c>
      <c r="D20" s="64"/>
      <c r="E20" s="65">
        <v>1047281</v>
      </c>
      <c r="F20" s="66"/>
      <c r="H20" s="72"/>
      <c r="M20" s="96">
        <v>45811</v>
      </c>
      <c r="N20" s="97">
        <v>14811</v>
      </c>
      <c r="O20" s="98">
        <v>50904</v>
      </c>
      <c r="P20" s="98" t="s">
        <v>127</v>
      </c>
      <c r="Q20" s="99">
        <v>1014466</v>
      </c>
      <c r="R20" s="98"/>
      <c r="S20" s="99">
        <v>1014466</v>
      </c>
    </row>
    <row r="21" spans="1:19" ht="16.5" customHeight="1" thickBot="1" x14ac:dyDescent="0.3">
      <c r="A21" s="57">
        <v>17</v>
      </c>
      <c r="B21" s="58" t="s">
        <v>60</v>
      </c>
      <c r="C21" s="59">
        <v>45671</v>
      </c>
      <c r="D21" s="64"/>
      <c r="E21" s="65">
        <v>1197776</v>
      </c>
      <c r="F21" s="66"/>
      <c r="H21" s="72"/>
      <c r="M21" s="96">
        <v>45933</v>
      </c>
      <c r="N21" s="97">
        <v>15667</v>
      </c>
      <c r="O21" s="98">
        <v>50904</v>
      </c>
      <c r="P21" s="98" t="s">
        <v>127</v>
      </c>
      <c r="Q21" s="99">
        <v>1078556</v>
      </c>
      <c r="R21" s="98"/>
      <c r="S21" s="99">
        <v>1078556</v>
      </c>
    </row>
    <row r="22" spans="1:19" ht="16.5" customHeight="1" thickBot="1" x14ac:dyDescent="0.3">
      <c r="A22" s="57">
        <v>18</v>
      </c>
      <c r="B22" s="58" t="s">
        <v>61</v>
      </c>
      <c r="C22" s="59">
        <v>45674</v>
      </c>
      <c r="D22" s="64"/>
      <c r="E22" s="65">
        <v>920313</v>
      </c>
      <c r="F22" s="66"/>
      <c r="H22" s="72"/>
      <c r="M22" s="100" t="s">
        <v>132</v>
      </c>
      <c r="N22" s="97">
        <v>17309</v>
      </c>
      <c r="O22" s="98">
        <v>50904</v>
      </c>
      <c r="P22" s="98" t="s">
        <v>127</v>
      </c>
      <c r="Q22" s="99">
        <v>1430556</v>
      </c>
      <c r="R22" s="98"/>
      <c r="S22" s="99">
        <v>1430556</v>
      </c>
    </row>
    <row r="23" spans="1:19" ht="16.5" customHeight="1" thickBot="1" x14ac:dyDescent="0.3">
      <c r="A23" s="57">
        <v>19</v>
      </c>
      <c r="B23" s="58" t="s">
        <v>62</v>
      </c>
      <c r="C23" s="59">
        <v>45666</v>
      </c>
      <c r="D23" s="64"/>
      <c r="E23" s="73">
        <v>-381768</v>
      </c>
      <c r="F23" s="66"/>
      <c r="H23" s="72"/>
      <c r="M23" s="100" t="s">
        <v>133</v>
      </c>
      <c r="N23" s="97">
        <v>29839</v>
      </c>
      <c r="O23" s="98">
        <v>50904</v>
      </c>
      <c r="P23" s="98" t="s">
        <v>127</v>
      </c>
      <c r="Q23" s="99">
        <v>501654</v>
      </c>
      <c r="R23" s="98"/>
      <c r="S23" s="99">
        <v>501654</v>
      </c>
    </row>
    <row r="24" spans="1:19" ht="16.5" customHeight="1" thickBot="1" x14ac:dyDescent="0.3">
      <c r="A24" s="57">
        <v>20</v>
      </c>
      <c r="B24" s="58" t="s">
        <v>63</v>
      </c>
      <c r="C24" s="59">
        <v>45668</v>
      </c>
      <c r="D24" s="64"/>
      <c r="E24" s="73">
        <v>-212151</v>
      </c>
      <c r="F24" s="66"/>
      <c r="H24" s="72"/>
      <c r="M24" s="100" t="s">
        <v>134</v>
      </c>
      <c r="N24" s="97">
        <v>30213</v>
      </c>
      <c r="O24" s="98">
        <v>50904</v>
      </c>
      <c r="P24" s="98" t="s">
        <v>127</v>
      </c>
      <c r="Q24" s="99">
        <v>1076196</v>
      </c>
      <c r="R24" s="98"/>
      <c r="S24" s="99">
        <v>1076196</v>
      </c>
    </row>
    <row r="25" spans="1:19" ht="16.5" customHeight="1" thickBot="1" x14ac:dyDescent="0.3">
      <c r="A25" s="57">
        <v>21</v>
      </c>
      <c r="B25" s="58" t="s">
        <v>64</v>
      </c>
      <c r="C25" s="59">
        <v>45668</v>
      </c>
      <c r="D25" s="64"/>
      <c r="E25" s="73">
        <v>-54038</v>
      </c>
      <c r="F25" s="66"/>
      <c r="H25" s="72"/>
      <c r="M25" s="100" t="s">
        <v>135</v>
      </c>
      <c r="N25" s="97">
        <v>31275</v>
      </c>
      <c r="O25" s="98">
        <v>50904</v>
      </c>
      <c r="P25" s="98" t="s">
        <v>127</v>
      </c>
      <c r="Q25" s="99">
        <v>1359891</v>
      </c>
      <c r="R25" s="98"/>
      <c r="S25" s="99">
        <v>1359891</v>
      </c>
    </row>
    <row r="26" spans="1:19" ht="16.5" customHeight="1" thickBot="1" x14ac:dyDescent="0.3">
      <c r="A26" s="57">
        <v>22</v>
      </c>
      <c r="B26" s="58" t="s">
        <v>65</v>
      </c>
      <c r="C26" s="59">
        <v>45671</v>
      </c>
      <c r="D26" s="64"/>
      <c r="E26" s="73">
        <v>-115732</v>
      </c>
      <c r="F26" s="66"/>
      <c r="H26" s="72"/>
      <c r="M26" s="100" t="s">
        <v>136</v>
      </c>
      <c r="N26" s="97">
        <v>32306</v>
      </c>
      <c r="O26" s="98">
        <v>50904</v>
      </c>
      <c r="P26" s="98" t="s">
        <v>127</v>
      </c>
      <c r="Q26" s="99">
        <v>1477521</v>
      </c>
      <c r="R26" s="98"/>
      <c r="S26" s="99">
        <v>1477521</v>
      </c>
    </row>
    <row r="27" spans="1:19" ht="16.5" customHeight="1" thickBot="1" x14ac:dyDescent="0.3">
      <c r="A27" s="57">
        <v>23</v>
      </c>
      <c r="B27" s="58" t="s">
        <v>67</v>
      </c>
      <c r="C27" s="59">
        <v>45694</v>
      </c>
      <c r="D27" s="64"/>
      <c r="E27" s="93">
        <v>1357750</v>
      </c>
      <c r="F27" s="66"/>
      <c r="H27" s="72"/>
      <c r="M27" s="100" t="s">
        <v>137</v>
      </c>
      <c r="N27" s="97">
        <v>32942</v>
      </c>
      <c r="O27" s="98">
        <v>50904</v>
      </c>
      <c r="P27" s="98" t="s">
        <v>127</v>
      </c>
      <c r="Q27" s="99">
        <v>1172708</v>
      </c>
      <c r="R27" s="98"/>
      <c r="S27" s="99">
        <v>1172708</v>
      </c>
    </row>
    <row r="28" spans="1:19" ht="16.5" customHeight="1" thickBot="1" x14ac:dyDescent="0.3">
      <c r="A28" s="57">
        <v>24</v>
      </c>
      <c r="B28" s="58" t="s">
        <v>68</v>
      </c>
      <c r="C28" s="59">
        <v>45695</v>
      </c>
      <c r="D28" s="64"/>
      <c r="E28" s="93">
        <v>537971</v>
      </c>
      <c r="F28" s="66"/>
      <c r="H28" s="72"/>
      <c r="M28" s="100" t="s">
        <v>138</v>
      </c>
      <c r="N28" s="97">
        <v>34200</v>
      </c>
      <c r="O28" s="98">
        <v>50904</v>
      </c>
      <c r="P28" s="98" t="s">
        <v>127</v>
      </c>
      <c r="Q28" s="99">
        <v>1064490</v>
      </c>
      <c r="R28" s="98"/>
      <c r="S28" s="99">
        <v>1064490</v>
      </c>
    </row>
    <row r="29" spans="1:19" ht="16.5" customHeight="1" thickBot="1" x14ac:dyDescent="0.3">
      <c r="A29" s="57">
        <v>25</v>
      </c>
      <c r="B29" s="58" t="s">
        <v>69</v>
      </c>
      <c r="C29" s="59">
        <v>45702</v>
      </c>
      <c r="D29" s="64"/>
      <c r="E29" s="93">
        <v>1421495</v>
      </c>
      <c r="F29" s="66"/>
      <c r="H29" s="72"/>
      <c r="M29" s="101"/>
      <c r="N29" s="102"/>
      <c r="O29" s="102"/>
      <c r="P29" s="102" t="s">
        <v>139</v>
      </c>
      <c r="Q29" s="103">
        <v>22884336</v>
      </c>
      <c r="R29" s="102"/>
      <c r="S29" s="103">
        <v>22884336</v>
      </c>
    </row>
    <row r="30" spans="1:19" ht="16.5" customHeight="1" x14ac:dyDescent="0.25">
      <c r="A30" s="57">
        <v>26</v>
      </c>
      <c r="B30" s="58" t="s">
        <v>70</v>
      </c>
      <c r="C30" s="59">
        <v>45705</v>
      </c>
      <c r="D30" s="64"/>
      <c r="E30" s="93">
        <v>802315</v>
      </c>
      <c r="F30" s="66"/>
      <c r="H30" s="72"/>
    </row>
    <row r="31" spans="1:19" ht="16.5" customHeight="1" x14ac:dyDescent="0.25">
      <c r="A31" s="57">
        <v>27</v>
      </c>
      <c r="B31" s="58" t="s">
        <v>71</v>
      </c>
      <c r="C31" s="59">
        <v>45705</v>
      </c>
      <c r="D31" s="64"/>
      <c r="E31" s="93">
        <v>484316</v>
      </c>
      <c r="F31" s="66"/>
      <c r="H31" s="72"/>
    </row>
    <row r="32" spans="1:19" ht="16.5" customHeight="1" x14ac:dyDescent="0.25">
      <c r="A32" s="57">
        <v>28</v>
      </c>
      <c r="B32" s="58" t="s">
        <v>72</v>
      </c>
      <c r="C32" s="59">
        <v>45707</v>
      </c>
      <c r="D32" s="64"/>
      <c r="E32" s="93">
        <v>885167</v>
      </c>
      <c r="F32" s="66"/>
      <c r="H32" s="72"/>
    </row>
    <row r="33" spans="1:8" ht="16.5" customHeight="1" x14ac:dyDescent="0.25">
      <c r="A33" s="57">
        <v>29</v>
      </c>
      <c r="B33" s="58" t="s">
        <v>73</v>
      </c>
      <c r="C33" s="59">
        <v>45717</v>
      </c>
      <c r="D33" s="64"/>
      <c r="E33" s="93">
        <v>715652</v>
      </c>
      <c r="F33" s="66"/>
      <c r="H33" s="72"/>
    </row>
    <row r="34" spans="1:8" ht="16.5" customHeight="1" x14ac:dyDescent="0.25">
      <c r="A34" s="57">
        <v>30</v>
      </c>
      <c r="B34" s="58" t="s">
        <v>74</v>
      </c>
      <c r="C34" s="59">
        <v>45721</v>
      </c>
      <c r="D34" s="64"/>
      <c r="E34" s="93">
        <v>769563</v>
      </c>
      <c r="F34" s="66"/>
      <c r="H34" s="72"/>
    </row>
    <row r="35" spans="1:8" ht="16.5" customHeight="1" x14ac:dyDescent="0.25">
      <c r="A35" s="57">
        <v>31</v>
      </c>
      <c r="B35" s="58" t="s">
        <v>75</v>
      </c>
      <c r="C35" s="59">
        <v>45722</v>
      </c>
      <c r="D35" s="64"/>
      <c r="E35" s="93">
        <v>1014466</v>
      </c>
      <c r="F35" s="66"/>
      <c r="H35" s="72"/>
    </row>
    <row r="36" spans="1:8" ht="16.5" customHeight="1" x14ac:dyDescent="0.25">
      <c r="A36" s="57">
        <v>32</v>
      </c>
      <c r="B36" s="58" t="s">
        <v>76</v>
      </c>
      <c r="C36" s="59">
        <v>45726</v>
      </c>
      <c r="D36" s="64"/>
      <c r="E36" s="93">
        <v>1078556</v>
      </c>
      <c r="F36" s="66"/>
      <c r="H36" s="72"/>
    </row>
    <row r="37" spans="1:8" ht="16.5" customHeight="1" x14ac:dyDescent="0.25">
      <c r="A37" s="57">
        <v>33</v>
      </c>
      <c r="B37" s="58" t="s">
        <v>77</v>
      </c>
      <c r="C37" s="59">
        <v>45733</v>
      </c>
      <c r="D37" s="64"/>
      <c r="E37" s="93">
        <v>1430556</v>
      </c>
      <c r="F37" s="66"/>
      <c r="H37" s="72"/>
    </row>
    <row r="38" spans="1:8" ht="16.5" customHeight="1" x14ac:dyDescent="0.25">
      <c r="A38" s="57">
        <v>34</v>
      </c>
      <c r="B38" s="58" t="s">
        <v>78</v>
      </c>
      <c r="C38" s="59">
        <v>45741</v>
      </c>
      <c r="D38" s="64"/>
      <c r="E38" s="65">
        <v>474724</v>
      </c>
      <c r="F38" s="66"/>
      <c r="H38" s="72"/>
    </row>
    <row r="39" spans="1:8" ht="16.5" customHeight="1" x14ac:dyDescent="0.25">
      <c r="A39" s="57">
        <v>35</v>
      </c>
      <c r="B39" s="58" t="s">
        <v>79</v>
      </c>
      <c r="C39" s="59">
        <v>45741</v>
      </c>
      <c r="D39" s="64"/>
      <c r="E39" s="65">
        <v>661614</v>
      </c>
      <c r="F39" s="66"/>
      <c r="H39" s="72"/>
    </row>
    <row r="40" spans="1:8" ht="16.5" customHeight="1" x14ac:dyDescent="0.25">
      <c r="A40" s="57">
        <v>36</v>
      </c>
      <c r="B40" s="58" t="s">
        <v>80</v>
      </c>
      <c r="C40" s="59">
        <v>45751</v>
      </c>
      <c r="D40" s="64"/>
      <c r="E40" s="65">
        <v>742888</v>
      </c>
      <c r="F40" s="66"/>
      <c r="H40" s="72"/>
    </row>
    <row r="41" spans="1:8" ht="16.5" customHeight="1" x14ac:dyDescent="0.25">
      <c r="A41" s="57">
        <v>37</v>
      </c>
      <c r="B41" s="58" t="s">
        <v>81</v>
      </c>
      <c r="C41" s="59">
        <v>45756</v>
      </c>
      <c r="D41" s="64"/>
      <c r="E41" s="65">
        <v>825499</v>
      </c>
      <c r="F41" s="66"/>
      <c r="H41" s="72"/>
    </row>
    <row r="42" spans="1:8" ht="16.5" customHeight="1" x14ac:dyDescent="0.25">
      <c r="A42" s="57">
        <v>38</v>
      </c>
      <c r="B42" s="58" t="s">
        <v>82</v>
      </c>
      <c r="C42" s="59">
        <v>45765</v>
      </c>
      <c r="D42" s="64"/>
      <c r="E42" s="65">
        <v>574672</v>
      </c>
      <c r="F42" s="66"/>
      <c r="H42" s="72"/>
    </row>
    <row r="43" spans="1:8" ht="16.5" customHeight="1" x14ac:dyDescent="0.25">
      <c r="A43" s="57">
        <v>39</v>
      </c>
      <c r="B43" s="58" t="s">
        <v>83</v>
      </c>
      <c r="C43" s="59">
        <v>45766</v>
      </c>
      <c r="D43" s="64"/>
      <c r="E43" s="65">
        <v>896616</v>
      </c>
      <c r="F43" s="66"/>
      <c r="H43" s="72"/>
    </row>
    <row r="44" spans="1:8" ht="16.5" customHeight="1" x14ac:dyDescent="0.25">
      <c r="A44" s="57">
        <v>40</v>
      </c>
      <c r="B44" s="58" t="s">
        <v>84</v>
      </c>
      <c r="C44" s="59">
        <v>45771</v>
      </c>
      <c r="D44" s="64"/>
      <c r="E44" s="65">
        <v>1135864</v>
      </c>
      <c r="F44" s="66"/>
      <c r="H44" s="72"/>
    </row>
    <row r="45" spans="1:8" ht="16.5" customHeight="1" x14ac:dyDescent="0.25">
      <c r="A45" s="57">
        <v>41</v>
      </c>
      <c r="B45" s="58" t="s">
        <v>85</v>
      </c>
      <c r="C45" s="59">
        <v>45773</v>
      </c>
      <c r="D45" s="64"/>
      <c r="E45" s="65">
        <v>1139956</v>
      </c>
      <c r="F45" s="66"/>
      <c r="H45" s="72"/>
    </row>
    <row r="46" spans="1:8" ht="16.5" customHeight="1" x14ac:dyDescent="0.25">
      <c r="A46" s="57">
        <v>42</v>
      </c>
      <c r="B46" s="58" t="s">
        <v>86</v>
      </c>
      <c r="C46" s="59">
        <v>45755</v>
      </c>
      <c r="D46" s="64"/>
      <c r="E46" s="65">
        <v>-107948</v>
      </c>
      <c r="F46" s="66"/>
      <c r="H46" s="72"/>
    </row>
    <row r="47" spans="1:8" ht="16.5" customHeight="1" x14ac:dyDescent="0.25">
      <c r="A47" s="57">
        <v>43</v>
      </c>
      <c r="B47" s="58" t="s">
        <v>87</v>
      </c>
      <c r="C47" s="59">
        <v>45755</v>
      </c>
      <c r="D47" s="64"/>
      <c r="E47" s="65">
        <v>-107948</v>
      </c>
      <c r="F47" s="66"/>
      <c r="H47" s="72"/>
    </row>
    <row r="48" spans="1:8" ht="16.5" customHeight="1" x14ac:dyDescent="0.25">
      <c r="A48" s="57">
        <v>44</v>
      </c>
      <c r="B48" s="58" t="s">
        <v>89</v>
      </c>
      <c r="C48" s="59">
        <v>45779</v>
      </c>
      <c r="D48" s="64"/>
      <c r="E48" s="65">
        <v>1280643</v>
      </c>
      <c r="F48" s="66"/>
      <c r="H48" s="72"/>
    </row>
    <row r="49" spans="1:8" ht="16.5" customHeight="1" x14ac:dyDescent="0.25">
      <c r="A49" s="57">
        <v>45</v>
      </c>
      <c r="B49" s="58" t="s">
        <v>90</v>
      </c>
      <c r="C49" s="59">
        <v>45785</v>
      </c>
      <c r="D49" s="64"/>
      <c r="E49" s="65">
        <v>1197776</v>
      </c>
      <c r="F49" s="66"/>
      <c r="H49" s="72"/>
    </row>
    <row r="50" spans="1:8" ht="16.5" customHeight="1" x14ac:dyDescent="0.25">
      <c r="A50" s="57">
        <v>46</v>
      </c>
      <c r="B50" s="58" t="s">
        <v>91</v>
      </c>
      <c r="C50" s="59">
        <v>45785</v>
      </c>
      <c r="D50" s="64"/>
      <c r="E50" s="65">
        <v>1118656</v>
      </c>
      <c r="F50" s="66"/>
      <c r="H50" s="72"/>
    </row>
    <row r="51" spans="1:8" ht="16.5" customHeight="1" x14ac:dyDescent="0.25">
      <c r="A51" s="57">
        <v>47</v>
      </c>
      <c r="B51" s="58" t="s">
        <v>92</v>
      </c>
      <c r="C51" s="59">
        <v>45790</v>
      </c>
      <c r="D51" s="64"/>
      <c r="E51" s="93">
        <v>501654</v>
      </c>
      <c r="F51" s="66"/>
      <c r="H51" s="72"/>
    </row>
    <row r="52" spans="1:8" ht="16.5" customHeight="1" x14ac:dyDescent="0.25">
      <c r="A52" s="57">
        <v>48</v>
      </c>
      <c r="B52" s="58" t="s">
        <v>93</v>
      </c>
      <c r="C52" s="59">
        <v>45792</v>
      </c>
      <c r="D52" s="64"/>
      <c r="E52" s="93">
        <v>1076196</v>
      </c>
      <c r="F52" s="66"/>
      <c r="H52" s="72"/>
    </row>
    <row r="53" spans="1:8" ht="16.5" customHeight="1" x14ac:dyDescent="0.25">
      <c r="A53" s="57">
        <v>49</v>
      </c>
      <c r="B53" s="58" t="s">
        <v>94</v>
      </c>
      <c r="C53" s="59">
        <v>45798</v>
      </c>
      <c r="D53" s="64"/>
      <c r="E53" s="93">
        <v>1359891</v>
      </c>
      <c r="F53" s="66"/>
      <c r="H53" s="72"/>
    </row>
    <row r="54" spans="1:8" ht="16.5" customHeight="1" x14ac:dyDescent="0.25">
      <c r="A54" s="57">
        <v>50</v>
      </c>
      <c r="B54" s="58" t="s">
        <v>95</v>
      </c>
      <c r="C54" s="59">
        <v>45800</v>
      </c>
      <c r="D54" s="64"/>
      <c r="E54" s="93">
        <v>1477521</v>
      </c>
      <c r="F54" s="66"/>
      <c r="H54" s="72"/>
    </row>
    <row r="55" spans="1:8" ht="16.5" customHeight="1" x14ac:dyDescent="0.25">
      <c r="A55" s="57">
        <v>51</v>
      </c>
      <c r="B55" s="58" t="s">
        <v>96</v>
      </c>
      <c r="C55" s="59">
        <v>45805</v>
      </c>
      <c r="D55" s="64"/>
      <c r="E55" s="93">
        <v>1172708</v>
      </c>
      <c r="F55" s="66"/>
      <c r="H55" s="72"/>
    </row>
    <row r="56" spans="1:8" ht="16.5" customHeight="1" x14ac:dyDescent="0.25">
      <c r="A56" s="57">
        <v>52</v>
      </c>
      <c r="B56" s="58" t="s">
        <v>97</v>
      </c>
      <c r="C56" s="59">
        <v>45808</v>
      </c>
      <c r="D56" s="64"/>
      <c r="E56" s="93">
        <v>1064490</v>
      </c>
      <c r="F56" s="66"/>
      <c r="H56" s="72"/>
    </row>
    <row r="57" spans="1:8" ht="16.5" customHeight="1" x14ac:dyDescent="0.25">
      <c r="A57" s="57">
        <v>53</v>
      </c>
      <c r="B57" s="58"/>
      <c r="C57" s="59"/>
      <c r="D57" s="64"/>
      <c r="E57" s="65"/>
      <c r="F57" s="66"/>
      <c r="H57" s="72"/>
    </row>
    <row r="58" spans="1:8" ht="16.5" customHeight="1" x14ac:dyDescent="0.25">
      <c r="A58" s="57">
        <v>54</v>
      </c>
      <c r="B58" s="58"/>
      <c r="C58" s="59"/>
      <c r="D58" s="64"/>
      <c r="E58" s="73"/>
      <c r="F58" s="66"/>
      <c r="H58" s="72"/>
    </row>
    <row r="59" spans="1:8" ht="16.5" customHeight="1" x14ac:dyDescent="0.25">
      <c r="A59" s="57"/>
      <c r="B59" s="66"/>
      <c r="C59" s="66"/>
      <c r="D59" s="67" t="s">
        <v>30</v>
      </c>
      <c r="E59" s="49">
        <f>SUM(E5:E58)</f>
        <v>37527091</v>
      </c>
      <c r="F59" s="66"/>
    </row>
  </sheetData>
  <mergeCells count="2">
    <mergeCell ref="A1:F1"/>
    <mergeCell ref="A2:F2"/>
  </mergeCells>
  <conditionalFormatting sqref="B1:B1048576">
    <cfRule type="duplicateValues" dxfId="27" priority="1"/>
  </conditionalFormatting>
  <conditionalFormatting sqref="B63:B80">
    <cfRule type="duplicateValues" dxfId="26" priority="2"/>
    <cfRule type="duplicateValues" dxfId="25" priority="3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6"/>
  <sheetViews>
    <sheetView workbookViewId="0">
      <pane ySplit="1" topLeftCell="A2" activePane="bottomLeft" state="frozen"/>
      <selection pane="bottomLeft" activeCell="B1" sqref="B1"/>
    </sheetView>
  </sheetViews>
  <sheetFormatPr defaultRowHeight="18.75" customHeight="1" x14ac:dyDescent="0.2"/>
  <cols>
    <col min="1" max="1" width="7.42578125" style="34" customWidth="1"/>
    <col min="2" max="2" width="12.85546875" style="34" customWidth="1"/>
    <col min="3" max="3" width="12.85546875" style="45" customWidth="1"/>
    <col min="4" max="4" width="39.42578125" style="34" customWidth="1"/>
    <col min="5" max="7" width="18.5703125" style="34" customWidth="1"/>
    <col min="8" max="8" width="15.28515625" style="46" customWidth="1"/>
    <col min="9" max="9" width="17.5703125" style="34" bestFit="1" customWidth="1"/>
    <col min="10" max="10" width="9.5703125" style="34" bestFit="1" customWidth="1"/>
    <col min="11" max="16384" width="9.140625" style="34"/>
  </cols>
  <sheetData>
    <row r="1" spans="1:10" ht="27.75" customHeight="1" x14ac:dyDescent="0.2">
      <c r="A1" s="31" t="s">
        <v>13</v>
      </c>
      <c r="B1" s="31" t="s">
        <v>2</v>
      </c>
      <c r="C1" s="32" t="s">
        <v>1</v>
      </c>
      <c r="D1" s="31" t="s">
        <v>14</v>
      </c>
      <c r="E1" s="31" t="s">
        <v>16</v>
      </c>
      <c r="F1" s="31" t="s">
        <v>0</v>
      </c>
      <c r="G1" s="31" t="s">
        <v>17</v>
      </c>
      <c r="H1" s="33" t="s">
        <v>15</v>
      </c>
    </row>
    <row r="2" spans="1:10" ht="27.75" customHeight="1" x14ac:dyDescent="0.2">
      <c r="A2" s="35">
        <v>1</v>
      </c>
      <c r="B2" s="36"/>
      <c r="C2" s="37"/>
      <c r="D2" s="36"/>
      <c r="E2" s="38"/>
      <c r="F2" s="38"/>
      <c r="G2" s="38">
        <f>+E2+F2</f>
        <v>0</v>
      </c>
      <c r="H2" s="39"/>
    </row>
    <row r="3" spans="1:10" ht="27.75" customHeight="1" x14ac:dyDescent="0.2">
      <c r="A3" s="35">
        <v>2</v>
      </c>
      <c r="B3" s="36"/>
      <c r="C3" s="37"/>
      <c r="D3" s="36"/>
      <c r="E3" s="38"/>
      <c r="F3" s="38"/>
      <c r="G3" s="38">
        <f t="shared" ref="G3:G10" si="0">+E3+F3</f>
        <v>0</v>
      </c>
      <c r="H3" s="39"/>
    </row>
    <row r="4" spans="1:10" ht="27.75" customHeight="1" x14ac:dyDescent="0.2">
      <c r="A4" s="35">
        <v>3</v>
      </c>
      <c r="B4" s="36"/>
      <c r="C4" s="37"/>
      <c r="D4" s="36"/>
      <c r="E4" s="38"/>
      <c r="F4" s="38"/>
      <c r="G4" s="38">
        <f t="shared" si="0"/>
        <v>0</v>
      </c>
      <c r="H4" s="39"/>
    </row>
    <row r="5" spans="1:10" ht="27.75" customHeight="1" x14ac:dyDescent="0.2">
      <c r="A5" s="35">
        <v>4</v>
      </c>
      <c r="B5" s="36"/>
      <c r="C5" s="37"/>
      <c r="D5" s="36"/>
      <c r="E5" s="38"/>
      <c r="F5" s="38"/>
      <c r="G5" s="38">
        <f t="shared" si="0"/>
        <v>0</v>
      </c>
      <c r="H5" s="39"/>
    </row>
    <row r="6" spans="1:10" ht="27.75" customHeight="1" x14ac:dyDescent="0.2">
      <c r="A6" s="35">
        <v>5</v>
      </c>
      <c r="B6" s="36"/>
      <c r="C6" s="37"/>
      <c r="D6" s="36"/>
      <c r="E6" s="38"/>
      <c r="F6" s="38"/>
      <c r="G6" s="38">
        <f t="shared" si="0"/>
        <v>0</v>
      </c>
      <c r="H6" s="39"/>
    </row>
    <row r="7" spans="1:10" ht="27.75" customHeight="1" x14ac:dyDescent="0.2">
      <c r="A7" s="35">
        <v>6</v>
      </c>
      <c r="B7" s="36"/>
      <c r="C7" s="37"/>
      <c r="D7" s="36"/>
      <c r="E7" s="38"/>
      <c r="F7" s="38"/>
      <c r="G7" s="38">
        <f t="shared" si="0"/>
        <v>0</v>
      </c>
      <c r="H7" s="39"/>
    </row>
    <row r="8" spans="1:10" ht="27.75" customHeight="1" x14ac:dyDescent="0.2">
      <c r="A8" s="35">
        <v>7</v>
      </c>
      <c r="B8" s="36"/>
      <c r="C8" s="37"/>
      <c r="D8" s="36"/>
      <c r="E8" s="38"/>
      <c r="F8" s="38"/>
      <c r="G8" s="38">
        <f t="shared" si="0"/>
        <v>0</v>
      </c>
      <c r="H8" s="39"/>
    </row>
    <row r="9" spans="1:10" ht="27.75" customHeight="1" x14ac:dyDescent="0.2">
      <c r="A9" s="35">
        <v>8</v>
      </c>
      <c r="B9" s="36"/>
      <c r="C9" s="37"/>
      <c r="D9" s="36"/>
      <c r="E9" s="38"/>
      <c r="F9" s="38"/>
      <c r="G9" s="38">
        <f t="shared" si="0"/>
        <v>0</v>
      </c>
      <c r="H9" s="39"/>
    </row>
    <row r="10" spans="1:10" ht="27.75" customHeight="1" x14ac:dyDescent="0.2">
      <c r="A10" s="35">
        <v>9</v>
      </c>
      <c r="B10" s="36"/>
      <c r="C10" s="37"/>
      <c r="D10" s="36"/>
      <c r="E10" s="38"/>
      <c r="F10" s="38"/>
      <c r="G10" s="38">
        <f t="shared" si="0"/>
        <v>0</v>
      </c>
      <c r="H10" s="39"/>
    </row>
    <row r="11" spans="1:10" ht="18.75" customHeight="1" x14ac:dyDescent="0.2">
      <c r="A11" s="41"/>
      <c r="B11" s="41"/>
      <c r="C11" s="42"/>
      <c r="D11" s="90" t="s">
        <v>30</v>
      </c>
      <c r="E11" s="91"/>
      <c r="F11" s="92"/>
      <c r="G11" s="43">
        <f>SUM(G2:G10)</f>
        <v>0</v>
      </c>
      <c r="H11" s="44"/>
    </row>
    <row r="12" spans="1:10" ht="18.75" customHeight="1" x14ac:dyDescent="0.2">
      <c r="J12" s="40"/>
    </row>
    <row r="13" spans="1:10" ht="18.75" customHeight="1" x14ac:dyDescent="0.2">
      <c r="E13" s="40">
        <f>+SUM(E2:E10)</f>
        <v>0</v>
      </c>
      <c r="F13" s="40">
        <f>+SUM(F2:F10)</f>
        <v>0</v>
      </c>
      <c r="G13" s="40"/>
    </row>
    <row r="14" spans="1:10" ht="18.75" customHeight="1" x14ac:dyDescent="0.2">
      <c r="E14" s="40"/>
      <c r="F14" s="40"/>
    </row>
    <row r="16" spans="1:10" ht="18.75" customHeight="1" x14ac:dyDescent="0.2">
      <c r="G16" s="40"/>
    </row>
  </sheetData>
  <mergeCells count="1">
    <mergeCell ref="D11:F11"/>
  </mergeCells>
  <conditionalFormatting sqref="B1:B1048576">
    <cfRule type="duplicateValues" dxfId="24" priority="1"/>
  </conditionalFormatting>
  <conditionalFormatting sqref="B2:B10">
    <cfRule type="duplicateValues" dxfId="23" priority="112"/>
    <cfRule type="duplicateValues" dxfId="22" priority="113"/>
    <cfRule type="duplicateValues" dxfId="21" priority="114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9"/>
  <sheetViews>
    <sheetView zoomScaleNormal="100" workbookViewId="0">
      <pane ySplit="1" topLeftCell="A2" activePane="bottomLeft" state="frozen"/>
      <selection pane="bottomLeft"/>
    </sheetView>
  </sheetViews>
  <sheetFormatPr defaultRowHeight="18.75" customHeight="1" x14ac:dyDescent="0.2"/>
  <cols>
    <col min="1" max="1" width="7.42578125" style="34" customWidth="1"/>
    <col min="2" max="2" width="12.85546875" style="34" customWidth="1"/>
    <col min="3" max="3" width="12.85546875" style="45" customWidth="1"/>
    <col min="4" max="4" width="39.42578125" style="34" customWidth="1"/>
    <col min="5" max="7" width="18.28515625" style="34" customWidth="1"/>
    <col min="8" max="8" width="15.28515625" style="46" customWidth="1"/>
    <col min="9" max="9" width="11.7109375" style="34" customWidth="1"/>
    <col min="10" max="10" width="32.28515625" style="34" bestFit="1" customWidth="1"/>
    <col min="11" max="11" width="13.140625" style="46" customWidth="1"/>
    <col min="12" max="12" width="23.5703125" style="34" bestFit="1" customWidth="1"/>
    <col min="13" max="16384" width="9.140625" style="34"/>
  </cols>
  <sheetData>
    <row r="1" spans="1:13" ht="27.75" customHeight="1" x14ac:dyDescent="0.2">
      <c r="A1" s="31" t="s">
        <v>13</v>
      </c>
      <c r="B1" s="31" t="s">
        <v>2</v>
      </c>
      <c r="C1" s="32" t="s">
        <v>1</v>
      </c>
      <c r="D1" s="31" t="s">
        <v>14</v>
      </c>
      <c r="E1" s="31" t="s">
        <v>33</v>
      </c>
      <c r="F1" s="31" t="s">
        <v>0</v>
      </c>
      <c r="G1" s="31" t="s">
        <v>34</v>
      </c>
      <c r="H1" s="33" t="s">
        <v>15</v>
      </c>
    </row>
    <row r="2" spans="1:13" ht="27.75" customHeight="1" x14ac:dyDescent="0.2">
      <c r="A2" s="35">
        <v>1</v>
      </c>
      <c r="B2" s="71"/>
      <c r="C2" s="37"/>
      <c r="D2" s="36"/>
      <c r="E2" s="39"/>
      <c r="F2" s="39"/>
      <c r="G2" s="38">
        <f t="shared" ref="G2" si="0">+E2+F2</f>
        <v>0</v>
      </c>
      <c r="H2" s="39"/>
    </row>
    <row r="3" spans="1:13" ht="27.75" customHeight="1" x14ac:dyDescent="0.2">
      <c r="A3" s="35">
        <v>2</v>
      </c>
      <c r="B3" s="71"/>
      <c r="C3" s="37"/>
      <c r="D3" s="36"/>
      <c r="E3" s="39"/>
      <c r="F3" s="39"/>
      <c r="G3" s="38">
        <f t="shared" ref="G3" si="1">+E3+F3</f>
        <v>0</v>
      </c>
      <c r="H3" s="39"/>
    </row>
    <row r="4" spans="1:13" ht="18.75" customHeight="1" x14ac:dyDescent="0.25">
      <c r="A4" s="41"/>
      <c r="B4" s="41"/>
      <c r="C4" s="42"/>
      <c r="D4" s="70" t="s">
        <v>35</v>
      </c>
      <c r="E4" s="70"/>
      <c r="F4" s="70"/>
      <c r="G4" s="43">
        <f>SUM(G2:G3)</f>
        <v>0</v>
      </c>
      <c r="H4" s="44"/>
      <c r="K4" s="30"/>
      <c r="L4"/>
      <c r="M4"/>
    </row>
    <row r="5" spans="1:13" ht="18.75" customHeight="1" x14ac:dyDescent="0.25">
      <c r="K5" s="30"/>
      <c r="L5"/>
      <c r="M5"/>
    </row>
    <row r="6" spans="1:13" ht="18.75" customHeight="1" x14ac:dyDescent="0.25">
      <c r="G6" s="40"/>
      <c r="K6" s="30"/>
      <c r="L6"/>
      <c r="M6"/>
    </row>
    <row r="7" spans="1:13" ht="18.75" customHeight="1" x14ac:dyDescent="0.25">
      <c r="G7" s="40"/>
      <c r="K7" s="30"/>
      <c r="L7"/>
      <c r="M7"/>
    </row>
    <row r="8" spans="1:13" ht="18.75" customHeight="1" x14ac:dyDescent="0.25">
      <c r="K8" s="30"/>
      <c r="L8"/>
      <c r="M8"/>
    </row>
    <row r="9" spans="1:13" ht="18.75" customHeight="1" x14ac:dyDescent="0.2">
      <c r="G9" s="40"/>
    </row>
  </sheetData>
  <conditionalFormatting sqref="B2:B3">
    <cfRule type="duplicateValues" dxfId="20" priority="115"/>
    <cfRule type="duplicateValues" dxfId="19" priority="116"/>
    <cfRule type="duplicateValues" dxfId="18" priority="117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62"/>
  <sheetViews>
    <sheetView topLeftCell="A37" workbookViewId="0">
      <selection activeCell="A61" sqref="A61"/>
    </sheetView>
  </sheetViews>
  <sheetFormatPr defaultRowHeight="15" x14ac:dyDescent="0.25"/>
  <cols>
    <col min="1" max="1" width="14" customWidth="1"/>
    <col min="2" max="2" width="9" bestFit="1" customWidth="1"/>
    <col min="3" max="3" width="8.7109375" bestFit="1" customWidth="1"/>
    <col min="4" max="4" width="47.7109375" bestFit="1" customWidth="1"/>
    <col min="6" max="7" width="7.85546875" bestFit="1" customWidth="1"/>
    <col min="8" max="8" width="10" bestFit="1" customWidth="1"/>
    <col min="9" max="9" width="25" bestFit="1" customWidth="1"/>
    <col min="10" max="10" width="9.5703125" bestFit="1" customWidth="1"/>
  </cols>
  <sheetData>
    <row r="1" spans="1:10" ht="42" x14ac:dyDescent="0.25">
      <c r="A1" s="77" t="s">
        <v>1</v>
      </c>
      <c r="B1" s="78" t="s">
        <v>2</v>
      </c>
      <c r="C1" s="78" t="s">
        <v>98</v>
      </c>
      <c r="D1" s="78" t="s">
        <v>99</v>
      </c>
      <c r="E1" s="79" t="s">
        <v>100</v>
      </c>
      <c r="F1" s="78" t="s">
        <v>101</v>
      </c>
      <c r="G1" s="79" t="s">
        <v>0</v>
      </c>
      <c r="H1" s="79" t="s">
        <v>102</v>
      </c>
      <c r="I1" s="78" t="s">
        <v>103</v>
      </c>
      <c r="J1" s="78" t="s">
        <v>104</v>
      </c>
    </row>
    <row r="2" spans="1:10" x14ac:dyDescent="0.25">
      <c r="A2" s="75">
        <v>42107</v>
      </c>
      <c r="B2" s="74">
        <v>7</v>
      </c>
      <c r="C2" s="74"/>
      <c r="D2" s="74"/>
      <c r="E2" s="76"/>
      <c r="F2" s="80"/>
      <c r="G2" s="76"/>
      <c r="H2" s="76">
        <v>2997905</v>
      </c>
      <c r="I2" s="74" t="s">
        <v>18</v>
      </c>
      <c r="J2" s="74" t="s">
        <v>105</v>
      </c>
    </row>
    <row r="3" spans="1:10" x14ac:dyDescent="0.25">
      <c r="A3" s="75">
        <v>42107</v>
      </c>
      <c r="B3" s="74">
        <v>8</v>
      </c>
      <c r="C3" s="74"/>
      <c r="D3" s="74"/>
      <c r="E3" s="76"/>
      <c r="F3" s="80"/>
      <c r="G3" s="76"/>
      <c r="H3" s="76">
        <v>2761417</v>
      </c>
      <c r="I3" s="74" t="s">
        <v>18</v>
      </c>
      <c r="J3" s="74" t="s">
        <v>105</v>
      </c>
    </row>
    <row r="4" spans="1:10" x14ac:dyDescent="0.25">
      <c r="A4" s="75">
        <v>44005</v>
      </c>
      <c r="B4" s="74">
        <v>14996</v>
      </c>
      <c r="C4" s="74"/>
      <c r="D4" s="74"/>
      <c r="E4" s="76"/>
      <c r="F4" s="80"/>
      <c r="G4" s="76"/>
      <c r="H4" s="76">
        <v>4206985</v>
      </c>
      <c r="I4" s="74" t="s">
        <v>18</v>
      </c>
      <c r="J4" s="74" t="s">
        <v>105</v>
      </c>
    </row>
    <row r="5" spans="1:10" x14ac:dyDescent="0.25">
      <c r="A5" s="75">
        <v>44229</v>
      </c>
      <c r="B5" s="74">
        <v>42500</v>
      </c>
      <c r="C5" s="74"/>
      <c r="D5" s="74"/>
      <c r="E5" s="76"/>
      <c r="F5" s="80"/>
      <c r="G5" s="76"/>
      <c r="H5" s="76">
        <v>3173566</v>
      </c>
      <c r="I5" s="74" t="s">
        <v>18</v>
      </c>
      <c r="J5" s="74" t="s">
        <v>105</v>
      </c>
    </row>
    <row r="6" spans="1:10" x14ac:dyDescent="0.25">
      <c r="A6" s="75" t="s">
        <v>28</v>
      </c>
      <c r="B6" s="74">
        <v>49039</v>
      </c>
      <c r="C6" s="74"/>
      <c r="D6" s="74"/>
      <c r="E6" s="76"/>
      <c r="F6" s="80"/>
      <c r="G6" s="76"/>
      <c r="H6" s="76">
        <v>1393217</v>
      </c>
      <c r="I6" s="74" t="s">
        <v>18</v>
      </c>
      <c r="J6" s="74" t="s">
        <v>105</v>
      </c>
    </row>
    <row r="7" spans="1:10" x14ac:dyDescent="0.25">
      <c r="A7" s="75">
        <v>44942</v>
      </c>
      <c r="B7" s="74">
        <v>1662</v>
      </c>
      <c r="C7" s="74"/>
      <c r="D7" s="74"/>
      <c r="E7" s="76"/>
      <c r="F7" s="80"/>
      <c r="G7" s="76"/>
      <c r="H7" s="76">
        <v>1442525</v>
      </c>
      <c r="I7" s="74" t="s">
        <v>18</v>
      </c>
      <c r="J7" s="74" t="s">
        <v>105</v>
      </c>
    </row>
    <row r="8" spans="1:10" x14ac:dyDescent="0.25">
      <c r="A8" s="75">
        <v>45250</v>
      </c>
      <c r="B8" s="74" t="s">
        <v>41</v>
      </c>
      <c r="C8" s="74"/>
      <c r="D8" s="74"/>
      <c r="E8" s="76"/>
      <c r="F8" s="80"/>
      <c r="G8" s="76"/>
      <c r="H8" s="76">
        <v>1937313</v>
      </c>
      <c r="I8" s="74" t="s">
        <v>18</v>
      </c>
      <c r="J8" s="74" t="s">
        <v>105</v>
      </c>
    </row>
    <row r="9" spans="1:10" x14ac:dyDescent="0.25">
      <c r="A9" s="75">
        <v>45463</v>
      </c>
      <c r="B9" s="74" t="s">
        <v>42</v>
      </c>
      <c r="C9" s="74" t="s">
        <v>106</v>
      </c>
      <c r="D9" s="74" t="s">
        <v>119</v>
      </c>
      <c r="E9" s="76">
        <v>1229728</v>
      </c>
      <c r="F9" s="80" t="s">
        <v>107</v>
      </c>
      <c r="G9" s="76">
        <v>98378</v>
      </c>
      <c r="H9" s="76">
        <v>1328106</v>
      </c>
      <c r="I9" s="74" t="s">
        <v>18</v>
      </c>
      <c r="J9" s="74" t="s">
        <v>105</v>
      </c>
    </row>
    <row r="10" spans="1:10" x14ac:dyDescent="0.25">
      <c r="A10" s="75">
        <v>45607</v>
      </c>
      <c r="B10" s="74" t="s">
        <v>44</v>
      </c>
      <c r="C10" s="74" t="s">
        <v>114</v>
      </c>
      <c r="D10" s="74" t="s">
        <v>31</v>
      </c>
      <c r="E10" s="76">
        <v>-599713</v>
      </c>
      <c r="F10" s="80" t="s">
        <v>107</v>
      </c>
      <c r="G10" s="76">
        <v>-47977</v>
      </c>
      <c r="H10" s="76">
        <v>-647690</v>
      </c>
      <c r="I10" s="74" t="s">
        <v>18</v>
      </c>
      <c r="J10" s="74" t="s">
        <v>105</v>
      </c>
    </row>
    <row r="11" spans="1:10" x14ac:dyDescent="0.25">
      <c r="A11" s="75">
        <v>45608</v>
      </c>
      <c r="B11" s="74" t="s">
        <v>45</v>
      </c>
      <c r="C11" s="74" t="s">
        <v>114</v>
      </c>
      <c r="D11" s="74" t="s">
        <v>31</v>
      </c>
      <c r="E11" s="76">
        <v>-107159</v>
      </c>
      <c r="F11" s="80" t="s">
        <v>107</v>
      </c>
      <c r="G11" s="76">
        <v>-8573</v>
      </c>
      <c r="H11" s="76">
        <v>-115732</v>
      </c>
      <c r="I11" s="74" t="s">
        <v>18</v>
      </c>
      <c r="J11" s="74" t="s">
        <v>105</v>
      </c>
    </row>
    <row r="12" spans="1:10" x14ac:dyDescent="0.25">
      <c r="A12" s="75">
        <v>45618</v>
      </c>
      <c r="B12" s="74" t="s">
        <v>46</v>
      </c>
      <c r="C12" s="74" t="s">
        <v>114</v>
      </c>
      <c r="D12" s="74" t="s">
        <v>31</v>
      </c>
      <c r="E12" s="76">
        <v>-599713</v>
      </c>
      <c r="F12" s="80" t="s">
        <v>107</v>
      </c>
      <c r="G12" s="76">
        <v>-47977</v>
      </c>
      <c r="H12" s="76">
        <v>-647690</v>
      </c>
      <c r="I12" s="74" t="s">
        <v>18</v>
      </c>
      <c r="J12" s="74" t="s">
        <v>105</v>
      </c>
    </row>
    <row r="13" spans="1:10" x14ac:dyDescent="0.25">
      <c r="A13" s="75">
        <v>45632</v>
      </c>
      <c r="B13" s="74" t="s">
        <v>47</v>
      </c>
      <c r="C13" s="74" t="s">
        <v>106</v>
      </c>
      <c r="D13" s="74" t="s">
        <v>110</v>
      </c>
      <c r="E13" s="76">
        <v>785734</v>
      </c>
      <c r="F13" s="80" t="s">
        <v>107</v>
      </c>
      <c r="G13" s="76">
        <v>62859</v>
      </c>
      <c r="H13" s="76">
        <v>848593</v>
      </c>
      <c r="I13" s="74" t="s">
        <v>18</v>
      </c>
      <c r="J13" s="74" t="s">
        <v>105</v>
      </c>
    </row>
    <row r="14" spans="1:10" x14ac:dyDescent="0.25">
      <c r="A14" s="75">
        <v>45638</v>
      </c>
      <c r="B14" s="74" t="s">
        <v>48</v>
      </c>
      <c r="C14" s="74" t="s">
        <v>106</v>
      </c>
      <c r="D14" s="74" t="s">
        <v>108</v>
      </c>
      <c r="E14" s="76">
        <v>1260798</v>
      </c>
      <c r="F14" s="80" t="s">
        <v>107</v>
      </c>
      <c r="G14" s="76">
        <v>100864</v>
      </c>
      <c r="H14" s="76">
        <v>1361662</v>
      </c>
      <c r="I14" s="74" t="s">
        <v>18</v>
      </c>
      <c r="J14" s="74" t="s">
        <v>105</v>
      </c>
    </row>
    <row r="15" spans="1:10" x14ac:dyDescent="0.25">
      <c r="A15" s="75">
        <v>45638</v>
      </c>
      <c r="B15" s="74" t="s">
        <v>49</v>
      </c>
      <c r="C15" s="74" t="s">
        <v>106</v>
      </c>
      <c r="D15" s="74" t="s">
        <v>111</v>
      </c>
      <c r="E15" s="76">
        <v>1025307</v>
      </c>
      <c r="F15" s="80" t="s">
        <v>107</v>
      </c>
      <c r="G15" s="76">
        <v>82025</v>
      </c>
      <c r="H15" s="76">
        <v>1107332</v>
      </c>
      <c r="I15" s="74" t="s">
        <v>18</v>
      </c>
      <c r="J15" s="74" t="s">
        <v>105</v>
      </c>
    </row>
    <row r="16" spans="1:10" x14ac:dyDescent="0.25">
      <c r="A16" s="75">
        <v>45638</v>
      </c>
      <c r="B16" s="74" t="s">
        <v>50</v>
      </c>
      <c r="C16" s="74" t="s">
        <v>106</v>
      </c>
      <c r="D16" s="74" t="s">
        <v>113</v>
      </c>
      <c r="E16" s="76">
        <v>631937</v>
      </c>
      <c r="F16" s="80" t="s">
        <v>107</v>
      </c>
      <c r="G16" s="76">
        <v>50555</v>
      </c>
      <c r="H16" s="76">
        <v>682492</v>
      </c>
      <c r="I16" s="74" t="s">
        <v>18</v>
      </c>
      <c r="J16" s="74" t="s">
        <v>105</v>
      </c>
    </row>
    <row r="17" spans="1:10" x14ac:dyDescent="0.25">
      <c r="A17" s="75">
        <v>45645</v>
      </c>
      <c r="B17" s="74" t="s">
        <v>51</v>
      </c>
      <c r="C17" s="74" t="s">
        <v>106</v>
      </c>
      <c r="D17" s="74" t="s">
        <v>112</v>
      </c>
      <c r="E17" s="76">
        <v>541339</v>
      </c>
      <c r="F17" s="80" t="s">
        <v>107</v>
      </c>
      <c r="G17" s="76">
        <v>43307</v>
      </c>
      <c r="H17" s="76">
        <v>584646</v>
      </c>
      <c r="I17" s="74" t="s">
        <v>18</v>
      </c>
      <c r="J17" s="74" t="s">
        <v>105</v>
      </c>
    </row>
    <row r="18" spans="1:10" x14ac:dyDescent="0.25">
      <c r="A18" s="75">
        <v>45645</v>
      </c>
      <c r="B18" s="74" t="s">
        <v>52</v>
      </c>
      <c r="C18" s="74" t="s">
        <v>106</v>
      </c>
      <c r="D18" s="74" t="s">
        <v>110</v>
      </c>
      <c r="E18" s="76">
        <v>1064207</v>
      </c>
      <c r="F18" s="80" t="s">
        <v>107</v>
      </c>
      <c r="G18" s="76">
        <v>85137</v>
      </c>
      <c r="H18" s="76">
        <v>1149344</v>
      </c>
      <c r="I18" s="74" t="s">
        <v>18</v>
      </c>
      <c r="J18" s="74" t="s">
        <v>105</v>
      </c>
    </row>
    <row r="19" spans="1:10" x14ac:dyDescent="0.25">
      <c r="A19" s="75">
        <v>45656</v>
      </c>
      <c r="B19" s="74" t="s">
        <v>53</v>
      </c>
      <c r="C19" s="74" t="s">
        <v>114</v>
      </c>
      <c r="D19" s="74" t="s">
        <v>31</v>
      </c>
      <c r="E19" s="76">
        <v>-149987</v>
      </c>
      <c r="F19" s="80" t="s">
        <v>107</v>
      </c>
      <c r="G19" s="76">
        <v>-11999</v>
      </c>
      <c r="H19" s="76">
        <v>-161986</v>
      </c>
      <c r="I19" s="74" t="s">
        <v>18</v>
      </c>
      <c r="J19" s="74" t="s">
        <v>105</v>
      </c>
    </row>
    <row r="20" spans="1:10" x14ac:dyDescent="0.25">
      <c r="A20" s="75">
        <v>45657</v>
      </c>
      <c r="B20" s="74" t="s">
        <v>54</v>
      </c>
      <c r="C20" s="74" t="s">
        <v>114</v>
      </c>
      <c r="D20" s="74" t="s">
        <v>31</v>
      </c>
      <c r="E20" s="76">
        <v>-732127</v>
      </c>
      <c r="F20" s="80" t="s">
        <v>107</v>
      </c>
      <c r="G20" s="76">
        <v>-58570</v>
      </c>
      <c r="H20" s="76">
        <v>-790697</v>
      </c>
      <c r="I20" s="74" t="s">
        <v>18</v>
      </c>
      <c r="J20" s="74" t="s">
        <v>105</v>
      </c>
    </row>
    <row r="21" spans="1:10" x14ac:dyDescent="0.25">
      <c r="A21" s="75">
        <v>45659</v>
      </c>
      <c r="B21" s="74" t="s">
        <v>55</v>
      </c>
      <c r="C21" s="74" t="s">
        <v>115</v>
      </c>
      <c r="D21" s="74" t="s">
        <v>113</v>
      </c>
      <c r="E21" s="76">
        <v>848131</v>
      </c>
      <c r="F21" s="80" t="s">
        <v>107</v>
      </c>
      <c r="G21" s="76">
        <v>67850</v>
      </c>
      <c r="H21" s="76">
        <v>915981</v>
      </c>
      <c r="I21" s="74" t="s">
        <v>18</v>
      </c>
      <c r="J21" s="74" t="s">
        <v>105</v>
      </c>
    </row>
    <row r="22" spans="1:10" x14ac:dyDescent="0.25">
      <c r="A22" s="75">
        <v>45660</v>
      </c>
      <c r="B22" s="74" t="s">
        <v>56</v>
      </c>
      <c r="C22" s="74" t="s">
        <v>115</v>
      </c>
      <c r="D22" s="74" t="s">
        <v>110</v>
      </c>
      <c r="E22" s="76">
        <v>1317969</v>
      </c>
      <c r="F22" s="80" t="s">
        <v>107</v>
      </c>
      <c r="G22" s="76">
        <v>105438</v>
      </c>
      <c r="H22" s="76">
        <v>1423407</v>
      </c>
      <c r="I22" s="74" t="s">
        <v>18</v>
      </c>
      <c r="J22" s="74" t="s">
        <v>105</v>
      </c>
    </row>
    <row r="23" spans="1:10" x14ac:dyDescent="0.25">
      <c r="A23" s="75">
        <v>45660</v>
      </c>
      <c r="B23" s="74" t="s">
        <v>57</v>
      </c>
      <c r="C23" s="74" t="s">
        <v>115</v>
      </c>
      <c r="D23" s="74" t="s">
        <v>112</v>
      </c>
      <c r="E23" s="76">
        <v>444854</v>
      </c>
      <c r="F23" s="80" t="s">
        <v>107</v>
      </c>
      <c r="G23" s="76">
        <v>35588</v>
      </c>
      <c r="H23" s="76">
        <v>480442</v>
      </c>
      <c r="I23" s="74" t="s">
        <v>18</v>
      </c>
      <c r="J23" s="74" t="s">
        <v>105</v>
      </c>
    </row>
    <row r="24" spans="1:10" x14ac:dyDescent="0.25">
      <c r="A24" s="75">
        <v>45664</v>
      </c>
      <c r="B24" s="74" t="s">
        <v>58</v>
      </c>
      <c r="C24" s="74" t="s">
        <v>115</v>
      </c>
      <c r="D24" s="74" t="s">
        <v>108</v>
      </c>
      <c r="E24" s="76">
        <v>1807432</v>
      </c>
      <c r="F24" s="80" t="s">
        <v>107</v>
      </c>
      <c r="G24" s="76">
        <v>144595</v>
      </c>
      <c r="H24" s="76">
        <v>1952027</v>
      </c>
      <c r="I24" s="74" t="s">
        <v>18</v>
      </c>
      <c r="J24" s="74" t="s">
        <v>105</v>
      </c>
    </row>
    <row r="25" spans="1:10" x14ac:dyDescent="0.25">
      <c r="A25" s="75">
        <v>45666</v>
      </c>
      <c r="B25" s="74" t="s">
        <v>62</v>
      </c>
      <c r="C25" s="74" t="s">
        <v>116</v>
      </c>
      <c r="D25" s="74" t="s">
        <v>31</v>
      </c>
      <c r="E25" s="76">
        <v>-353489</v>
      </c>
      <c r="F25" s="80" t="s">
        <v>107</v>
      </c>
      <c r="G25" s="76">
        <v>-28279</v>
      </c>
      <c r="H25" s="76">
        <v>-381768</v>
      </c>
      <c r="I25" s="74" t="s">
        <v>18</v>
      </c>
      <c r="J25" s="74" t="s">
        <v>105</v>
      </c>
    </row>
    <row r="26" spans="1:10" x14ac:dyDescent="0.25">
      <c r="A26" s="75">
        <v>45667</v>
      </c>
      <c r="B26" s="74" t="s">
        <v>59</v>
      </c>
      <c r="C26" s="74" t="s">
        <v>115</v>
      </c>
      <c r="D26" s="74" t="s">
        <v>111</v>
      </c>
      <c r="E26" s="76">
        <v>969705</v>
      </c>
      <c r="F26" s="80" t="s">
        <v>107</v>
      </c>
      <c r="G26" s="76">
        <v>77576</v>
      </c>
      <c r="H26" s="76">
        <v>1047281</v>
      </c>
      <c r="I26" s="74" t="s">
        <v>18</v>
      </c>
      <c r="J26" s="74" t="s">
        <v>105</v>
      </c>
    </row>
    <row r="27" spans="1:10" x14ac:dyDescent="0.25">
      <c r="A27" s="75">
        <v>45668</v>
      </c>
      <c r="B27" s="74" t="s">
        <v>63</v>
      </c>
      <c r="C27" s="74" t="s">
        <v>116</v>
      </c>
      <c r="D27" s="74" t="s">
        <v>31</v>
      </c>
      <c r="E27" s="76">
        <v>-196436</v>
      </c>
      <c r="F27" s="80" t="s">
        <v>107</v>
      </c>
      <c r="G27" s="76">
        <v>-15715</v>
      </c>
      <c r="H27" s="76">
        <v>-212151</v>
      </c>
      <c r="I27" s="74" t="s">
        <v>18</v>
      </c>
      <c r="J27" s="74" t="s">
        <v>105</v>
      </c>
    </row>
    <row r="28" spans="1:10" x14ac:dyDescent="0.25">
      <c r="A28" s="75">
        <v>45668</v>
      </c>
      <c r="B28" s="74" t="s">
        <v>64</v>
      </c>
      <c r="C28" s="74" t="s">
        <v>116</v>
      </c>
      <c r="D28" s="74" t="s">
        <v>31</v>
      </c>
      <c r="E28" s="76">
        <v>-50035</v>
      </c>
      <c r="F28" s="80" t="s">
        <v>107</v>
      </c>
      <c r="G28" s="76">
        <v>-4003</v>
      </c>
      <c r="H28" s="76">
        <v>-54038</v>
      </c>
      <c r="I28" s="74" t="s">
        <v>18</v>
      </c>
      <c r="J28" s="74" t="s">
        <v>105</v>
      </c>
    </row>
    <row r="29" spans="1:10" x14ac:dyDescent="0.25">
      <c r="A29" s="75">
        <v>45671</v>
      </c>
      <c r="B29" s="74" t="s">
        <v>65</v>
      </c>
      <c r="C29" s="74" t="s">
        <v>116</v>
      </c>
      <c r="D29" s="74" t="s">
        <v>31</v>
      </c>
      <c r="E29" s="76">
        <v>-107159</v>
      </c>
      <c r="F29" s="80" t="s">
        <v>107</v>
      </c>
      <c r="G29" s="76">
        <v>-8573</v>
      </c>
      <c r="H29" s="76">
        <v>-115732</v>
      </c>
      <c r="I29" s="74" t="s">
        <v>18</v>
      </c>
      <c r="J29" s="74" t="s">
        <v>105</v>
      </c>
    </row>
    <row r="30" spans="1:10" x14ac:dyDescent="0.25">
      <c r="A30" s="75">
        <v>45671</v>
      </c>
      <c r="B30" s="74" t="s">
        <v>60</v>
      </c>
      <c r="C30" s="74" t="s">
        <v>115</v>
      </c>
      <c r="D30" s="74" t="s">
        <v>109</v>
      </c>
      <c r="E30" s="76">
        <v>1109052</v>
      </c>
      <c r="F30" s="80" t="s">
        <v>107</v>
      </c>
      <c r="G30" s="76">
        <v>88724</v>
      </c>
      <c r="H30" s="76">
        <v>1197776</v>
      </c>
      <c r="I30" s="74" t="s">
        <v>18</v>
      </c>
      <c r="J30" s="74" t="s">
        <v>105</v>
      </c>
    </row>
    <row r="31" spans="1:10" x14ac:dyDescent="0.25">
      <c r="A31" s="75">
        <v>45674</v>
      </c>
      <c r="B31" s="74" t="s">
        <v>61</v>
      </c>
      <c r="C31" s="74" t="s">
        <v>115</v>
      </c>
      <c r="D31" s="74" t="s">
        <v>112</v>
      </c>
      <c r="E31" s="76">
        <v>852142</v>
      </c>
      <c r="F31" s="80" t="s">
        <v>107</v>
      </c>
      <c r="G31" s="76">
        <v>68171</v>
      </c>
      <c r="H31" s="76">
        <v>920313</v>
      </c>
      <c r="I31" s="74" t="s">
        <v>18</v>
      </c>
      <c r="J31" s="74" t="s">
        <v>105</v>
      </c>
    </row>
    <row r="32" spans="1:10" x14ac:dyDescent="0.25">
      <c r="A32" s="75">
        <v>45694</v>
      </c>
      <c r="B32" s="74" t="s">
        <v>67</v>
      </c>
      <c r="C32" s="74" t="s">
        <v>115</v>
      </c>
      <c r="D32" s="74" t="s">
        <v>110</v>
      </c>
      <c r="E32" s="76">
        <v>1257176</v>
      </c>
      <c r="F32" s="80" t="s">
        <v>107</v>
      </c>
      <c r="G32" s="76">
        <v>100574</v>
      </c>
      <c r="H32" s="76">
        <v>1357750</v>
      </c>
      <c r="I32" s="74" t="s">
        <v>18</v>
      </c>
      <c r="J32" s="74" t="s">
        <v>105</v>
      </c>
    </row>
    <row r="33" spans="1:10" x14ac:dyDescent="0.25">
      <c r="A33" s="75">
        <v>45695</v>
      </c>
      <c r="B33" s="74" t="s">
        <v>68</v>
      </c>
      <c r="C33" s="74" t="s">
        <v>115</v>
      </c>
      <c r="D33" s="74" t="s">
        <v>112</v>
      </c>
      <c r="E33" s="76">
        <v>498121</v>
      </c>
      <c r="F33" s="80" t="s">
        <v>107</v>
      </c>
      <c r="G33" s="76">
        <v>39850</v>
      </c>
      <c r="H33" s="76">
        <v>537971</v>
      </c>
      <c r="I33" s="74" t="s">
        <v>18</v>
      </c>
      <c r="J33" s="74" t="s">
        <v>105</v>
      </c>
    </row>
    <row r="34" spans="1:10" x14ac:dyDescent="0.25">
      <c r="A34" s="75">
        <v>45702</v>
      </c>
      <c r="B34" s="74" t="s">
        <v>69</v>
      </c>
      <c r="C34" s="74" t="s">
        <v>115</v>
      </c>
      <c r="D34" s="74" t="s">
        <v>108</v>
      </c>
      <c r="E34" s="76">
        <v>1316199</v>
      </c>
      <c r="F34" s="80" t="s">
        <v>107</v>
      </c>
      <c r="G34" s="76">
        <v>105296</v>
      </c>
      <c r="H34" s="76">
        <v>1421495</v>
      </c>
      <c r="I34" s="74" t="s">
        <v>18</v>
      </c>
      <c r="J34" s="74" t="s">
        <v>105</v>
      </c>
    </row>
    <row r="35" spans="1:10" x14ac:dyDescent="0.25">
      <c r="A35" s="75">
        <v>45705</v>
      </c>
      <c r="B35" s="74" t="s">
        <v>70</v>
      </c>
      <c r="C35" s="74" t="s">
        <v>115</v>
      </c>
      <c r="D35" s="74" t="s">
        <v>111</v>
      </c>
      <c r="E35" s="76">
        <v>742884</v>
      </c>
      <c r="F35" s="80" t="s">
        <v>107</v>
      </c>
      <c r="G35" s="76">
        <v>59431</v>
      </c>
      <c r="H35" s="76">
        <v>802315</v>
      </c>
      <c r="I35" s="74" t="s">
        <v>18</v>
      </c>
      <c r="J35" s="74" t="s">
        <v>105</v>
      </c>
    </row>
    <row r="36" spans="1:10" x14ac:dyDescent="0.25">
      <c r="A36" s="75">
        <v>45705</v>
      </c>
      <c r="B36" s="74" t="s">
        <v>71</v>
      </c>
      <c r="C36" s="74" t="s">
        <v>115</v>
      </c>
      <c r="D36" s="74" t="s">
        <v>113</v>
      </c>
      <c r="E36" s="76">
        <v>448441</v>
      </c>
      <c r="F36" s="80" t="s">
        <v>107</v>
      </c>
      <c r="G36" s="76">
        <v>35875</v>
      </c>
      <c r="H36" s="76">
        <v>484316</v>
      </c>
      <c r="I36" s="74" t="s">
        <v>18</v>
      </c>
      <c r="J36" s="74" t="s">
        <v>105</v>
      </c>
    </row>
    <row r="37" spans="1:10" x14ac:dyDescent="0.25">
      <c r="A37" s="75">
        <v>45707</v>
      </c>
      <c r="B37" s="74" t="s">
        <v>72</v>
      </c>
      <c r="C37" s="74" t="s">
        <v>115</v>
      </c>
      <c r="D37" s="74" t="s">
        <v>110</v>
      </c>
      <c r="E37" s="76">
        <v>819599</v>
      </c>
      <c r="F37" s="80" t="s">
        <v>107</v>
      </c>
      <c r="G37" s="76">
        <v>65568</v>
      </c>
      <c r="H37" s="76">
        <v>885167</v>
      </c>
      <c r="I37" s="74" t="s">
        <v>18</v>
      </c>
      <c r="J37" s="74" t="s">
        <v>105</v>
      </c>
    </row>
    <row r="38" spans="1:10" x14ac:dyDescent="0.25">
      <c r="A38" s="75">
        <v>45717</v>
      </c>
      <c r="B38" s="74" t="s">
        <v>73</v>
      </c>
      <c r="C38" s="74" t="s">
        <v>115</v>
      </c>
      <c r="D38" s="74" t="s">
        <v>112</v>
      </c>
      <c r="E38" s="76">
        <v>662641</v>
      </c>
      <c r="F38" s="80" t="s">
        <v>107</v>
      </c>
      <c r="G38" s="76">
        <v>53011</v>
      </c>
      <c r="H38" s="76">
        <v>715652</v>
      </c>
      <c r="I38" s="74" t="s">
        <v>18</v>
      </c>
      <c r="J38" s="74" t="s">
        <v>105</v>
      </c>
    </row>
    <row r="39" spans="1:10" x14ac:dyDescent="0.25">
      <c r="A39" s="75">
        <v>45721</v>
      </c>
      <c r="B39" s="74" t="s">
        <v>74</v>
      </c>
      <c r="C39" s="74" t="s">
        <v>115</v>
      </c>
      <c r="D39" s="74" t="s">
        <v>112</v>
      </c>
      <c r="E39" s="76">
        <v>712558</v>
      </c>
      <c r="F39" s="80" t="s">
        <v>107</v>
      </c>
      <c r="G39" s="76">
        <v>57005</v>
      </c>
      <c r="H39" s="76">
        <v>769563</v>
      </c>
      <c r="I39" s="74" t="s">
        <v>18</v>
      </c>
      <c r="J39" s="74" t="s">
        <v>105</v>
      </c>
    </row>
    <row r="40" spans="1:10" x14ac:dyDescent="0.25">
      <c r="A40" s="75">
        <v>45722</v>
      </c>
      <c r="B40" s="74" t="s">
        <v>75</v>
      </c>
      <c r="C40" s="74" t="s">
        <v>115</v>
      </c>
      <c r="D40" s="74" t="s">
        <v>108</v>
      </c>
      <c r="E40" s="76">
        <v>939320</v>
      </c>
      <c r="F40" s="80" t="s">
        <v>107</v>
      </c>
      <c r="G40" s="76">
        <v>75146</v>
      </c>
      <c r="H40" s="76">
        <v>1014466</v>
      </c>
      <c r="I40" s="74" t="s">
        <v>18</v>
      </c>
      <c r="J40" s="74" t="s">
        <v>105</v>
      </c>
    </row>
    <row r="41" spans="1:10" x14ac:dyDescent="0.25">
      <c r="A41" s="75">
        <v>45726</v>
      </c>
      <c r="B41" s="74" t="s">
        <v>76</v>
      </c>
      <c r="C41" s="74" t="s">
        <v>115</v>
      </c>
      <c r="D41" s="74" t="s">
        <v>110</v>
      </c>
      <c r="E41" s="76">
        <v>998663</v>
      </c>
      <c r="F41" s="80" t="s">
        <v>107</v>
      </c>
      <c r="G41" s="76">
        <v>79893</v>
      </c>
      <c r="H41" s="76">
        <v>1078556</v>
      </c>
      <c r="I41" s="74" t="s">
        <v>18</v>
      </c>
      <c r="J41" s="74" t="s">
        <v>105</v>
      </c>
    </row>
    <row r="42" spans="1:10" x14ac:dyDescent="0.25">
      <c r="A42" s="75">
        <v>45733</v>
      </c>
      <c r="B42" s="74" t="s">
        <v>77</v>
      </c>
      <c r="C42" s="74" t="s">
        <v>115</v>
      </c>
      <c r="D42" s="74" t="s">
        <v>117</v>
      </c>
      <c r="E42" s="76">
        <v>1324589</v>
      </c>
      <c r="F42" s="80" t="s">
        <v>107</v>
      </c>
      <c r="G42" s="76">
        <v>105967</v>
      </c>
      <c r="H42" s="76">
        <v>1430556</v>
      </c>
      <c r="I42" s="74" t="s">
        <v>18</v>
      </c>
      <c r="J42" s="74" t="s">
        <v>105</v>
      </c>
    </row>
    <row r="43" spans="1:10" x14ac:dyDescent="0.25">
      <c r="A43" s="75">
        <v>45741</v>
      </c>
      <c r="B43" s="74" t="s">
        <v>78</v>
      </c>
      <c r="C43" s="74" t="s">
        <v>115</v>
      </c>
      <c r="D43" s="74" t="s">
        <v>108</v>
      </c>
      <c r="E43" s="76">
        <v>439559</v>
      </c>
      <c r="F43" s="80" t="s">
        <v>107</v>
      </c>
      <c r="G43" s="76">
        <v>35165</v>
      </c>
      <c r="H43" s="76">
        <v>474724</v>
      </c>
      <c r="I43" s="74" t="s">
        <v>18</v>
      </c>
      <c r="J43" s="74" t="s">
        <v>105</v>
      </c>
    </row>
    <row r="44" spans="1:10" x14ac:dyDescent="0.25">
      <c r="A44" s="75">
        <v>45741</v>
      </c>
      <c r="B44" s="74" t="s">
        <v>79</v>
      </c>
      <c r="C44" s="74" t="s">
        <v>115</v>
      </c>
      <c r="D44" s="74" t="s">
        <v>112</v>
      </c>
      <c r="E44" s="76">
        <v>612606</v>
      </c>
      <c r="F44" s="80" t="s">
        <v>107</v>
      </c>
      <c r="G44" s="76">
        <v>49008</v>
      </c>
      <c r="H44" s="76">
        <v>661614</v>
      </c>
      <c r="I44" s="74" t="s">
        <v>18</v>
      </c>
      <c r="J44" s="74" t="s">
        <v>105</v>
      </c>
    </row>
    <row r="45" spans="1:10" x14ac:dyDescent="0.25">
      <c r="A45" s="75">
        <v>45751</v>
      </c>
      <c r="B45" s="74" t="s">
        <v>80</v>
      </c>
      <c r="C45" s="74" t="s">
        <v>115</v>
      </c>
      <c r="D45" s="74" t="s">
        <v>112</v>
      </c>
      <c r="E45" s="76">
        <v>687859</v>
      </c>
      <c r="F45" s="80" t="s">
        <v>107</v>
      </c>
      <c r="G45" s="76">
        <v>55029</v>
      </c>
      <c r="H45" s="76">
        <v>742888</v>
      </c>
      <c r="I45" s="74" t="s">
        <v>18</v>
      </c>
      <c r="J45" s="74" t="s">
        <v>105</v>
      </c>
    </row>
    <row r="46" spans="1:10" x14ac:dyDescent="0.25">
      <c r="A46" s="75">
        <v>45756</v>
      </c>
      <c r="B46" s="74" t="s">
        <v>81</v>
      </c>
      <c r="C46" s="74" t="s">
        <v>115</v>
      </c>
      <c r="D46" s="74" t="s">
        <v>110</v>
      </c>
      <c r="E46" s="76">
        <v>764351</v>
      </c>
      <c r="F46" s="80" t="s">
        <v>107</v>
      </c>
      <c r="G46" s="76">
        <v>61148</v>
      </c>
      <c r="H46" s="76">
        <v>825499</v>
      </c>
      <c r="I46" s="74" t="s">
        <v>18</v>
      </c>
      <c r="J46" s="74" t="s">
        <v>105</v>
      </c>
    </row>
    <row r="47" spans="1:10" x14ac:dyDescent="0.25">
      <c r="A47" s="75">
        <v>45765</v>
      </c>
      <c r="B47" s="74" t="s">
        <v>82</v>
      </c>
      <c r="C47" s="74" t="s">
        <v>115</v>
      </c>
      <c r="D47" s="74" t="s">
        <v>112</v>
      </c>
      <c r="E47" s="76">
        <v>532104</v>
      </c>
      <c r="F47" s="80" t="s">
        <v>107</v>
      </c>
      <c r="G47" s="76">
        <v>42568</v>
      </c>
      <c r="H47" s="76">
        <v>574672</v>
      </c>
      <c r="I47" s="74" t="s">
        <v>18</v>
      </c>
      <c r="J47" s="74" t="s">
        <v>105</v>
      </c>
    </row>
    <row r="48" spans="1:10" x14ac:dyDescent="0.25">
      <c r="A48" s="75">
        <v>45766</v>
      </c>
      <c r="B48" s="74" t="s">
        <v>83</v>
      </c>
      <c r="C48" s="74" t="s">
        <v>115</v>
      </c>
      <c r="D48" s="74" t="s">
        <v>113</v>
      </c>
      <c r="E48" s="76">
        <v>830200</v>
      </c>
      <c r="F48" s="80" t="s">
        <v>107</v>
      </c>
      <c r="G48" s="76">
        <v>66416</v>
      </c>
      <c r="H48" s="76">
        <v>896616</v>
      </c>
      <c r="I48" s="74" t="s">
        <v>18</v>
      </c>
      <c r="J48" s="74" t="s">
        <v>105</v>
      </c>
    </row>
    <row r="49" spans="1:10" x14ac:dyDescent="0.25">
      <c r="A49" s="75">
        <v>45771</v>
      </c>
      <c r="B49" s="74" t="s">
        <v>84</v>
      </c>
      <c r="C49" s="74" t="s">
        <v>115</v>
      </c>
      <c r="D49" s="74" t="s">
        <v>108</v>
      </c>
      <c r="E49" s="76">
        <v>1051726</v>
      </c>
      <c r="F49" s="80" t="s">
        <v>107</v>
      </c>
      <c r="G49" s="76">
        <v>84138</v>
      </c>
      <c r="H49" s="76">
        <v>1135864</v>
      </c>
      <c r="I49" s="74" t="s">
        <v>18</v>
      </c>
      <c r="J49" s="74" t="s">
        <v>105</v>
      </c>
    </row>
    <row r="50" spans="1:10" x14ac:dyDescent="0.25">
      <c r="A50" s="75">
        <v>45773</v>
      </c>
      <c r="B50" s="74" t="s">
        <v>85</v>
      </c>
      <c r="C50" s="74" t="s">
        <v>115</v>
      </c>
      <c r="D50" s="74" t="s">
        <v>112</v>
      </c>
      <c r="E50" s="76">
        <v>1055515</v>
      </c>
      <c r="F50" s="80" t="s">
        <v>107</v>
      </c>
      <c r="G50" s="76">
        <v>84441</v>
      </c>
      <c r="H50" s="76">
        <v>1139956</v>
      </c>
      <c r="I50" s="74" t="s">
        <v>18</v>
      </c>
      <c r="J50" s="74" t="s">
        <v>105</v>
      </c>
    </row>
    <row r="51" spans="1:10" x14ac:dyDescent="0.25">
      <c r="A51" s="75">
        <v>45755</v>
      </c>
      <c r="B51" s="74" t="s">
        <v>86</v>
      </c>
      <c r="C51" s="74" t="s">
        <v>115</v>
      </c>
      <c r="D51" s="74" t="s">
        <v>31</v>
      </c>
      <c r="E51" s="76">
        <v>-99952</v>
      </c>
      <c r="F51" s="80" t="s">
        <v>107</v>
      </c>
      <c r="G51" s="76">
        <v>-7996</v>
      </c>
      <c r="H51" s="76">
        <v>-107948</v>
      </c>
      <c r="I51" s="74" t="s">
        <v>18</v>
      </c>
      <c r="J51" s="74" t="s">
        <v>105</v>
      </c>
    </row>
    <row r="52" spans="1:10" x14ac:dyDescent="0.25">
      <c r="A52" s="75">
        <v>45755</v>
      </c>
      <c r="B52" s="74" t="s">
        <v>87</v>
      </c>
      <c r="C52" s="74" t="s">
        <v>115</v>
      </c>
      <c r="D52" s="74" t="s">
        <v>31</v>
      </c>
      <c r="E52" s="76">
        <v>-99952</v>
      </c>
      <c r="F52" s="80" t="s">
        <v>107</v>
      </c>
      <c r="G52" s="76">
        <v>-7996</v>
      </c>
      <c r="H52" s="76">
        <v>-107948</v>
      </c>
      <c r="I52" s="74" t="s">
        <v>18</v>
      </c>
      <c r="J52" s="74" t="s">
        <v>105</v>
      </c>
    </row>
    <row r="53" spans="1:10" x14ac:dyDescent="0.25">
      <c r="A53" s="75">
        <v>45779</v>
      </c>
      <c r="B53" s="74" t="s">
        <v>89</v>
      </c>
      <c r="C53" s="74" t="s">
        <v>115</v>
      </c>
      <c r="D53" s="74" t="s">
        <v>110</v>
      </c>
      <c r="E53" s="76">
        <v>1185781</v>
      </c>
      <c r="F53" s="80" t="s">
        <v>107</v>
      </c>
      <c r="G53" s="76">
        <v>94862</v>
      </c>
      <c r="H53" s="76">
        <v>1280643</v>
      </c>
      <c r="I53" s="74" t="s">
        <v>18</v>
      </c>
      <c r="J53" s="74" t="s">
        <v>105</v>
      </c>
    </row>
    <row r="54" spans="1:10" x14ac:dyDescent="0.25">
      <c r="A54" s="75">
        <v>45785</v>
      </c>
      <c r="B54" s="74" t="s">
        <v>90</v>
      </c>
      <c r="C54" s="74" t="s">
        <v>115</v>
      </c>
      <c r="D54" s="74" t="s">
        <v>109</v>
      </c>
      <c r="E54" s="76">
        <v>1109052</v>
      </c>
      <c r="F54" s="80" t="s">
        <v>107</v>
      </c>
      <c r="G54" s="76">
        <v>88724</v>
      </c>
      <c r="H54" s="76">
        <v>1197776</v>
      </c>
      <c r="I54" s="74" t="s">
        <v>18</v>
      </c>
      <c r="J54" s="74" t="s">
        <v>105</v>
      </c>
    </row>
    <row r="55" spans="1:10" x14ac:dyDescent="0.25">
      <c r="A55" s="75">
        <v>45785</v>
      </c>
      <c r="B55" s="74" t="s">
        <v>91</v>
      </c>
      <c r="C55" s="74" t="s">
        <v>115</v>
      </c>
      <c r="D55" s="74" t="s">
        <v>111</v>
      </c>
      <c r="E55" s="76">
        <v>1035793</v>
      </c>
      <c r="F55" s="80" t="s">
        <v>107</v>
      </c>
      <c r="G55" s="76">
        <v>82863</v>
      </c>
      <c r="H55" s="76">
        <v>1118656</v>
      </c>
      <c r="I55" s="74" t="s">
        <v>18</v>
      </c>
      <c r="J55" s="74" t="s">
        <v>105</v>
      </c>
    </row>
    <row r="56" spans="1:10" x14ac:dyDescent="0.25">
      <c r="A56" s="75">
        <v>45790</v>
      </c>
      <c r="B56" s="74" t="s">
        <v>92</v>
      </c>
      <c r="C56" s="74" t="s">
        <v>115</v>
      </c>
      <c r="D56" s="74" t="s">
        <v>113</v>
      </c>
      <c r="E56" s="76">
        <v>464494</v>
      </c>
      <c r="F56" s="80" t="s">
        <v>107</v>
      </c>
      <c r="G56" s="76">
        <v>37160</v>
      </c>
      <c r="H56" s="76">
        <v>501654</v>
      </c>
      <c r="I56" s="74" t="s">
        <v>18</v>
      </c>
      <c r="J56" s="74" t="s">
        <v>105</v>
      </c>
    </row>
    <row r="57" spans="1:10" x14ac:dyDescent="0.25">
      <c r="A57" s="75">
        <v>45792</v>
      </c>
      <c r="B57" s="74" t="s">
        <v>93</v>
      </c>
      <c r="C57" s="74" t="s">
        <v>115</v>
      </c>
      <c r="D57" s="74" t="s">
        <v>110</v>
      </c>
      <c r="E57" s="76">
        <v>996478</v>
      </c>
      <c r="F57" s="80" t="s">
        <v>107</v>
      </c>
      <c r="G57" s="76">
        <v>79718</v>
      </c>
      <c r="H57" s="76">
        <v>1076196</v>
      </c>
      <c r="I57" s="74" t="s">
        <v>18</v>
      </c>
      <c r="J57" s="74" t="s">
        <v>105</v>
      </c>
    </row>
    <row r="58" spans="1:10" x14ac:dyDescent="0.25">
      <c r="A58" s="75">
        <v>45798</v>
      </c>
      <c r="B58" s="74" t="s">
        <v>94</v>
      </c>
      <c r="C58" s="74" t="s">
        <v>115</v>
      </c>
      <c r="D58" s="74" t="s">
        <v>112</v>
      </c>
      <c r="E58" s="76">
        <v>1259158</v>
      </c>
      <c r="F58" s="80" t="s">
        <v>107</v>
      </c>
      <c r="G58" s="76">
        <v>100733</v>
      </c>
      <c r="H58" s="76">
        <v>1359891</v>
      </c>
      <c r="I58" s="74" t="s">
        <v>18</v>
      </c>
      <c r="J58" s="74" t="s">
        <v>105</v>
      </c>
    </row>
    <row r="59" spans="1:10" x14ac:dyDescent="0.25">
      <c r="A59" s="75">
        <v>45800</v>
      </c>
      <c r="B59" s="74" t="s">
        <v>95</v>
      </c>
      <c r="C59" s="74" t="s">
        <v>115</v>
      </c>
      <c r="D59" s="74" t="s">
        <v>108</v>
      </c>
      <c r="E59" s="76">
        <v>1368075</v>
      </c>
      <c r="F59" s="80" t="s">
        <v>107</v>
      </c>
      <c r="G59" s="76">
        <v>109446</v>
      </c>
      <c r="H59" s="76">
        <v>1477521</v>
      </c>
      <c r="I59" s="74" t="s">
        <v>18</v>
      </c>
      <c r="J59" s="74" t="s">
        <v>105</v>
      </c>
    </row>
    <row r="60" spans="1:10" x14ac:dyDescent="0.25">
      <c r="A60" s="75">
        <v>45805</v>
      </c>
      <c r="B60" s="74" t="s">
        <v>96</v>
      </c>
      <c r="C60" s="74" t="s">
        <v>115</v>
      </c>
      <c r="D60" s="74" t="s">
        <v>110</v>
      </c>
      <c r="E60" s="76">
        <v>1085841</v>
      </c>
      <c r="F60" s="80" t="s">
        <v>107</v>
      </c>
      <c r="G60" s="76">
        <v>86867</v>
      </c>
      <c r="H60" s="76">
        <v>1172708</v>
      </c>
      <c r="I60" s="74" t="s">
        <v>18</v>
      </c>
      <c r="J60" s="74" t="s">
        <v>105</v>
      </c>
    </row>
    <row r="61" spans="1:10" x14ac:dyDescent="0.25">
      <c r="A61" s="75">
        <v>45808</v>
      </c>
      <c r="B61" s="74" t="s">
        <v>97</v>
      </c>
      <c r="C61" s="74" t="s">
        <v>115</v>
      </c>
      <c r="D61" s="74" t="s">
        <v>112</v>
      </c>
      <c r="E61" s="76">
        <v>985639</v>
      </c>
      <c r="F61" s="80" t="s">
        <v>107</v>
      </c>
      <c r="G61" s="76">
        <v>78851</v>
      </c>
      <c r="H61" s="76">
        <v>1064490</v>
      </c>
      <c r="I61" s="74" t="s">
        <v>18</v>
      </c>
      <c r="J61" s="74" t="s">
        <v>105</v>
      </c>
    </row>
    <row r="62" spans="1:10" x14ac:dyDescent="0.25">
      <c r="H62" s="76">
        <f>SUM(H2:H61)</f>
        <v>56768125</v>
      </c>
    </row>
  </sheetData>
  <conditionalFormatting sqref="B45">
    <cfRule type="duplicateValues" dxfId="17" priority="15"/>
    <cfRule type="duplicateValues" dxfId="16" priority="16"/>
  </conditionalFormatting>
  <conditionalFormatting sqref="B46">
    <cfRule type="duplicateValues" dxfId="15" priority="13"/>
    <cfRule type="duplicateValues" dxfId="14" priority="14"/>
  </conditionalFormatting>
  <conditionalFormatting sqref="B47">
    <cfRule type="duplicateValues" dxfId="13" priority="11"/>
    <cfRule type="duplicateValues" dxfId="12" priority="12"/>
  </conditionalFormatting>
  <conditionalFormatting sqref="B48">
    <cfRule type="duplicateValues" dxfId="11" priority="9"/>
    <cfRule type="duplicateValues" dxfId="10" priority="10"/>
  </conditionalFormatting>
  <conditionalFormatting sqref="B49">
    <cfRule type="duplicateValues" dxfId="9" priority="7"/>
    <cfRule type="duplicateValues" dxfId="8" priority="8"/>
  </conditionalFormatting>
  <conditionalFormatting sqref="B50">
    <cfRule type="duplicateValues" dxfId="7" priority="5"/>
    <cfRule type="duplicateValues" dxfId="6" priority="6"/>
  </conditionalFormatting>
  <conditionalFormatting sqref="B51">
    <cfRule type="duplicateValues" dxfId="5" priority="3"/>
    <cfRule type="duplicateValues" dxfId="4" priority="4"/>
  </conditionalFormatting>
  <conditionalFormatting sqref="B52">
    <cfRule type="duplicateValues" dxfId="3" priority="1"/>
    <cfRule type="duplicateValues" dxfId="2" priority="2"/>
  </conditionalFormatting>
  <conditionalFormatting sqref="B53:B61 B1:B44">
    <cfRule type="duplicateValues" dxfId="1" priority="17"/>
    <cfRule type="duplicateValues" dxfId="0" priority="1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Tổng Hợp</vt:lpstr>
      <vt:lpstr>Công nợ gối đầu</vt:lpstr>
      <vt:lpstr>Số dư đầu kỳ</vt:lpstr>
      <vt:lpstr>Chi Tiết Hàng Bán</vt:lpstr>
      <vt:lpstr>Hàng trả</vt:lpstr>
      <vt:lpstr>Chi tiết công nợ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2023-04-19T03:03:28Z</cp:lastPrinted>
  <dcterms:created xsi:type="dcterms:W3CDTF">2023-02-23T02:33:27Z</dcterms:created>
  <dcterms:modified xsi:type="dcterms:W3CDTF">2026-05-08T10:52:24Z</dcterms:modified>
</cp:coreProperties>
</file>