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IGON HD\"/>
    </mc:Choice>
  </mc:AlternateContent>
  <bookViews>
    <workbookView xWindow="-120" yWindow="-120" windowWidth="24240" windowHeight="13140" activeTab="1"/>
  </bookViews>
  <sheets>
    <sheet name="Tổng Hợp" sheetId="2" r:id="rId1"/>
    <sheet name="Công nợ gối đầu" sheetId="9" r:id="rId2"/>
    <sheet name="Số dư đầu kỳ" sheetId="11" r:id="rId3"/>
    <sheet name="Chi Tiết Hàng Bán" sheetId="5" r:id="rId4"/>
    <sheet name="Hàng trả" sheetId="10" r:id="rId5"/>
  </sheets>
  <definedNames>
    <definedName name="_xlnm._FilterDatabase" localSheetId="1" hidden="1">'Công nợ gối đầu'!$A$3:$F$12</definedName>
    <definedName name="_xlnm._FilterDatabase" localSheetId="3" hidden="1">'Chi Tiết Hàng Bán'!$A$1:$H$16</definedName>
    <definedName name="_xlnm._FilterDatabase" localSheetId="4" hidden="1">'Hàng trả'!$A$1:$H$6</definedName>
    <definedName name="_xlnm._FilterDatabase" localSheetId="2" hidden="1">'Số dư đầu kỳ'!$A$4:$F$13</definedName>
    <definedName name="_xlnm._FilterDatabase" localSheetId="0" hidden="1">'Tổng Hợp'!$I$2:$M$8</definedName>
  </definedNames>
  <calcPr calcId="162913"/>
</workbook>
</file>

<file path=xl/calcChain.xml><?xml version="1.0" encoding="utf-8"?>
<calcChain xmlns="http://schemas.openxmlformats.org/spreadsheetml/2006/main">
  <c r="G3" i="10" l="1"/>
  <c r="G4" i="10"/>
  <c r="G4" i="5" l="1"/>
  <c r="G5" i="5"/>
  <c r="G6" i="5"/>
  <c r="G7" i="5"/>
  <c r="G8" i="5"/>
  <c r="G9" i="5"/>
  <c r="G10" i="5"/>
  <c r="G11" i="5"/>
  <c r="E12" i="9"/>
  <c r="G12" i="5" l="1"/>
  <c r="G13" i="5" l="1"/>
  <c r="G5" i="10" l="1"/>
  <c r="G3" i="5"/>
  <c r="G14" i="5"/>
  <c r="E13" i="11" l="1"/>
  <c r="G2" i="10" l="1"/>
  <c r="G6" i="10" s="1"/>
  <c r="G15" i="5" l="1"/>
  <c r="G2" i="5"/>
  <c r="F18" i="5" l="1"/>
  <c r="E18" i="5"/>
  <c r="F13" i="2" l="1"/>
  <c r="G16" i="5" l="1"/>
  <c r="G16" i="2" l="1"/>
  <c r="E10" i="2"/>
  <c r="D7" i="2"/>
  <c r="C7" i="2"/>
  <c r="G17" i="2" l="1"/>
</calcChain>
</file>

<file path=xl/sharedStrings.xml><?xml version="1.0" encoding="utf-8"?>
<sst xmlns="http://schemas.openxmlformats.org/spreadsheetml/2006/main" count="112" uniqueCount="72">
  <si>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</si>
  <si>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</si>
  <si>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</si>
  <si>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</si>
  <si>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</si>
  <si>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</si>
  <si>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</si>
  <si>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</si>
  <si>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</si>
  <si>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</si>
  <si>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</si>
  <si>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</si>
  <si>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</si>
  <si>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STT</t>
  </si>
  <si>
    <t>Tên khách hàng</t>
  </si>
  <si>
    <t>Ghi chú</t>
  </si>
  <si>
    <t>Doanh số bán chưa thuế</t>
  </si>
  <si>
    <t>Tổng tiền thanh toán</t>
  </si>
  <si>
    <t>CÔNG TY CỔ PHẦN SÀI GÒN HD</t>
  </si>
  <si>
    <t>Số tiền khách đã thanh toán</t>
  </si>
  <si>
    <t xml:space="preserve">Số HĐ   </t>
  </si>
  <si>
    <t xml:space="preserve">Địa chỉ </t>
  </si>
  <si>
    <t xml:space="preserve">Số Tiền </t>
  </si>
  <si>
    <t xml:space="preserve">Ghi chú </t>
  </si>
  <si>
    <t>NOVALAND RIVER SIDE - NHÀ BÈ</t>
  </si>
  <si>
    <t xml:space="preserve">GỐI ĐẦU </t>
  </si>
  <si>
    <t>207C NGUYỄN XÍ, BÌNH THẠNH</t>
  </si>
  <si>
    <t>GỐI ĐẦU SIÊU THỊ MỚI</t>
  </si>
  <si>
    <t>08/04/2021</t>
  </si>
  <si>
    <t>EMPRIE CITY, THỦ THIÊM, TP, THUDUC</t>
  </si>
  <si>
    <t>Tổng cộng</t>
  </si>
  <si>
    <t>Hàng trả</t>
  </si>
  <si>
    <t>Tổng hỗ trợ</t>
  </si>
  <si>
    <t>Số tiền chưa thuế</t>
  </si>
  <si>
    <t>Tổng tiền hàng trả</t>
  </si>
  <si>
    <t>Số dư cuối kỳ</t>
  </si>
  <si>
    <t>Thanh toán</t>
  </si>
  <si>
    <t>Hỗ trợ</t>
  </si>
  <si>
    <t>Công nợ gối đầu</t>
  </si>
  <si>
    <t>CÔNG NỢ GỐI ĐẦU SÀI GÒN HD</t>
  </si>
  <si>
    <t>SỐ DƯ ĐẦU KỲ CÔNG NỢ SÀI GÒN HD</t>
  </si>
  <si>
    <t>00069634</t>
  </si>
  <si>
    <t>THÁNG 03 NĂM 2024</t>
  </si>
  <si>
    <t>00027601</t>
  </si>
  <si>
    <t>00027939</t>
  </si>
  <si>
    <t>00028211</t>
  </si>
  <si>
    <t>00028261</t>
  </si>
  <si>
    <t>00028776</t>
  </si>
  <si>
    <t>00029529</t>
  </si>
  <si>
    <t>00029707</t>
  </si>
  <si>
    <t>00000821</t>
  </si>
  <si>
    <t>00000838</t>
  </si>
  <si>
    <t>Bảng kê hóa đơn tháng 07.2024</t>
  </si>
  <si>
    <t>THEO DÕI CÔNG NỢ / CTY SÀI GÒN HD - 31/07/2024</t>
  </si>
  <si>
    <t>00032626</t>
  </si>
  <si>
    <t>00033403</t>
  </si>
  <si>
    <t>00033419</t>
  </si>
  <si>
    <t>00033454</t>
  </si>
  <si>
    <t>00033707</t>
  </si>
  <si>
    <t>00033716</t>
  </si>
  <si>
    <t>00034468</t>
  </si>
  <si>
    <t>00035423</t>
  </si>
  <si>
    <t>00036593</t>
  </si>
  <si>
    <t>00036877</t>
  </si>
  <si>
    <t>00036897</t>
  </si>
  <si>
    <t>00036968</t>
  </si>
  <si>
    <t>00037079</t>
  </si>
  <si>
    <t>00037116</t>
  </si>
  <si>
    <t>00001027</t>
  </si>
  <si>
    <t>00001055</t>
  </si>
  <si>
    <t>00001057</t>
  </si>
  <si>
    <t>00001072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</si>
</sst>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88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0" fontId="5" fillId="0" borderId="0" xfId="0" applyFont="1"/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65" fontId="5" fillId="0" borderId="0" xfId="0" applyNumberFormat="1" applyFont="1" applyAlignment="1">
      <alignment horizontal="center" vertical="center"/>
    </xf>
    <xf numFmtId="0" fontId="0" fillId="0" borderId="0" xfId="0" applyNumberFormat="1"/>
    <xf numFmtId="165" fontId="5" fillId="0" borderId="0" xfId="1" applyNumberFormat="1" applyFont="1"/>
    <xf numFmtId="165" fontId="1" fillId="0" borderId="1" xfId="1" applyNumberFormat="1" applyFont="1" applyFill="1" applyBorder="1"/>
    <xf numFmtId="0" fontId="14" fillId="0" borderId="0" xfId="0" applyFont="1" applyFill="1"/>
    <xf numFmtId="0" fontId="15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4" fillId="0" borderId="0" xfId="1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6" fillId="0" borderId="1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/>
    </xf>
    <xf numFmtId="165" fontId="14" fillId="0" borderId="1" xfId="1" applyNumberFormat="1" applyFont="1" applyFill="1" applyBorder="1"/>
    <xf numFmtId="0" fontId="14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37" fontId="16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 wrapText="1"/>
    </xf>
    <xf numFmtId="0" fontId="14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165" fontId="14" fillId="0" borderId="0" xfId="1" applyNumberFormat="1" applyFont="1" applyFill="1"/>
    <xf numFmtId="0" fontId="1" fillId="0" borderId="2" xfId="0" applyFont="1" applyBorder="1" applyAlignment="1">
      <alignment horizontal="center" vertical="center"/>
    </xf>
    <xf numFmtId="0" fontId="12" fillId="0" borderId="1" xfId="0" quotePrefix="1" applyNumberFormat="1" applyFont="1" applyBorder="1" applyAlignment="1">
      <alignment vertical="center" wrapText="1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4"/>
  <sheetViews>
    <sheetView workbookViewId="0">
      <selection activeCell="G5" sqref="G5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style="30" customWidth="1"/>
    <col min="9" max="9" width="15.7109375" bestFit="1" customWidth="1"/>
    <col min="10" max="10" width="13.28515625" bestFit="1" customWidth="1"/>
    <col min="11" max="12" width="12.5703125" bestFit="1" customWidth="1"/>
    <col min="13" max="13" width="15.28515625" bestFit="1" customWidth="1"/>
  </cols>
  <sheetData>
    <row r="1" spans="1:14" ht="19.5" x14ac:dyDescent="0.3">
      <c r="A1" s="79" t="s">
        <v>53</v>
      </c>
      <c r="B1" s="79"/>
      <c r="C1" s="79"/>
      <c r="D1" s="79"/>
      <c r="E1" s="79"/>
      <c r="F1" s="79"/>
      <c r="G1" s="79"/>
    </row>
    <row r="2" spans="1:14" ht="63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7</v>
      </c>
      <c r="G2" s="2" t="s">
        <v>19</v>
      </c>
      <c r="H2" s="4"/>
      <c r="I2" s="4"/>
    </row>
    <row r="3" spans="1:14" ht="15.75" x14ac:dyDescent="0.25">
      <c r="A3" s="5"/>
      <c r="B3" s="6" t="s">
        <v>38</v>
      </c>
      <c r="C3" s="80">
        <v>19241034</v>
      </c>
      <c r="D3" s="81"/>
      <c r="E3" s="6"/>
      <c r="F3" s="6"/>
      <c r="G3" s="6"/>
      <c r="H3" s="4"/>
      <c r="I3" s="4"/>
    </row>
    <row r="4" spans="1:14" ht="15.75" x14ac:dyDescent="0.25">
      <c r="A4" s="5"/>
      <c r="B4" s="6" t="s">
        <v>8</v>
      </c>
      <c r="C4" s="80">
        <v>4252451</v>
      </c>
      <c r="D4" s="81"/>
      <c r="E4" s="6"/>
      <c r="F4" s="6"/>
      <c r="G4" s="6"/>
      <c r="H4" s="4"/>
      <c r="I4" s="48"/>
      <c r="J4" s="19"/>
    </row>
    <row r="5" spans="1:14" ht="15.75" x14ac:dyDescent="0.25">
      <c r="A5" s="13"/>
      <c r="B5" s="8" t="s">
        <v>52</v>
      </c>
      <c r="C5" s="9">
        <v>11796305</v>
      </c>
      <c r="D5" s="9">
        <v>943706</v>
      </c>
      <c r="E5" s="11"/>
      <c r="F5" s="10"/>
      <c r="G5" s="12"/>
      <c r="I5" s="48"/>
      <c r="J5" s="19"/>
      <c r="M5" s="49"/>
      <c r="N5" s="49"/>
    </row>
    <row r="6" spans="1:14" ht="15.75" x14ac:dyDescent="0.25">
      <c r="A6" s="13"/>
      <c r="B6" s="8"/>
      <c r="C6" s="9"/>
      <c r="D6" s="9"/>
      <c r="E6" s="11"/>
      <c r="F6" s="10"/>
      <c r="G6" s="12"/>
      <c r="I6" s="48"/>
    </row>
    <row r="7" spans="1:14" ht="15.75" x14ac:dyDescent="0.25">
      <c r="A7" s="82" t="s">
        <v>9</v>
      </c>
      <c r="B7" s="83"/>
      <c r="C7" s="15">
        <f>SUM(C5:C6)</f>
        <v>11796305</v>
      </c>
      <c r="D7" s="15">
        <f>SUM(D5:D6)</f>
        <v>943706</v>
      </c>
      <c r="E7" s="16"/>
      <c r="F7" s="17"/>
      <c r="G7" s="18"/>
      <c r="I7" s="48"/>
    </row>
    <row r="8" spans="1:14" ht="15.75" x14ac:dyDescent="0.25">
      <c r="A8" s="7"/>
      <c r="B8" s="14" t="s">
        <v>31</v>
      </c>
      <c r="C8" s="9"/>
      <c r="D8" s="9"/>
      <c r="E8" s="10">
        <v>999104</v>
      </c>
      <c r="F8" s="10"/>
      <c r="G8" s="10"/>
      <c r="I8" s="19"/>
      <c r="J8" s="19"/>
    </row>
    <row r="9" spans="1:14" ht="15.75" x14ac:dyDescent="0.25">
      <c r="A9" s="7"/>
      <c r="B9" s="14"/>
      <c r="C9" s="9"/>
      <c r="D9" s="9"/>
      <c r="E9" s="9"/>
      <c r="F9" s="10"/>
      <c r="G9" s="12"/>
      <c r="I9" s="19"/>
    </row>
    <row r="10" spans="1:14" ht="15.75" x14ac:dyDescent="0.25">
      <c r="A10" s="82" t="s">
        <v>10</v>
      </c>
      <c r="B10" s="83"/>
      <c r="C10" s="15"/>
      <c r="D10" s="15"/>
      <c r="E10" s="15">
        <f>SUM(E8:E9)</f>
        <v>999104</v>
      </c>
      <c r="F10" s="17"/>
      <c r="G10" s="21"/>
      <c r="I10" s="19"/>
    </row>
    <row r="11" spans="1:14" ht="15.75" x14ac:dyDescent="0.25">
      <c r="A11" s="7"/>
      <c r="B11" s="14" t="s">
        <v>37</v>
      </c>
      <c r="C11" s="9"/>
      <c r="D11" s="9"/>
      <c r="E11" s="10"/>
      <c r="F11" s="10"/>
      <c r="G11" s="10"/>
      <c r="I11" s="19"/>
    </row>
    <row r="12" spans="1:14" ht="15.75" x14ac:dyDescent="0.25">
      <c r="A12" s="7"/>
      <c r="B12" s="14"/>
      <c r="C12" s="9"/>
      <c r="D12" s="9"/>
      <c r="E12" s="9"/>
      <c r="F12" s="10"/>
      <c r="G12" s="12"/>
      <c r="I12" s="19"/>
    </row>
    <row r="13" spans="1:14" ht="15.75" x14ac:dyDescent="0.25">
      <c r="A13" s="82" t="s">
        <v>32</v>
      </c>
      <c r="B13" s="83"/>
      <c r="C13" s="15"/>
      <c r="D13" s="15"/>
      <c r="E13" s="15"/>
      <c r="F13" s="15">
        <f>SUM(F11:F12)</f>
        <v>0</v>
      </c>
      <c r="G13" s="21"/>
      <c r="I13" s="19"/>
    </row>
    <row r="14" spans="1:14" ht="15.75" x14ac:dyDescent="0.25">
      <c r="A14" s="7"/>
      <c r="B14" s="8" t="s">
        <v>36</v>
      </c>
      <c r="C14" s="9"/>
      <c r="D14" s="9"/>
      <c r="E14" s="9"/>
      <c r="F14" s="10"/>
      <c r="G14" s="10">
        <v>4252451</v>
      </c>
      <c r="I14" s="19"/>
    </row>
    <row r="15" spans="1:14" ht="15.75" x14ac:dyDescent="0.25">
      <c r="A15" s="7"/>
      <c r="B15" s="8"/>
      <c r="C15" s="9"/>
      <c r="D15" s="9"/>
      <c r="E15" s="9"/>
      <c r="F15" s="10"/>
      <c r="G15" s="10"/>
      <c r="I15" s="19"/>
    </row>
    <row r="16" spans="1:14" ht="15.75" x14ac:dyDescent="0.25">
      <c r="A16" s="82" t="s">
        <v>11</v>
      </c>
      <c r="B16" s="83"/>
      <c r="C16" s="20"/>
      <c r="D16" s="20"/>
      <c r="E16" s="16"/>
      <c r="F16" s="18"/>
      <c r="G16" s="21">
        <f>SUM(G14:G15)</f>
        <v>4252451</v>
      </c>
      <c r="I16" s="19"/>
    </row>
    <row r="17" spans="1:11" ht="15.75" x14ac:dyDescent="0.25">
      <c r="A17" s="76" t="s">
        <v>12</v>
      </c>
      <c r="B17" s="77"/>
      <c r="C17" s="77"/>
      <c r="D17" s="77"/>
      <c r="E17" s="77"/>
      <c r="F17" s="78"/>
      <c r="G17" s="22">
        <f>+C3+C4+C5+D5-E10-F13-G16</f>
        <v>30981941</v>
      </c>
      <c r="I17" s="19"/>
      <c r="J17" s="19"/>
    </row>
    <row r="18" spans="1:11" ht="15.75" x14ac:dyDescent="0.25">
      <c r="A18" s="23"/>
      <c r="B18" s="24"/>
      <c r="C18" s="25"/>
      <c r="D18" s="25"/>
      <c r="E18" s="26"/>
      <c r="G18" s="50"/>
      <c r="I18" s="19"/>
      <c r="J18" s="19"/>
    </row>
    <row r="19" spans="1:11" ht="15.75" x14ac:dyDescent="0.25">
      <c r="A19" s="23"/>
      <c r="B19" s="24"/>
      <c r="C19" s="25"/>
      <c r="D19" s="25"/>
      <c r="E19" s="26"/>
      <c r="G19" s="50"/>
      <c r="I19" s="19"/>
      <c r="J19" s="19"/>
    </row>
    <row r="20" spans="1:11" ht="15.75" x14ac:dyDescent="0.25">
      <c r="A20" s="23"/>
      <c r="B20" s="24"/>
      <c r="C20" s="25"/>
      <c r="D20" s="25"/>
      <c r="E20" s="26"/>
      <c r="G20" s="50"/>
      <c r="I20" s="19"/>
    </row>
    <row r="21" spans="1:11" ht="15.75" x14ac:dyDescent="0.25">
      <c r="A21" s="28"/>
      <c r="C21" s="29"/>
      <c r="D21" s="29"/>
      <c r="E21" s="26"/>
      <c r="F21" s="27"/>
      <c r="G21" s="50"/>
    </row>
    <row r="22" spans="1:11" ht="15.75" x14ac:dyDescent="0.25">
      <c r="E22" s="26"/>
      <c r="F22" s="27"/>
      <c r="G22" s="50"/>
      <c r="I22" s="19"/>
      <c r="J22" s="19"/>
      <c r="K22" s="19"/>
    </row>
    <row r="23" spans="1:11" ht="15.75" x14ac:dyDescent="0.25">
      <c r="E23" s="26"/>
      <c r="F23" s="27"/>
      <c r="G23" s="50"/>
    </row>
    <row r="24" spans="1:11" ht="15.75" x14ac:dyDescent="0.25">
      <c r="E24" s="26"/>
      <c r="G24" s="50"/>
    </row>
    <row r="25" spans="1:11" ht="15.75" x14ac:dyDescent="0.25">
      <c r="E25" s="26"/>
      <c r="G25" s="50"/>
    </row>
    <row r="26" spans="1:11" ht="15.75" x14ac:dyDescent="0.25">
      <c r="E26" s="26"/>
      <c r="G26" s="50"/>
    </row>
    <row r="27" spans="1:11" ht="15.75" x14ac:dyDescent="0.25">
      <c r="E27" s="26"/>
      <c r="G27" s="50"/>
    </row>
    <row r="28" spans="1:11" ht="15.75" x14ac:dyDescent="0.25">
      <c r="E28" s="26"/>
      <c r="G28" s="50"/>
    </row>
    <row r="29" spans="1:11" ht="15.75" x14ac:dyDescent="0.25">
      <c r="E29" s="26"/>
      <c r="G29" s="50"/>
    </row>
    <row r="30" spans="1:11" ht="15.75" x14ac:dyDescent="0.25">
      <c r="G30" s="50"/>
    </row>
    <row r="31" spans="1:11" ht="15.75" x14ac:dyDescent="0.25">
      <c r="G31" s="50"/>
    </row>
    <row r="32" spans="1:11" ht="15.75" x14ac:dyDescent="0.25">
      <c r="G32" s="50"/>
    </row>
    <row r="33" spans="7:7" ht="15.75" x14ac:dyDescent="0.25">
      <c r="G33" s="50"/>
    </row>
    <row r="34" spans="7:7" ht="15.75" x14ac:dyDescent="0.25">
      <c r="G34" s="50"/>
    </row>
    <row r="35" spans="7:7" ht="15.75" x14ac:dyDescent="0.25">
      <c r="G35" s="50"/>
    </row>
    <row r="36" spans="7:7" ht="15.75" x14ac:dyDescent="0.25">
      <c r="G36" s="50"/>
    </row>
    <row r="37" spans="7:7" ht="15.75" x14ac:dyDescent="0.25">
      <c r="G37" s="50"/>
    </row>
    <row r="38" spans="7:7" ht="15.75" x14ac:dyDescent="0.25">
      <c r="G38" s="50"/>
    </row>
    <row r="39" spans="7:7" ht="15.75" x14ac:dyDescent="0.25">
      <c r="G39" s="50"/>
    </row>
    <row r="40" spans="7:7" ht="15.75" x14ac:dyDescent="0.25">
      <c r="G40" s="50"/>
    </row>
    <row r="41" spans="7:7" ht="15.75" x14ac:dyDescent="0.25">
      <c r="G41" s="50"/>
    </row>
    <row r="42" spans="7:7" ht="15.75" x14ac:dyDescent="0.25">
      <c r="G42" s="50"/>
    </row>
    <row r="43" spans="7:7" ht="15.75" x14ac:dyDescent="0.25">
      <c r="G43" s="50"/>
    </row>
    <row r="44" spans="7:7" ht="15.75" x14ac:dyDescent="0.25">
      <c r="G44" s="50"/>
    </row>
    <row r="45" spans="7:7" ht="15.75" x14ac:dyDescent="0.25">
      <c r="G45" s="50"/>
    </row>
    <row r="46" spans="7:7" ht="15.75" x14ac:dyDescent="0.25">
      <c r="G46" s="50"/>
    </row>
    <row r="47" spans="7:7" ht="15.75" x14ac:dyDescent="0.25">
      <c r="G47" s="50"/>
    </row>
    <row r="48" spans="7:7" ht="15.75" x14ac:dyDescent="0.25">
      <c r="G48" s="50"/>
    </row>
    <row r="49" spans="7:7" ht="15.75" x14ac:dyDescent="0.25">
      <c r="G49" s="50"/>
    </row>
    <row r="50" spans="7:7" ht="15.75" x14ac:dyDescent="0.25">
      <c r="G50" s="50"/>
    </row>
    <row r="51" spans="7:7" ht="15.75" x14ac:dyDescent="0.25">
      <c r="G51" s="50"/>
    </row>
    <row r="52" spans="7:7" ht="15.75" x14ac:dyDescent="0.25">
      <c r="G52" s="50"/>
    </row>
    <row r="53" spans="7:7" ht="15.75" x14ac:dyDescent="0.25">
      <c r="G53" s="50"/>
    </row>
    <row r="54" spans="7:7" ht="15.75" x14ac:dyDescent="0.25">
      <c r="G54" s="50"/>
    </row>
    <row r="55" spans="7:7" ht="15.75" x14ac:dyDescent="0.25">
      <c r="G55" s="50"/>
    </row>
    <row r="56" spans="7:7" ht="15.75" x14ac:dyDescent="0.25">
      <c r="G56" s="50"/>
    </row>
    <row r="57" spans="7:7" ht="15.75" x14ac:dyDescent="0.25">
      <c r="G57" s="50"/>
    </row>
    <row r="58" spans="7:7" ht="15.75" x14ac:dyDescent="0.25">
      <c r="G58" s="50"/>
    </row>
    <row r="59" spans="7:7" ht="15.75" x14ac:dyDescent="0.25">
      <c r="G59" s="50"/>
    </row>
    <row r="60" spans="7:7" ht="15.75" x14ac:dyDescent="0.25">
      <c r="G60" s="50"/>
    </row>
    <row r="61" spans="7:7" ht="15.75" x14ac:dyDescent="0.25">
      <c r="G61" s="50"/>
    </row>
    <row r="62" spans="7:7" ht="15.75" x14ac:dyDescent="0.25">
      <c r="G62" s="50"/>
    </row>
    <row r="63" spans="7:7" ht="15.75" x14ac:dyDescent="0.25">
      <c r="G63" s="50"/>
    </row>
    <row r="64" spans="7:7" ht="15.75" x14ac:dyDescent="0.25">
      <c r="G64" s="50"/>
    </row>
    <row r="65" spans="7:7" ht="15.75" x14ac:dyDescent="0.25">
      <c r="G65" s="50"/>
    </row>
    <row r="66" spans="7:7" ht="15.75" x14ac:dyDescent="0.25">
      <c r="G66" s="50"/>
    </row>
    <row r="67" spans="7:7" ht="15.75" x14ac:dyDescent="0.25">
      <c r="G67" s="50"/>
    </row>
    <row r="68" spans="7:7" ht="15.75" x14ac:dyDescent="0.25">
      <c r="G68" s="50"/>
    </row>
    <row r="69" spans="7:7" ht="15.75" x14ac:dyDescent="0.25">
      <c r="G69" s="50"/>
    </row>
    <row r="70" spans="7:7" ht="15.75" x14ac:dyDescent="0.25">
      <c r="G70" s="50"/>
    </row>
    <row r="71" spans="7:7" ht="15.75" x14ac:dyDescent="0.25">
      <c r="G71" s="50"/>
    </row>
    <row r="72" spans="7:7" ht="15.75" x14ac:dyDescent="0.25">
      <c r="G72" s="50"/>
    </row>
    <row r="73" spans="7:7" ht="15.75" x14ac:dyDescent="0.25">
      <c r="G73" s="50"/>
    </row>
    <row r="74" spans="7:7" ht="15.75" x14ac:dyDescent="0.25">
      <c r="G74" s="50"/>
    </row>
    <row r="75" spans="7:7" ht="15.75" x14ac:dyDescent="0.25">
      <c r="G75" s="50"/>
    </row>
    <row r="76" spans="7:7" ht="15.75" x14ac:dyDescent="0.25">
      <c r="G76" s="50"/>
    </row>
    <row r="77" spans="7:7" ht="15.75" x14ac:dyDescent="0.25">
      <c r="G77" s="50"/>
    </row>
    <row r="78" spans="7:7" ht="15.75" x14ac:dyDescent="0.25">
      <c r="G78" s="50"/>
    </row>
    <row r="79" spans="7:7" ht="15.75" x14ac:dyDescent="0.25">
      <c r="G79" s="50"/>
    </row>
    <row r="80" spans="7:7" ht="15.75" x14ac:dyDescent="0.25">
      <c r="G80" s="50"/>
    </row>
    <row r="81" spans="7:7" ht="15.75" x14ac:dyDescent="0.25">
      <c r="G81" s="50"/>
    </row>
    <row r="82" spans="7:7" ht="15.75" x14ac:dyDescent="0.25">
      <c r="G82" s="50"/>
    </row>
    <row r="83" spans="7:7" ht="15.75" x14ac:dyDescent="0.25">
      <c r="G83" s="50"/>
    </row>
    <row r="84" spans="7:7" ht="15.75" x14ac:dyDescent="0.25">
      <c r="G84" s="50"/>
    </row>
    <row r="85" spans="7:7" ht="15.75" x14ac:dyDescent="0.25">
      <c r="G85" s="50"/>
    </row>
    <row r="86" spans="7:7" ht="15.75" x14ac:dyDescent="0.25">
      <c r="G86" s="50"/>
    </row>
    <row r="87" spans="7:7" ht="15.75" x14ac:dyDescent="0.25">
      <c r="G87" s="50"/>
    </row>
    <row r="88" spans="7:7" ht="15.75" x14ac:dyDescent="0.25">
      <c r="G88" s="50"/>
    </row>
    <row r="89" spans="7:7" ht="15.75" x14ac:dyDescent="0.25">
      <c r="G89" s="50"/>
    </row>
    <row r="90" spans="7:7" ht="15.75" x14ac:dyDescent="0.25">
      <c r="G90" s="50"/>
    </row>
    <row r="91" spans="7:7" ht="15.75" x14ac:dyDescent="0.25">
      <c r="G91" s="50"/>
    </row>
    <row r="92" spans="7:7" ht="15.75" x14ac:dyDescent="0.25">
      <c r="G92" s="50"/>
    </row>
    <row r="93" spans="7:7" ht="15.75" x14ac:dyDescent="0.25">
      <c r="G93" s="50"/>
    </row>
    <row r="94" spans="7:7" ht="15.75" x14ac:dyDescent="0.25">
      <c r="G94" s="50"/>
    </row>
    <row r="95" spans="7:7" ht="15.75" x14ac:dyDescent="0.25">
      <c r="G95" s="50"/>
    </row>
    <row r="96" spans="7:7" ht="15.75" x14ac:dyDescent="0.25">
      <c r="G96" s="50"/>
    </row>
    <row r="97" spans="7:7" ht="15.75" x14ac:dyDescent="0.25">
      <c r="G97" s="50"/>
    </row>
    <row r="98" spans="7:7" ht="15.75" x14ac:dyDescent="0.25">
      <c r="G98" s="50"/>
    </row>
    <row r="99" spans="7:7" ht="15.75" x14ac:dyDescent="0.25">
      <c r="G99" s="50"/>
    </row>
    <row r="100" spans="7:7" ht="15.75" x14ac:dyDescent="0.25">
      <c r="G100" s="50"/>
    </row>
    <row r="101" spans="7:7" ht="15.75" x14ac:dyDescent="0.25">
      <c r="G101" s="50"/>
    </row>
    <row r="102" spans="7:7" ht="15.75" x14ac:dyDescent="0.25">
      <c r="G102" s="50"/>
    </row>
    <row r="103" spans="7:7" ht="15.75" x14ac:dyDescent="0.25">
      <c r="G103" s="50"/>
    </row>
    <row r="104" spans="7:7" ht="15.75" x14ac:dyDescent="0.25">
      <c r="G104" s="50"/>
    </row>
    <row r="105" spans="7:7" ht="15.75" x14ac:dyDescent="0.25">
      <c r="G105" s="50"/>
    </row>
    <row r="106" spans="7:7" ht="15.75" x14ac:dyDescent="0.25">
      <c r="G106" s="50"/>
    </row>
    <row r="107" spans="7:7" ht="15.75" x14ac:dyDescent="0.25">
      <c r="G107" s="50"/>
    </row>
    <row r="108" spans="7:7" ht="15.75" x14ac:dyDescent="0.25">
      <c r="G108" s="50"/>
    </row>
    <row r="109" spans="7:7" ht="15.75" x14ac:dyDescent="0.25">
      <c r="G109" s="50"/>
    </row>
    <row r="110" spans="7:7" ht="15.75" x14ac:dyDescent="0.25">
      <c r="G110" s="50"/>
    </row>
    <row r="111" spans="7:7" ht="15.75" x14ac:dyDescent="0.25">
      <c r="G111" s="50"/>
    </row>
    <row r="112" spans="7:7" ht="15.75" x14ac:dyDescent="0.25">
      <c r="G112" s="50"/>
    </row>
    <row r="113" spans="7:7" ht="15.75" x14ac:dyDescent="0.25">
      <c r="G113" s="50"/>
    </row>
    <row r="114" spans="7:7" ht="15.75" x14ac:dyDescent="0.25">
      <c r="G114" s="50"/>
    </row>
  </sheetData>
  <mergeCells count="8">
    <mergeCell ref="A17:F17"/>
    <mergeCell ref="A1:G1"/>
    <mergeCell ref="C4:D4"/>
    <mergeCell ref="A7:B7"/>
    <mergeCell ref="A10:B10"/>
    <mergeCell ref="A16:B16"/>
    <mergeCell ref="A13:B13"/>
    <mergeCell ref="C3:D3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A3" sqref="A3"/>
    </sheetView>
  </sheetViews>
  <sheetFormatPr defaultRowHeight="16.5" customHeight="1" x14ac:dyDescent="0.25"/>
  <cols>
    <col min="1" max="1" width="5.28515625" style="72" customWidth="1"/>
    <col min="2" max="2" width="12.140625" style="52" customWidth="1"/>
    <col min="3" max="3" width="13.7109375" style="52" customWidth="1"/>
    <col min="4" max="4" width="41.7109375" style="52" bestFit="1" customWidth="1"/>
    <col min="5" max="5" width="14.42578125" style="73" customWidth="1"/>
    <col min="6" max="6" width="37.42578125" style="52" customWidth="1"/>
    <col min="7" max="7" width="9.140625" style="52"/>
    <col min="8" max="8" width="9.85546875" style="52" bestFit="1" customWidth="1"/>
    <col min="9" max="16384" width="9.140625" style="52"/>
  </cols>
  <sheetData>
    <row r="1" spans="1:7" ht="16.5" customHeight="1" x14ac:dyDescent="0.25">
      <c r="A1" s="84" t="s">
        <v>39</v>
      </c>
      <c r="B1" s="84"/>
      <c r="C1" s="84"/>
      <c r="D1" s="84"/>
      <c r="E1" s="84"/>
      <c r="F1" s="84"/>
    </row>
    <row r="3" spans="1:7" s="58" customFormat="1" ht="16.5" customHeight="1" x14ac:dyDescent="0.25">
      <c r="A3" s="53" t="s">
        <v>13</v>
      </c>
      <c r="B3" s="54" t="s">
        <v>20</v>
      </c>
      <c r="C3" s="55" t="s">
        <v>1</v>
      </c>
      <c r="D3" s="53" t="s">
        <v>21</v>
      </c>
      <c r="E3" s="56" t="s">
        <v>22</v>
      </c>
      <c r="F3" s="54" t="s">
        <v>23</v>
      </c>
      <c r="G3" s="57"/>
    </row>
    <row r="4" spans="1:7" s="58" customFormat="1" ht="16.5" customHeight="1" x14ac:dyDescent="0.25">
      <c r="A4" s="59">
        <v>1</v>
      </c>
      <c r="B4" s="60">
        <v>7</v>
      </c>
      <c r="C4" s="61">
        <v>42107</v>
      </c>
      <c r="D4" s="62"/>
      <c r="E4" s="63">
        <v>2997905</v>
      </c>
      <c r="F4" s="59" t="s">
        <v>25</v>
      </c>
      <c r="G4" s="57"/>
    </row>
    <row r="5" spans="1:7" s="58" customFormat="1" ht="16.5" customHeight="1" x14ac:dyDescent="0.25">
      <c r="A5" s="59">
        <v>2</v>
      </c>
      <c r="B5" s="60">
        <v>8</v>
      </c>
      <c r="C5" s="61">
        <v>42107</v>
      </c>
      <c r="D5" s="62"/>
      <c r="E5" s="63">
        <v>2761417</v>
      </c>
      <c r="F5" s="59" t="s">
        <v>25</v>
      </c>
      <c r="G5" s="57"/>
    </row>
    <row r="6" spans="1:7" ht="16.5" customHeight="1" x14ac:dyDescent="0.25">
      <c r="A6" s="59">
        <v>3</v>
      </c>
      <c r="B6" s="60">
        <v>14996</v>
      </c>
      <c r="C6" s="61">
        <v>44005</v>
      </c>
      <c r="D6" s="62" t="s">
        <v>24</v>
      </c>
      <c r="E6" s="63">
        <v>4206985</v>
      </c>
      <c r="F6" s="59" t="s">
        <v>25</v>
      </c>
    </row>
    <row r="7" spans="1:7" ht="16.5" customHeight="1" x14ac:dyDescent="0.25">
      <c r="A7" s="59">
        <v>4</v>
      </c>
      <c r="B7" s="64">
        <v>42500</v>
      </c>
      <c r="C7" s="65">
        <v>44229</v>
      </c>
      <c r="D7" s="66" t="s">
        <v>26</v>
      </c>
      <c r="E7" s="63">
        <v>3173566</v>
      </c>
      <c r="F7" s="59" t="s">
        <v>27</v>
      </c>
    </row>
    <row r="8" spans="1:7" ht="16.5" customHeight="1" x14ac:dyDescent="0.25">
      <c r="A8" s="59">
        <v>5</v>
      </c>
      <c r="B8" s="64">
        <v>49039</v>
      </c>
      <c r="C8" s="67" t="s">
        <v>28</v>
      </c>
      <c r="D8" s="62" t="s">
        <v>29</v>
      </c>
      <c r="E8" s="63">
        <v>1393217</v>
      </c>
      <c r="F8" s="59" t="s">
        <v>27</v>
      </c>
    </row>
    <row r="9" spans="1:7" ht="16.5" customHeight="1" x14ac:dyDescent="0.25">
      <c r="A9" s="59">
        <v>6</v>
      </c>
      <c r="B9" s="60">
        <v>1662</v>
      </c>
      <c r="C9" s="61">
        <v>44942</v>
      </c>
      <c r="D9" s="69"/>
      <c r="E9" s="68">
        <v>1442525</v>
      </c>
      <c r="F9" s="59" t="s">
        <v>27</v>
      </c>
    </row>
    <row r="10" spans="1:7" ht="16.5" customHeight="1" x14ac:dyDescent="0.25">
      <c r="A10" s="59">
        <v>7</v>
      </c>
      <c r="B10" s="60" t="s">
        <v>41</v>
      </c>
      <c r="C10" s="61">
        <v>45250</v>
      </c>
      <c r="D10" s="69"/>
      <c r="E10" s="68">
        <v>1937313</v>
      </c>
      <c r="F10" s="59" t="s">
        <v>27</v>
      </c>
    </row>
    <row r="11" spans="1:7" ht="16.5" customHeight="1" x14ac:dyDescent="0.25">
      <c r="A11" s="59">
        <v>8</v>
      </c>
      <c r="B11" s="60" t="s">
        <v>49</v>
      </c>
      <c r="C11" s="61">
        <v>45463</v>
      </c>
      <c r="D11" s="69"/>
      <c r="E11" s="68">
        <v>1328106</v>
      </c>
      <c r="F11" s="59" t="s">
        <v>27</v>
      </c>
    </row>
    <row r="12" spans="1:7" ht="16.5" customHeight="1" x14ac:dyDescent="0.25">
      <c r="A12" s="59"/>
      <c r="B12" s="70"/>
      <c r="C12" s="70"/>
      <c r="D12" s="71" t="s">
        <v>30</v>
      </c>
      <c r="E12" s="51">
        <f>SUM(E4:E11)</f>
        <v>19241034</v>
      </c>
      <c r="F12" s="70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opLeftCell="A2" workbookViewId="0">
      <selection activeCell="A2" sqref="A2:F2"/>
    </sheetView>
  </sheetViews>
  <sheetFormatPr defaultRowHeight="16.5" customHeight="1" x14ac:dyDescent="0.25"/>
  <cols>
    <col min="1" max="1" width="5.28515625" style="72" customWidth="1"/>
    <col min="2" max="2" width="12.140625" style="52" customWidth="1"/>
    <col min="3" max="3" width="13.7109375" style="52" customWidth="1"/>
    <col min="4" max="4" width="41.7109375" style="52" hidden="1" customWidth="1"/>
    <col min="5" max="5" width="14.42578125" style="73" customWidth="1"/>
    <col min="6" max="6" width="37.42578125" style="52" customWidth="1"/>
    <col min="7" max="8" width="9.85546875" style="52" bestFit="1" customWidth="1"/>
    <col min="9" max="16384" width="9.140625" style="52"/>
  </cols>
  <sheetData>
    <row r="1" spans="1:7" ht="16.5" customHeight="1" x14ac:dyDescent="0.25">
      <c r="A1" s="84" t="s">
        <v>40</v>
      </c>
      <c r="B1" s="84"/>
      <c r="C1" s="84"/>
      <c r="D1" s="84"/>
      <c r="E1" s="84"/>
      <c r="F1" s="84"/>
    </row>
    <row r="2" spans="1:7" ht="16.5" customHeight="1" x14ac:dyDescent="0.25">
      <c r="A2" s="84" t="s">
        <v>42</v>
      </c>
      <c r="B2" s="84"/>
      <c r="C2" s="84"/>
      <c r="D2" s="84"/>
      <c r="E2" s="84"/>
      <c r="F2" s="84"/>
    </row>
    <row r="4" spans="1:7" s="58" customFormat="1" ht="16.5" customHeight="1" x14ac:dyDescent="0.25">
      <c r="A4" s="53" t="s">
        <v>13</v>
      </c>
      <c r="B4" s="54" t="s">
        <v>20</v>
      </c>
      <c r="C4" s="55" t="s">
        <v>1</v>
      </c>
      <c r="D4" s="53" t="s">
        <v>21</v>
      </c>
      <c r="E4" s="56" t="s">
        <v>22</v>
      </c>
      <c r="F4" s="54" t="s">
        <v>23</v>
      </c>
      <c r="G4" s="57"/>
    </row>
    <row r="5" spans="1:7" ht="16.5" customHeight="1" x14ac:dyDescent="0.25">
      <c r="A5" s="59">
        <v>1</v>
      </c>
      <c r="B5" s="60" t="s">
        <v>43</v>
      </c>
      <c r="C5" s="61">
        <v>45450</v>
      </c>
      <c r="D5" s="69"/>
      <c r="E5" s="68">
        <v>430278</v>
      </c>
      <c r="F5" s="70"/>
    </row>
    <row r="6" spans="1:7" ht="16.5" customHeight="1" x14ac:dyDescent="0.25">
      <c r="A6" s="59">
        <v>2</v>
      </c>
      <c r="B6" s="60" t="s">
        <v>44</v>
      </c>
      <c r="C6" s="61">
        <v>45453</v>
      </c>
      <c r="D6" s="69"/>
      <c r="E6" s="68">
        <v>561321</v>
      </c>
      <c r="F6" s="70"/>
    </row>
    <row r="7" spans="1:7" ht="16.5" customHeight="1" x14ac:dyDescent="0.25">
      <c r="A7" s="59">
        <v>3</v>
      </c>
      <c r="B7" s="60" t="s">
        <v>45</v>
      </c>
      <c r="C7" s="61">
        <v>45456</v>
      </c>
      <c r="D7" s="69"/>
      <c r="E7" s="68">
        <v>754124</v>
      </c>
      <c r="F7" s="70"/>
    </row>
    <row r="8" spans="1:7" ht="16.5" customHeight="1" x14ac:dyDescent="0.25">
      <c r="A8" s="59">
        <v>4</v>
      </c>
      <c r="B8" s="60" t="s">
        <v>46</v>
      </c>
      <c r="C8" s="61">
        <v>45456</v>
      </c>
      <c r="D8" s="69"/>
      <c r="E8" s="68">
        <v>1037595</v>
      </c>
      <c r="F8" s="70"/>
    </row>
    <row r="9" spans="1:7" ht="16.5" customHeight="1" x14ac:dyDescent="0.25">
      <c r="A9" s="59">
        <v>5</v>
      </c>
      <c r="B9" s="60" t="s">
        <v>47</v>
      </c>
      <c r="C9" s="61">
        <v>45456</v>
      </c>
      <c r="D9" s="69"/>
      <c r="E9" s="68">
        <v>860043</v>
      </c>
      <c r="F9" s="70"/>
    </row>
    <row r="10" spans="1:7" ht="16.5" customHeight="1" x14ac:dyDescent="0.25">
      <c r="A10" s="59">
        <v>6</v>
      </c>
      <c r="B10" s="60" t="s">
        <v>48</v>
      </c>
      <c r="C10" s="61">
        <v>45463</v>
      </c>
      <c r="D10" s="69"/>
      <c r="E10" s="68">
        <v>1238054</v>
      </c>
      <c r="F10" s="70"/>
    </row>
    <row r="11" spans="1:7" ht="16.5" customHeight="1" x14ac:dyDescent="0.25">
      <c r="A11" s="59">
        <v>7</v>
      </c>
      <c r="B11" s="60" t="s">
        <v>50</v>
      </c>
      <c r="C11" s="61">
        <v>45467</v>
      </c>
      <c r="D11" s="69"/>
      <c r="E11" s="68">
        <v>-521016</v>
      </c>
      <c r="F11" s="70"/>
    </row>
    <row r="12" spans="1:7" ht="16.5" customHeight="1" x14ac:dyDescent="0.25">
      <c r="A12" s="59">
        <v>8</v>
      </c>
      <c r="B12" s="60" t="s">
        <v>51</v>
      </c>
      <c r="C12" s="61">
        <v>45470</v>
      </c>
      <c r="D12" s="69"/>
      <c r="E12" s="68">
        <v>-107948</v>
      </c>
      <c r="F12" s="70"/>
    </row>
    <row r="13" spans="1:7" ht="16.5" customHeight="1" x14ac:dyDescent="0.25">
      <c r="A13" s="59"/>
      <c r="B13" s="70"/>
      <c r="C13" s="70"/>
      <c r="D13" s="71" t="s">
        <v>30</v>
      </c>
      <c r="E13" s="51">
        <f>SUM(E5:E12)</f>
        <v>4252451</v>
      </c>
      <c r="F13" s="70"/>
    </row>
  </sheetData>
  <mergeCells count="2">
    <mergeCell ref="A1:F1"/>
    <mergeCell ref="A2:F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7" width="18.5703125" style="34" customWidth="1"/>
    <col min="8" max="8" width="15.28515625" style="47" customWidth="1"/>
    <col min="9" max="9" width="17.5703125" style="34" bestFit="1" customWidth="1"/>
    <col min="10" max="10" width="9.5703125" style="34" bestFit="1" customWidth="1"/>
    <col min="11" max="16384" width="9.140625" style="34"/>
  </cols>
  <sheetData>
    <row r="1" spans="1:10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16</v>
      </c>
      <c r="F1" s="31" t="s">
        <v>0</v>
      </c>
      <c r="G1" s="31" t="s">
        <v>17</v>
      </c>
      <c r="H1" s="33" t="s">
        <v>15</v>
      </c>
    </row>
    <row r="2" spans="1:10" ht="27.75" customHeight="1" x14ac:dyDescent="0.2">
      <c r="A2" s="35">
        <v>1</v>
      </c>
      <c r="B2" s="36" t="s">
        <v>54</v>
      </c>
      <c r="C2" s="37">
        <v>45477</v>
      </c>
      <c r="D2" s="38" t="s">
        <v>18</v>
      </c>
      <c r="E2" s="39">
        <v>637823</v>
      </c>
      <c r="F2" s="39">
        <v>51026</v>
      </c>
      <c r="G2" s="39">
        <f>+E2+F2</f>
        <v>688849</v>
      </c>
      <c r="H2" s="40"/>
    </row>
    <row r="3" spans="1:10" ht="27.75" customHeight="1" x14ac:dyDescent="0.2">
      <c r="A3" s="35">
        <v>2</v>
      </c>
      <c r="B3" s="36" t="s">
        <v>55</v>
      </c>
      <c r="C3" s="37">
        <v>45477</v>
      </c>
      <c r="D3" s="38" t="s">
        <v>18</v>
      </c>
      <c r="E3" s="39">
        <v>1323263</v>
      </c>
      <c r="F3" s="39">
        <v>105861</v>
      </c>
      <c r="G3" s="39">
        <f t="shared" ref="G3:G14" si="0">+E3+F3</f>
        <v>1429124</v>
      </c>
      <c r="H3" s="40"/>
    </row>
    <row r="4" spans="1:10" ht="27.75" customHeight="1" x14ac:dyDescent="0.2">
      <c r="A4" s="35">
        <v>3</v>
      </c>
      <c r="B4" s="36" t="s">
        <v>56</v>
      </c>
      <c r="C4" s="37">
        <v>45477</v>
      </c>
      <c r="D4" s="38" t="s">
        <v>18</v>
      </c>
      <c r="E4" s="39">
        <v>478671</v>
      </c>
      <c r="F4" s="39">
        <v>38294</v>
      </c>
      <c r="G4" s="39">
        <f t="shared" si="0"/>
        <v>516965</v>
      </c>
      <c r="H4" s="40"/>
    </row>
    <row r="5" spans="1:10" ht="27.75" customHeight="1" x14ac:dyDescent="0.2">
      <c r="A5" s="35">
        <v>4</v>
      </c>
      <c r="B5" s="36" t="s">
        <v>57</v>
      </c>
      <c r="C5" s="37">
        <v>45478</v>
      </c>
      <c r="D5" s="38" t="s">
        <v>18</v>
      </c>
      <c r="E5" s="39">
        <v>1259158</v>
      </c>
      <c r="F5" s="39">
        <v>100733</v>
      </c>
      <c r="G5" s="39">
        <f t="shared" si="0"/>
        <v>1359891</v>
      </c>
      <c r="H5" s="40"/>
    </row>
    <row r="6" spans="1:10" ht="27.75" customHeight="1" x14ac:dyDescent="0.2">
      <c r="A6" s="35">
        <v>5</v>
      </c>
      <c r="B6" s="36" t="s">
        <v>58</v>
      </c>
      <c r="C6" s="37">
        <v>45479</v>
      </c>
      <c r="D6" s="38" t="s">
        <v>18</v>
      </c>
      <c r="E6" s="39">
        <v>432151</v>
      </c>
      <c r="F6" s="39">
        <v>34572</v>
      </c>
      <c r="G6" s="39">
        <f t="shared" si="0"/>
        <v>466723</v>
      </c>
      <c r="H6" s="40"/>
    </row>
    <row r="7" spans="1:10" ht="27.75" customHeight="1" x14ac:dyDescent="0.2">
      <c r="A7" s="35">
        <v>6</v>
      </c>
      <c r="B7" s="36" t="s">
        <v>59</v>
      </c>
      <c r="C7" s="37">
        <v>45479</v>
      </c>
      <c r="D7" s="38" t="s">
        <v>18</v>
      </c>
      <c r="E7" s="39">
        <v>1000303</v>
      </c>
      <c r="F7" s="39">
        <v>80024</v>
      </c>
      <c r="G7" s="39">
        <f t="shared" si="0"/>
        <v>1080327</v>
      </c>
      <c r="H7" s="40"/>
    </row>
    <row r="8" spans="1:10" ht="27.75" customHeight="1" x14ac:dyDescent="0.2">
      <c r="A8" s="35">
        <v>7</v>
      </c>
      <c r="B8" s="36" t="s">
        <v>60</v>
      </c>
      <c r="C8" s="37">
        <v>45484</v>
      </c>
      <c r="D8" s="38" t="s">
        <v>18</v>
      </c>
      <c r="E8" s="39">
        <v>1369830</v>
      </c>
      <c r="F8" s="39">
        <v>109586</v>
      </c>
      <c r="G8" s="39">
        <f t="shared" si="0"/>
        <v>1479416</v>
      </c>
      <c r="H8" s="40"/>
    </row>
    <row r="9" spans="1:10" ht="27.75" customHeight="1" x14ac:dyDescent="0.2">
      <c r="A9" s="35">
        <v>8</v>
      </c>
      <c r="B9" s="36" t="s">
        <v>61</v>
      </c>
      <c r="C9" s="37">
        <v>45489</v>
      </c>
      <c r="D9" s="38" t="s">
        <v>18</v>
      </c>
      <c r="E9" s="39">
        <v>700022</v>
      </c>
      <c r="F9" s="39">
        <v>56002</v>
      </c>
      <c r="G9" s="39">
        <f t="shared" si="0"/>
        <v>756024</v>
      </c>
      <c r="H9" s="40"/>
    </row>
    <row r="10" spans="1:10" ht="27.75" customHeight="1" x14ac:dyDescent="0.2">
      <c r="A10" s="35">
        <v>9</v>
      </c>
      <c r="B10" s="36" t="s">
        <v>62</v>
      </c>
      <c r="C10" s="37">
        <v>45492</v>
      </c>
      <c r="D10" s="38" t="s">
        <v>18</v>
      </c>
      <c r="E10" s="39">
        <v>289453</v>
      </c>
      <c r="F10" s="39">
        <v>23156</v>
      </c>
      <c r="G10" s="39">
        <f t="shared" si="0"/>
        <v>312609</v>
      </c>
      <c r="H10" s="40"/>
    </row>
    <row r="11" spans="1:10" ht="27.75" customHeight="1" x14ac:dyDescent="0.2">
      <c r="A11" s="35">
        <v>10</v>
      </c>
      <c r="B11" s="36" t="s">
        <v>63</v>
      </c>
      <c r="C11" s="37">
        <v>45495</v>
      </c>
      <c r="D11" s="38" t="s">
        <v>18</v>
      </c>
      <c r="E11" s="39">
        <v>348370</v>
      </c>
      <c r="F11" s="39">
        <v>27870</v>
      </c>
      <c r="G11" s="39">
        <f t="shared" si="0"/>
        <v>376240</v>
      </c>
      <c r="H11" s="40"/>
    </row>
    <row r="12" spans="1:10" ht="27.75" customHeight="1" x14ac:dyDescent="0.2">
      <c r="A12" s="35">
        <v>11</v>
      </c>
      <c r="B12" s="36" t="s">
        <v>64</v>
      </c>
      <c r="C12" s="37">
        <v>45495</v>
      </c>
      <c r="D12" s="38" t="s">
        <v>18</v>
      </c>
      <c r="E12" s="39">
        <v>1035558</v>
      </c>
      <c r="F12" s="39">
        <v>82845</v>
      </c>
      <c r="G12" s="39">
        <f t="shared" ref="G12" si="1">+E12+F12</f>
        <v>1118403</v>
      </c>
      <c r="H12" s="40"/>
    </row>
    <row r="13" spans="1:10" ht="27.75" customHeight="1" x14ac:dyDescent="0.2">
      <c r="A13" s="35">
        <v>12</v>
      </c>
      <c r="B13" s="36" t="s">
        <v>65</v>
      </c>
      <c r="C13" s="37">
        <v>45496</v>
      </c>
      <c r="D13" s="38" t="s">
        <v>18</v>
      </c>
      <c r="E13" s="39">
        <v>1241495</v>
      </c>
      <c r="F13" s="39">
        <v>99320</v>
      </c>
      <c r="G13" s="39">
        <f t="shared" ref="G13" si="2">+E13+F13</f>
        <v>1340815</v>
      </c>
      <c r="H13" s="40"/>
    </row>
    <row r="14" spans="1:10" ht="27.75" customHeight="1" x14ac:dyDescent="0.2">
      <c r="A14" s="35">
        <v>13</v>
      </c>
      <c r="B14" s="36" t="s">
        <v>66</v>
      </c>
      <c r="C14" s="37">
        <v>45497</v>
      </c>
      <c r="D14" s="38" t="s">
        <v>18</v>
      </c>
      <c r="E14" s="39">
        <v>698025</v>
      </c>
      <c r="F14" s="39">
        <v>55842</v>
      </c>
      <c r="G14" s="39">
        <f t="shared" si="0"/>
        <v>753867</v>
      </c>
      <c r="H14" s="40"/>
    </row>
    <row r="15" spans="1:10" ht="27.75" customHeight="1" x14ac:dyDescent="0.2">
      <c r="A15" s="35">
        <v>14</v>
      </c>
      <c r="B15" s="36" t="s">
        <v>67</v>
      </c>
      <c r="C15" s="37">
        <v>45498</v>
      </c>
      <c r="D15" s="38" t="s">
        <v>18</v>
      </c>
      <c r="E15" s="39">
        <v>982183</v>
      </c>
      <c r="F15" s="39">
        <v>78575</v>
      </c>
      <c r="G15" s="39">
        <f t="shared" ref="G15" si="3">+E15+F15</f>
        <v>1060758</v>
      </c>
      <c r="H15" s="40"/>
      <c r="J15" s="41"/>
    </row>
    <row r="16" spans="1:10" ht="18.75" customHeight="1" x14ac:dyDescent="0.2">
      <c r="A16" s="42"/>
      <c r="B16" s="42"/>
      <c r="C16" s="43"/>
      <c r="D16" s="85" t="s">
        <v>30</v>
      </c>
      <c r="E16" s="86"/>
      <c r="F16" s="87"/>
      <c r="G16" s="44">
        <f>SUM(G2:G15)</f>
        <v>12740011</v>
      </c>
      <c r="H16" s="45"/>
    </row>
    <row r="17" spans="5:10" ht="18.75" customHeight="1" x14ac:dyDescent="0.2">
      <c r="J17" s="41"/>
    </row>
    <row r="18" spans="5:10" ht="18.75" customHeight="1" x14ac:dyDescent="0.2">
      <c r="E18" s="41">
        <f>+SUM(E2:E15)</f>
        <v>11796305</v>
      </c>
      <c r="F18" s="41">
        <f>+SUM(F2:F15)</f>
        <v>943706</v>
      </c>
    </row>
    <row r="19" spans="5:10" ht="18.75" customHeight="1" x14ac:dyDescent="0.2">
      <c r="E19" s="41"/>
      <c r="F19" s="41"/>
    </row>
    <row r="21" spans="5:10" ht="18.75" customHeight="1" x14ac:dyDescent="0.2">
      <c r="G21" s="41"/>
    </row>
  </sheetData>
  <mergeCells count="1">
    <mergeCell ref="D16:F16"/>
  </mergeCells>
  <conditionalFormatting sqref="B1:B1048576">
    <cfRule type="duplicateValues" dxfId="6" priority="1"/>
  </conditionalFormatting>
  <conditionalFormatting sqref="B2:B15">
    <cfRule type="duplicateValues" dxfId="5" priority="61"/>
    <cfRule type="duplicateValues" dxfId="4" priority="62"/>
  </conditionalFormatting>
  <conditionalFormatting sqref="B2:B15">
    <cfRule type="duplicateValues" dxfId="3" priority="6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zoomScaleNormal="100" workbookViewId="0">
      <pane ySplit="1" topLeftCell="A2" activePane="bottomLeft" state="frozen"/>
      <selection pane="bottomLeft" activeCell="G6" sqref="G6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7" width="18.28515625" style="34" customWidth="1"/>
    <col min="8" max="8" width="15.28515625" style="47" customWidth="1"/>
    <col min="9" max="9" width="11.7109375" style="34" customWidth="1"/>
    <col min="10" max="10" width="32.28515625" style="34" bestFit="1" customWidth="1"/>
    <col min="11" max="11" width="13.140625" style="47" customWidth="1"/>
    <col min="12" max="12" width="23.5703125" style="34" bestFit="1" customWidth="1"/>
    <col min="13" max="16384" width="9.140625" style="34"/>
  </cols>
  <sheetData>
    <row r="1" spans="1:13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33</v>
      </c>
      <c r="F1" s="31" t="s">
        <v>0</v>
      </c>
      <c r="G1" s="31" t="s">
        <v>34</v>
      </c>
      <c r="H1" s="33" t="s">
        <v>15</v>
      </c>
    </row>
    <row r="2" spans="1:13" ht="27.75" customHeight="1" x14ac:dyDescent="0.2">
      <c r="A2" s="35">
        <v>1</v>
      </c>
      <c r="B2" s="75" t="s">
        <v>68</v>
      </c>
      <c r="C2" s="37">
        <v>45488</v>
      </c>
      <c r="D2" s="38" t="s">
        <v>18</v>
      </c>
      <c r="E2" s="40">
        <v>200142</v>
      </c>
      <c r="F2" s="40">
        <v>16011</v>
      </c>
      <c r="G2" s="39">
        <f t="shared" ref="G2:G4" si="0">+E2+F2</f>
        <v>216153</v>
      </c>
      <c r="H2" s="40"/>
    </row>
    <row r="3" spans="1:13" ht="27.75" customHeight="1" x14ac:dyDescent="0.2">
      <c r="A3" s="35">
        <v>2</v>
      </c>
      <c r="B3" s="75" t="s">
        <v>69</v>
      </c>
      <c r="C3" s="37">
        <v>45495</v>
      </c>
      <c r="D3" s="38" t="s">
        <v>18</v>
      </c>
      <c r="E3" s="40">
        <v>99952</v>
      </c>
      <c r="F3" s="40">
        <v>7996</v>
      </c>
      <c r="G3" s="39">
        <f t="shared" si="0"/>
        <v>107948</v>
      </c>
      <c r="H3" s="40"/>
    </row>
    <row r="4" spans="1:13" ht="27.75" customHeight="1" x14ac:dyDescent="0.2">
      <c r="A4" s="35">
        <v>3</v>
      </c>
      <c r="B4" s="75" t="s">
        <v>70</v>
      </c>
      <c r="C4" s="37">
        <v>45495</v>
      </c>
      <c r="D4" s="38" t="s">
        <v>18</v>
      </c>
      <c r="E4" s="40">
        <v>492826</v>
      </c>
      <c r="F4" s="40">
        <v>39427</v>
      </c>
      <c r="G4" s="39">
        <f t="shared" si="0"/>
        <v>532253</v>
      </c>
      <c r="H4" s="40"/>
    </row>
    <row r="5" spans="1:13" ht="27.75" customHeight="1" x14ac:dyDescent="0.2">
      <c r="A5" s="35">
        <v>4</v>
      </c>
      <c r="B5" s="75" t="s">
        <v>71</v>
      </c>
      <c r="C5" s="37">
        <v>45499</v>
      </c>
      <c r="D5" s="38" t="s">
        <v>18</v>
      </c>
      <c r="E5" s="40">
        <v>132176</v>
      </c>
      <c r="F5" s="40">
        <v>10574</v>
      </c>
      <c r="G5" s="39">
        <f t="shared" ref="G5" si="1">+E5+F5</f>
        <v>142750</v>
      </c>
      <c r="H5" s="40"/>
    </row>
    <row r="6" spans="1:13" ht="18.75" customHeight="1" x14ac:dyDescent="0.25">
      <c r="A6" s="42"/>
      <c r="B6" s="42"/>
      <c r="C6" s="43"/>
      <c r="D6" s="74" t="s">
        <v>35</v>
      </c>
      <c r="E6" s="74"/>
      <c r="F6" s="74"/>
      <c r="G6" s="44">
        <f>SUM(G2:G5)</f>
        <v>999104</v>
      </c>
      <c r="H6" s="45"/>
      <c r="K6" s="30"/>
      <c r="L6"/>
      <c r="M6"/>
    </row>
    <row r="7" spans="1:13" ht="18.75" customHeight="1" x14ac:dyDescent="0.25">
      <c r="K7" s="30"/>
      <c r="L7"/>
      <c r="M7"/>
    </row>
    <row r="8" spans="1:13" ht="18.75" customHeight="1" x14ac:dyDescent="0.25">
      <c r="G8" s="41"/>
      <c r="K8" s="30"/>
      <c r="L8"/>
      <c r="M8"/>
    </row>
    <row r="9" spans="1:13" ht="18.75" customHeight="1" x14ac:dyDescent="0.25">
      <c r="K9" s="30"/>
      <c r="L9"/>
      <c r="M9"/>
    </row>
    <row r="10" spans="1:13" ht="18.75" customHeight="1" x14ac:dyDescent="0.25">
      <c r="K10" s="30"/>
      <c r="L10"/>
      <c r="M10"/>
    </row>
    <row r="11" spans="1:13" ht="18.75" customHeight="1" x14ac:dyDescent="0.2">
      <c r="G11" s="41"/>
    </row>
  </sheetData>
  <autoFilter ref="A1:H6"/>
  <conditionalFormatting sqref="B2:B5">
    <cfRule type="duplicateValues" dxfId="2" priority="67"/>
    <cfRule type="duplicateValues" dxfId="1" priority="68"/>
  </conditionalFormatting>
  <conditionalFormatting sqref="B2:B5">
    <cfRule type="duplicateValues" dxfId="0" priority="6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Tổng Hợp</vt:lpstr>
      <vt:lpstr>Công nợ gối đầu</vt:lpstr>
      <vt:lpstr>Số dư đầu kỳ</vt:lpstr>
      <vt:lpstr>Chi Tiết 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2024-08-08T04:21:28Z</dcterms:modified>
</cp:coreProperties>
</file>