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IGON HD\"/>
    </mc:Choice>
  </mc:AlternateContent>
  <bookViews>
    <workbookView xWindow="-120" yWindow="-120" windowWidth="24240" windowHeight="13140"/>
  </bookViews>
  <sheets>
    <sheet name="Tổng Hợp" sheetId="2" r:id="rId1"/>
    <sheet name="Công nợ gối đầu" sheetId="9" r:id="rId2"/>
    <sheet name="Số dư đầu kỳ" sheetId="11" r:id="rId3"/>
    <sheet name="Chi Tiết Hàng Bán" sheetId="5" r:id="rId4"/>
    <sheet name="Hàng trả" sheetId="10" r:id="rId5"/>
  </sheets>
  <definedNames>
    <definedName name="_xlnm._FilterDatabase" localSheetId="1" hidden="1">'Công nợ gối đầu'!$A$3:$F$11</definedName>
    <definedName name="_xlnm._FilterDatabase" localSheetId="3" hidden="1">'Chi Tiết Hàng Bán'!$A$1:$H$9</definedName>
    <definedName name="_xlnm._FilterDatabase" localSheetId="4" hidden="1">'Hàng trả'!$A$1:$H$17</definedName>
    <definedName name="_xlnm._FilterDatabase" localSheetId="2" hidden="1">'Số dư đầu kỳ'!$A$4:$F$19</definedName>
    <definedName name="_xlnm._FilterDatabase" localSheetId="0" hidden="1">'Tổng Hợp'!$I$2:$M$8</definedName>
  </definedNames>
  <calcPr calcId="162913"/>
</workbook>
</file>

<file path=xl/calcChain.xml><?xml version="1.0" encoding="utf-8"?>
<calcChain xmlns="http://schemas.openxmlformats.org/spreadsheetml/2006/main">
  <c r="G4" i="10" l="1"/>
  <c r="G5" i="10"/>
  <c r="G6" i="10"/>
  <c r="G7" i="10"/>
  <c r="G8" i="10"/>
  <c r="G9" i="10"/>
  <c r="G10" i="10"/>
  <c r="G11" i="10"/>
  <c r="G5" i="5"/>
  <c r="G4" i="5" l="1"/>
  <c r="G6" i="5"/>
  <c r="G3" i="10" l="1"/>
  <c r="G12" i="10"/>
  <c r="G13" i="10"/>
  <c r="G14" i="10"/>
  <c r="G15" i="10"/>
  <c r="G16" i="10"/>
  <c r="G3" i="5"/>
  <c r="G7" i="5"/>
  <c r="E19" i="11" l="1"/>
  <c r="G2" i="10" l="1"/>
  <c r="G17" i="10" s="1"/>
  <c r="G8" i="5" l="1"/>
  <c r="G2" i="5"/>
  <c r="E11" i="9" l="1"/>
  <c r="F11" i="5" l="1"/>
  <c r="E11" i="5"/>
  <c r="F13" i="2" l="1"/>
  <c r="G9" i="5" l="1"/>
  <c r="G16" i="2" l="1"/>
  <c r="E10" i="2"/>
  <c r="D7" i="2"/>
  <c r="C7" i="2"/>
  <c r="G17" i="2" l="1"/>
</calcChain>
</file>

<file path=xl/sharedStrings.xml><?xml version="1.0" encoding="utf-8"?>
<sst xmlns="http://schemas.openxmlformats.org/spreadsheetml/2006/main" count="132" uniqueCount="89">
  <si>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</si>
  <si>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</si>
  <si>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</si>
  <si>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</si>
  <si>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</si>
  <si>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</si>
  <si>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</si>
  <si>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</si>
  <si>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</si>
  <si>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</si>
  <si>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</si>
  <si>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</si>
  <si>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</si>
  <si>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</si>
  <si>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</si>
  <si>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</si>
  <si>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</si>
  <si>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</si>
  <si>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CÔNG TY CỔ PHẦN SÀI GÒN HD</t>
  </si>
  <si>
    <t>Số tiền khách đã thanh toán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</si>
  <si>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</si>
  <si>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</si>
  <si>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</si>
  <si>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</si>
  <si>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</si>
  <si>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</si>
  <si>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</si>
  <si>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</si>
  <si>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</si>
  <si>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</si>
  <si>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</si>
  <si>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</si>
  <si>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</si>
  <si>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Số tiền chưa thuế</t>
  </si>
  <si>
    <t>Tổng tiền hàng trả</t>
  </si>
  <si>
    <t>Số dư cuối kỳ</t>
  </si>
  <si>
    <t>Thanh toán</t>
  </si>
  <si>
    <t>Hỗ trợ</t>
  </si>
  <si>
    <t>Công nợ gối đầu</t>
  </si>
  <si>
    <t>CÔNG NỢ GỐI ĐẦU SÀI GÒN HD</t>
  </si>
  <si>
    <t>SỐ DƯ ĐẦU KỲ CÔNG NỢ SÀI GÒN HD</t>
  </si>
  <si>
    <t>00069634</t>
  </si>
  <si>
    <t>00000225</t>
  </si>
  <si>
    <t>PXT AIAI0324032406391 (30/03/2024)</t>
  </si>
  <si>
    <t>THÁNG 03 NĂM 2024</t>
  </si>
  <si>
    <t>00015014</t>
  </si>
  <si>
    <t>00017953</t>
  </si>
  <si>
    <t>00018398</t>
  </si>
  <si>
    <t>00018539</t>
  </si>
  <si>
    <t>00019575</t>
  </si>
  <si>
    <t>00020002</t>
  </si>
  <si>
    <t>00000275</t>
  </si>
  <si>
    <t>00000276</t>
  </si>
  <si>
    <t>00000320</t>
  </si>
  <si>
    <t>00000344</t>
  </si>
  <si>
    <t>00000366</t>
  </si>
  <si>
    <t>00000375</t>
  </si>
  <si>
    <t>00000345</t>
  </si>
  <si>
    <t>ADAD0424042400361</t>
  </si>
  <si>
    <t>ABAB0424042400387</t>
  </si>
  <si>
    <t>ALAL0424042401399</t>
  </si>
  <si>
    <t>AKAK0424042401903</t>
  </si>
  <si>
    <t>ADAD0424042403242</t>
  </si>
  <si>
    <t>AFAF0424042403638</t>
  </si>
  <si>
    <t>ABAB0424042402098</t>
  </si>
  <si>
    <t>THEO DÕI CÔNG NỢ / CTY SÀI GÒN HD - 31/05/2024</t>
  </si>
  <si>
    <t>Bảng kê hóa đơn tháng 05.2024</t>
  </si>
  <si>
    <t>00020483</t>
  </si>
  <si>
    <t>00020535</t>
  </si>
  <si>
    <t>00022377</t>
  </si>
  <si>
    <t>00023084</t>
  </si>
  <si>
    <t>00023664</t>
  </si>
  <si>
    <t>00023814</t>
  </si>
  <si>
    <t>00024652</t>
  </si>
  <si>
    <t>00000462</t>
  </si>
  <si>
    <t>00000479</t>
  </si>
  <si>
    <t>00000602</t>
  </si>
  <si>
    <t>00000603</t>
  </si>
  <si>
    <t>00000604</t>
  </si>
  <si>
    <t>00000605</t>
  </si>
  <si>
    <t>00000606</t>
  </si>
  <si>
    <t>00000607</t>
  </si>
  <si>
    <t>00000608</t>
  </si>
  <si>
    <t>00000609</t>
  </si>
  <si>
    <t>00000611</t>
  </si>
  <si>
    <t>00000612</t>
  </si>
  <si>
    <t>00000610</t>
  </si>
  <si>
    <t>00000618</t>
  </si>
  <si>
    <t>00000644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</si>
</sst>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7" fontId="14" fillId="0" borderId="0" xfId="0" applyNumberFormat="1" applyFont="1" applyFill="1"/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tabSelected="1" workbookViewId="0">
      <selection sqref="A1:G1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79" t="s">
        <v>65</v>
      </c>
      <c r="B1" s="79"/>
      <c r="C1" s="79"/>
      <c r="D1" s="79"/>
      <c r="E1" s="79"/>
      <c r="F1" s="79"/>
      <c r="G1" s="79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19</v>
      </c>
      <c r="H2" s="4"/>
      <c r="I2" s="4"/>
    </row>
    <row r="3" spans="1:14" ht="15.75" x14ac:dyDescent="0.25">
      <c r="A3" s="5"/>
      <c r="B3" s="6" t="s">
        <v>38</v>
      </c>
      <c r="C3" s="80">
        <v>17912928</v>
      </c>
      <c r="D3" s="81"/>
      <c r="E3" s="6"/>
      <c r="F3" s="6"/>
      <c r="G3" s="6"/>
      <c r="H3" s="4"/>
      <c r="I3" s="4"/>
    </row>
    <row r="4" spans="1:14" ht="15.75" x14ac:dyDescent="0.25">
      <c r="A4" s="5"/>
      <c r="B4" s="6" t="s">
        <v>8</v>
      </c>
      <c r="C4" s="80">
        <v>3505537</v>
      </c>
      <c r="D4" s="81"/>
      <c r="E4" s="6"/>
      <c r="F4" s="6"/>
      <c r="G4" s="6"/>
      <c r="H4" s="4"/>
      <c r="I4" s="48"/>
      <c r="J4" s="19"/>
    </row>
    <row r="5" spans="1:14" ht="15.75" x14ac:dyDescent="0.25">
      <c r="A5" s="13"/>
      <c r="B5" s="8" t="s">
        <v>66</v>
      </c>
      <c r="C5" s="9">
        <v>8449645</v>
      </c>
      <c r="D5" s="9">
        <v>675971</v>
      </c>
      <c r="E5" s="11"/>
      <c r="F5" s="10"/>
      <c r="G5" s="12"/>
      <c r="I5" s="48"/>
      <c r="J5" s="19"/>
      <c r="M5" s="49"/>
      <c r="N5" s="49"/>
    </row>
    <row r="6" spans="1:14" ht="15.75" x14ac:dyDescent="0.25">
      <c r="A6" s="13"/>
      <c r="B6" s="14"/>
      <c r="C6" s="9"/>
      <c r="D6" s="9"/>
      <c r="E6" s="11"/>
      <c r="F6" s="10"/>
      <c r="G6" s="12"/>
      <c r="I6" s="48"/>
    </row>
    <row r="7" spans="1:14" ht="15.75" x14ac:dyDescent="0.25">
      <c r="A7" s="82" t="s">
        <v>9</v>
      </c>
      <c r="B7" s="83"/>
      <c r="C7" s="15">
        <f>SUM(C5:C6)</f>
        <v>8449645</v>
      </c>
      <c r="D7" s="15">
        <f>SUM(D5:D6)</f>
        <v>675971</v>
      </c>
      <c r="E7" s="16"/>
      <c r="F7" s="17"/>
      <c r="G7" s="18"/>
      <c r="I7" s="48"/>
    </row>
    <row r="8" spans="1:14" ht="15.75" x14ac:dyDescent="0.25">
      <c r="A8" s="7"/>
      <c r="B8" s="14" t="s">
        <v>31</v>
      </c>
      <c r="C8" s="9"/>
      <c r="D8" s="9"/>
      <c r="E8" s="10">
        <v>4769060</v>
      </c>
      <c r="F8" s="10"/>
      <c r="G8" s="10"/>
      <c r="I8" s="19"/>
      <c r="J8" s="19"/>
    </row>
    <row r="9" spans="1:14" ht="15.75" x14ac:dyDescent="0.25">
      <c r="A9" s="7"/>
      <c r="B9" s="14"/>
      <c r="C9" s="9"/>
      <c r="D9" s="9"/>
      <c r="E9" s="9"/>
      <c r="F9" s="10"/>
      <c r="G9" s="12"/>
      <c r="I9" s="19"/>
    </row>
    <row r="10" spans="1:14" ht="15.75" x14ac:dyDescent="0.25">
      <c r="A10" s="82" t="s">
        <v>10</v>
      </c>
      <c r="B10" s="83"/>
      <c r="C10" s="15"/>
      <c r="D10" s="15"/>
      <c r="E10" s="15">
        <f>SUM(E8:E9)</f>
        <v>4769060</v>
      </c>
      <c r="F10" s="17"/>
      <c r="G10" s="21"/>
      <c r="I10" s="19"/>
    </row>
    <row r="11" spans="1:14" ht="15.75" x14ac:dyDescent="0.25">
      <c r="A11" s="7"/>
      <c r="B11" s="14" t="s">
        <v>37</v>
      </c>
      <c r="C11" s="9"/>
      <c r="D11" s="9"/>
      <c r="E11" s="10"/>
      <c r="F11" s="10"/>
      <c r="G11" s="10"/>
      <c r="I11" s="19"/>
    </row>
    <row r="12" spans="1:14" ht="15.75" x14ac:dyDescent="0.25">
      <c r="A12" s="7"/>
      <c r="B12" s="14"/>
      <c r="C12" s="9"/>
      <c r="D12" s="9"/>
      <c r="E12" s="9"/>
      <c r="F12" s="10"/>
      <c r="G12" s="12"/>
      <c r="I12" s="19"/>
    </row>
    <row r="13" spans="1:14" ht="15.75" x14ac:dyDescent="0.25">
      <c r="A13" s="82" t="s">
        <v>32</v>
      </c>
      <c r="B13" s="83"/>
      <c r="C13" s="15"/>
      <c r="D13" s="15"/>
      <c r="E13" s="15"/>
      <c r="F13" s="15">
        <f>SUM(F11:F12)</f>
        <v>0</v>
      </c>
      <c r="G13" s="21"/>
      <c r="I13" s="19"/>
    </row>
    <row r="14" spans="1:14" ht="15.75" x14ac:dyDescent="0.25">
      <c r="A14" s="7"/>
      <c r="B14" s="8" t="s">
        <v>36</v>
      </c>
      <c r="C14" s="9"/>
      <c r="D14" s="9"/>
      <c r="E14" s="9"/>
      <c r="F14" s="10"/>
      <c r="G14" s="10">
        <v>3505537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2" t="s">
        <v>11</v>
      </c>
      <c r="B16" s="83"/>
      <c r="C16" s="20"/>
      <c r="D16" s="20"/>
      <c r="E16" s="16"/>
      <c r="F16" s="18"/>
      <c r="G16" s="21">
        <f>SUM(G14:G15)</f>
        <v>3505537</v>
      </c>
      <c r="I16" s="19"/>
    </row>
    <row r="17" spans="1:11" ht="15.75" x14ac:dyDescent="0.25">
      <c r="A17" s="76" t="s">
        <v>12</v>
      </c>
      <c r="B17" s="77"/>
      <c r="C17" s="77"/>
      <c r="D17" s="77"/>
      <c r="E17" s="77"/>
      <c r="F17" s="78"/>
      <c r="G17" s="22">
        <f>+C3+C4+C5+D5-E10-F13-G16</f>
        <v>22269484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8">
    <mergeCell ref="A17:F17"/>
    <mergeCell ref="A1:G1"/>
    <mergeCell ref="C4:D4"/>
    <mergeCell ref="A7:B7"/>
    <mergeCell ref="A10:B10"/>
    <mergeCell ref="A16:B16"/>
    <mergeCell ref="A13:B13"/>
    <mergeCell ref="C3:D3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F1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7" width="9.140625" style="52"/>
    <col min="8" max="8" width="9.85546875" style="52" bestFit="1" customWidth="1"/>
    <col min="9" max="16384" width="9.140625" style="52"/>
  </cols>
  <sheetData>
    <row r="1" spans="1:7" ht="16.5" customHeight="1" x14ac:dyDescent="0.25">
      <c r="A1" s="84" t="s">
        <v>39</v>
      </c>
      <c r="B1" s="84"/>
      <c r="C1" s="84"/>
      <c r="D1" s="84"/>
      <c r="E1" s="84"/>
      <c r="F1" s="84"/>
    </row>
    <row r="3" spans="1:7" s="58" customFormat="1" ht="16.5" customHeight="1" x14ac:dyDescent="0.25">
      <c r="A3" s="53" t="s">
        <v>13</v>
      </c>
      <c r="B3" s="54" t="s">
        <v>20</v>
      </c>
      <c r="C3" s="55" t="s">
        <v>1</v>
      </c>
      <c r="D3" s="53" t="s">
        <v>21</v>
      </c>
      <c r="E3" s="56" t="s">
        <v>22</v>
      </c>
      <c r="F3" s="54" t="s">
        <v>23</v>
      </c>
      <c r="G3" s="57"/>
    </row>
    <row r="4" spans="1:7" s="58" customFormat="1" ht="16.5" customHeight="1" x14ac:dyDescent="0.25">
      <c r="A4" s="59">
        <v>1</v>
      </c>
      <c r="B4" s="60">
        <v>7</v>
      </c>
      <c r="C4" s="61">
        <v>42107</v>
      </c>
      <c r="D4" s="62"/>
      <c r="E4" s="63">
        <v>2997905</v>
      </c>
      <c r="F4" s="59" t="s">
        <v>25</v>
      </c>
      <c r="G4" s="57"/>
    </row>
    <row r="5" spans="1:7" s="58" customFormat="1" ht="16.5" customHeight="1" x14ac:dyDescent="0.25">
      <c r="A5" s="59">
        <v>2</v>
      </c>
      <c r="B5" s="60">
        <v>8</v>
      </c>
      <c r="C5" s="61">
        <v>42107</v>
      </c>
      <c r="D5" s="62"/>
      <c r="E5" s="63">
        <v>2761417</v>
      </c>
      <c r="F5" s="59" t="s">
        <v>25</v>
      </c>
      <c r="G5" s="57"/>
    </row>
    <row r="6" spans="1:7" ht="16.5" customHeight="1" x14ac:dyDescent="0.25">
      <c r="A6" s="59">
        <v>3</v>
      </c>
      <c r="B6" s="60">
        <v>14996</v>
      </c>
      <c r="C6" s="61">
        <v>44005</v>
      </c>
      <c r="D6" s="62" t="s">
        <v>24</v>
      </c>
      <c r="E6" s="63">
        <v>4206985</v>
      </c>
      <c r="F6" s="59" t="s">
        <v>25</v>
      </c>
    </row>
    <row r="7" spans="1:7" ht="16.5" customHeight="1" x14ac:dyDescent="0.25">
      <c r="A7" s="59">
        <v>4</v>
      </c>
      <c r="B7" s="64">
        <v>42500</v>
      </c>
      <c r="C7" s="65">
        <v>44229</v>
      </c>
      <c r="D7" s="66" t="s">
        <v>26</v>
      </c>
      <c r="E7" s="63">
        <v>3173566</v>
      </c>
      <c r="F7" s="59" t="s">
        <v>27</v>
      </c>
    </row>
    <row r="8" spans="1:7" ht="16.5" customHeight="1" x14ac:dyDescent="0.25">
      <c r="A8" s="59">
        <v>5</v>
      </c>
      <c r="B8" s="64">
        <v>49039</v>
      </c>
      <c r="C8" s="67" t="s">
        <v>28</v>
      </c>
      <c r="D8" s="62" t="s">
        <v>29</v>
      </c>
      <c r="E8" s="63">
        <v>1393217</v>
      </c>
      <c r="F8" s="59" t="s">
        <v>27</v>
      </c>
    </row>
    <row r="9" spans="1:7" ht="16.5" customHeight="1" x14ac:dyDescent="0.25">
      <c r="A9" s="59">
        <v>6</v>
      </c>
      <c r="B9" s="60">
        <v>1662</v>
      </c>
      <c r="C9" s="61">
        <v>44942</v>
      </c>
      <c r="D9" s="69"/>
      <c r="E9" s="68">
        <v>1442525</v>
      </c>
      <c r="F9" s="59" t="s">
        <v>27</v>
      </c>
    </row>
    <row r="10" spans="1:7" ht="16.5" customHeight="1" x14ac:dyDescent="0.25">
      <c r="A10" s="59">
        <v>7</v>
      </c>
      <c r="B10" s="60" t="s">
        <v>41</v>
      </c>
      <c r="C10" s="61">
        <v>45250</v>
      </c>
      <c r="D10" s="69"/>
      <c r="E10" s="68">
        <v>1937313</v>
      </c>
      <c r="F10" s="59" t="s">
        <v>27</v>
      </c>
    </row>
    <row r="11" spans="1:7" ht="16.5" customHeight="1" x14ac:dyDescent="0.25">
      <c r="A11" s="59"/>
      <c r="B11" s="70"/>
      <c r="C11" s="70"/>
      <c r="D11" s="71" t="s">
        <v>30</v>
      </c>
      <c r="E11" s="51">
        <f>SUM(E4:E10)</f>
        <v>17912928</v>
      </c>
      <c r="F11" s="70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12" sqref="F12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hidden="1" customWidth="1"/>
    <col min="5" max="5" width="14.42578125" style="73" customWidth="1"/>
    <col min="6" max="6" width="37.42578125" style="52" customWidth="1"/>
    <col min="7" max="8" width="9.85546875" style="52" bestFit="1" customWidth="1"/>
    <col min="9" max="16384" width="9.140625" style="52"/>
  </cols>
  <sheetData>
    <row r="1" spans="1:8" ht="16.5" customHeight="1" x14ac:dyDescent="0.25">
      <c r="A1" s="84" t="s">
        <v>40</v>
      </c>
      <c r="B1" s="84"/>
      <c r="C1" s="84"/>
      <c r="D1" s="84"/>
      <c r="E1" s="84"/>
      <c r="F1" s="84"/>
    </row>
    <row r="2" spans="1:8" ht="16.5" customHeight="1" x14ac:dyDescent="0.25">
      <c r="A2" s="84" t="s">
        <v>44</v>
      </c>
      <c r="B2" s="84"/>
      <c r="C2" s="84"/>
      <c r="D2" s="84"/>
      <c r="E2" s="84"/>
      <c r="F2" s="84"/>
    </row>
    <row r="4" spans="1:8" s="58" customFormat="1" ht="16.5" customHeight="1" x14ac:dyDescent="0.25">
      <c r="A4" s="53" t="s">
        <v>13</v>
      </c>
      <c r="B4" s="54" t="s">
        <v>20</v>
      </c>
      <c r="C4" s="55" t="s">
        <v>1</v>
      </c>
      <c r="D4" s="53" t="s">
        <v>21</v>
      </c>
      <c r="E4" s="56" t="s">
        <v>22</v>
      </c>
      <c r="F4" s="54" t="s">
        <v>23</v>
      </c>
      <c r="G4" s="57"/>
    </row>
    <row r="5" spans="1:8" ht="16.5" customHeight="1" x14ac:dyDescent="0.25">
      <c r="A5" s="59">
        <v>1</v>
      </c>
      <c r="B5" s="60" t="s">
        <v>42</v>
      </c>
      <c r="C5" s="61">
        <v>45381</v>
      </c>
      <c r="D5" s="69"/>
      <c r="E5" s="68">
        <v>-628914</v>
      </c>
      <c r="F5" s="70" t="s">
        <v>43</v>
      </c>
    </row>
    <row r="6" spans="1:8" ht="16.5" customHeight="1" x14ac:dyDescent="0.25">
      <c r="A6" s="59">
        <v>2</v>
      </c>
      <c r="B6" s="60" t="s">
        <v>45</v>
      </c>
      <c r="C6" s="61">
        <v>45385</v>
      </c>
      <c r="D6" s="69"/>
      <c r="E6" s="68">
        <v>1745468</v>
      </c>
      <c r="F6" s="70"/>
    </row>
    <row r="7" spans="1:8" ht="16.5" customHeight="1" x14ac:dyDescent="0.25">
      <c r="A7" s="59">
        <v>3</v>
      </c>
      <c r="B7" s="60" t="s">
        <v>46</v>
      </c>
      <c r="C7" s="61">
        <v>45399</v>
      </c>
      <c r="D7" s="69"/>
      <c r="E7" s="68">
        <v>1166807</v>
      </c>
      <c r="F7" s="70"/>
    </row>
    <row r="8" spans="1:8" ht="16.5" customHeight="1" x14ac:dyDescent="0.25">
      <c r="A8" s="59">
        <v>4</v>
      </c>
      <c r="B8" s="60" t="s">
        <v>47</v>
      </c>
      <c r="C8" s="61">
        <v>45401</v>
      </c>
      <c r="D8" s="69"/>
      <c r="E8" s="68">
        <v>1199547</v>
      </c>
      <c r="F8" s="70"/>
    </row>
    <row r="9" spans="1:8" ht="16.5" customHeight="1" x14ac:dyDescent="0.25">
      <c r="A9" s="59">
        <v>5</v>
      </c>
      <c r="B9" s="60" t="s">
        <v>48</v>
      </c>
      <c r="C9" s="61">
        <v>45402</v>
      </c>
      <c r="D9" s="69"/>
      <c r="E9" s="68">
        <v>753867</v>
      </c>
      <c r="F9" s="70"/>
    </row>
    <row r="10" spans="1:8" ht="16.5" customHeight="1" x14ac:dyDescent="0.25">
      <c r="A10" s="59">
        <v>6</v>
      </c>
      <c r="B10" s="60" t="s">
        <v>49</v>
      </c>
      <c r="C10" s="61">
        <v>45407</v>
      </c>
      <c r="D10" s="69"/>
      <c r="E10" s="68">
        <v>700085</v>
      </c>
      <c r="F10" s="70"/>
    </row>
    <row r="11" spans="1:8" ht="16.5" customHeight="1" x14ac:dyDescent="0.25">
      <c r="A11" s="59">
        <v>7</v>
      </c>
      <c r="B11" s="60" t="s">
        <v>50</v>
      </c>
      <c r="C11" s="61">
        <v>45409</v>
      </c>
      <c r="D11" s="69"/>
      <c r="E11" s="68">
        <v>933190</v>
      </c>
      <c r="F11" s="70"/>
    </row>
    <row r="12" spans="1:8" ht="16.5" customHeight="1" x14ac:dyDescent="0.25">
      <c r="A12" s="59">
        <v>8</v>
      </c>
      <c r="B12" s="60" t="s">
        <v>51</v>
      </c>
      <c r="C12" s="61">
        <v>45387</v>
      </c>
      <c r="D12" s="69"/>
      <c r="E12" s="68">
        <v>-215896</v>
      </c>
      <c r="F12" s="70" t="s">
        <v>58</v>
      </c>
    </row>
    <row r="13" spans="1:8" ht="16.5" customHeight="1" x14ac:dyDescent="0.25">
      <c r="A13" s="59">
        <v>9</v>
      </c>
      <c r="B13" s="60" t="s">
        <v>52</v>
      </c>
      <c r="C13" s="61">
        <v>45387</v>
      </c>
      <c r="D13" s="69"/>
      <c r="E13" s="68">
        <v>-162114</v>
      </c>
      <c r="F13" s="70" t="s">
        <v>59</v>
      </c>
      <c r="H13" s="88"/>
    </row>
    <row r="14" spans="1:8" ht="16.5" customHeight="1" x14ac:dyDescent="0.25">
      <c r="A14" s="59">
        <v>10</v>
      </c>
      <c r="B14" s="60" t="s">
        <v>53</v>
      </c>
      <c r="C14" s="61">
        <v>45392</v>
      </c>
      <c r="D14" s="69"/>
      <c r="E14" s="68">
        <v>-71375</v>
      </c>
      <c r="F14" s="70" t="s">
        <v>60</v>
      </c>
      <c r="H14" s="88"/>
    </row>
    <row r="15" spans="1:8" ht="16.5" customHeight="1" x14ac:dyDescent="0.25">
      <c r="A15" s="59">
        <v>11</v>
      </c>
      <c r="B15" s="60" t="s">
        <v>54</v>
      </c>
      <c r="C15" s="61">
        <v>45394</v>
      </c>
      <c r="D15" s="69"/>
      <c r="E15" s="68">
        <v>-215896</v>
      </c>
      <c r="F15" s="70" t="s">
        <v>61</v>
      </c>
      <c r="H15" s="88"/>
    </row>
    <row r="16" spans="1:8" ht="16.5" customHeight="1" x14ac:dyDescent="0.25">
      <c r="A16" s="59">
        <v>12</v>
      </c>
      <c r="B16" s="60" t="s">
        <v>55</v>
      </c>
      <c r="C16" s="61">
        <v>45402</v>
      </c>
      <c r="D16" s="69"/>
      <c r="E16" s="68">
        <v>-107948</v>
      </c>
      <c r="F16" s="70" t="s">
        <v>62</v>
      </c>
      <c r="H16" s="88"/>
    </row>
    <row r="17" spans="1:8" ht="16.5" customHeight="1" x14ac:dyDescent="0.25">
      <c r="A17" s="59">
        <v>13</v>
      </c>
      <c r="B17" s="60" t="s">
        <v>56</v>
      </c>
      <c r="C17" s="61">
        <v>45404</v>
      </c>
      <c r="D17" s="69"/>
      <c r="E17" s="68">
        <v>-312609</v>
      </c>
      <c r="F17" s="70" t="s">
        <v>63</v>
      </c>
      <c r="H17" s="88"/>
    </row>
    <row r="18" spans="1:8" ht="16.5" customHeight="1" x14ac:dyDescent="0.25">
      <c r="A18" s="59">
        <v>14</v>
      </c>
      <c r="B18" s="60" t="s">
        <v>57</v>
      </c>
      <c r="C18" s="61">
        <v>45394</v>
      </c>
      <c r="D18" s="69"/>
      <c r="E18" s="68">
        <v>-1278675</v>
      </c>
      <c r="F18" s="70" t="s">
        <v>64</v>
      </c>
      <c r="H18" s="88"/>
    </row>
    <row r="19" spans="1:8" ht="16.5" customHeight="1" x14ac:dyDescent="0.25">
      <c r="A19" s="59"/>
      <c r="B19" s="70"/>
      <c r="C19" s="70"/>
      <c r="D19" s="71" t="s">
        <v>30</v>
      </c>
      <c r="E19" s="51">
        <f>SUM(E5:E18)</f>
        <v>3505537</v>
      </c>
      <c r="F19" s="70"/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G1" sqref="G1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10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10" ht="27.75" customHeight="1" x14ac:dyDescent="0.2">
      <c r="A2" s="35">
        <v>1</v>
      </c>
      <c r="B2" s="36" t="s">
        <v>67</v>
      </c>
      <c r="C2" s="37">
        <v>45420</v>
      </c>
      <c r="D2" s="38" t="s">
        <v>18</v>
      </c>
      <c r="E2" s="39">
        <v>1541712</v>
      </c>
      <c r="F2" s="39">
        <v>123337</v>
      </c>
      <c r="G2" s="39">
        <f>+E2+F2</f>
        <v>1665049</v>
      </c>
      <c r="H2" s="40"/>
    </row>
    <row r="3" spans="1:10" ht="27.75" customHeight="1" x14ac:dyDescent="0.2">
      <c r="A3" s="35">
        <v>2</v>
      </c>
      <c r="B3" s="36" t="s">
        <v>68</v>
      </c>
      <c r="C3" s="37">
        <v>45421</v>
      </c>
      <c r="D3" s="38" t="s">
        <v>18</v>
      </c>
      <c r="E3" s="39">
        <v>860783</v>
      </c>
      <c r="F3" s="39">
        <v>68863</v>
      </c>
      <c r="G3" s="39">
        <f t="shared" ref="G3:G7" si="0">+E3+F3</f>
        <v>929646</v>
      </c>
      <c r="H3" s="40"/>
    </row>
    <row r="4" spans="1:10" ht="27.75" customHeight="1" x14ac:dyDescent="0.2">
      <c r="A4" s="35">
        <v>3</v>
      </c>
      <c r="B4" s="36" t="s">
        <v>69</v>
      </c>
      <c r="C4" s="37">
        <v>45427</v>
      </c>
      <c r="D4" s="38" t="s">
        <v>18</v>
      </c>
      <c r="E4" s="39">
        <v>969705</v>
      </c>
      <c r="F4" s="39">
        <v>77576</v>
      </c>
      <c r="G4" s="39">
        <f t="shared" ref="G4:G6" si="1">+E4+F4</f>
        <v>1047281</v>
      </c>
      <c r="H4" s="40"/>
    </row>
    <row r="5" spans="1:10" ht="27.75" customHeight="1" x14ac:dyDescent="0.2">
      <c r="A5" s="35">
        <v>4</v>
      </c>
      <c r="B5" s="36" t="s">
        <v>70</v>
      </c>
      <c r="C5" s="37">
        <v>45428</v>
      </c>
      <c r="D5" s="38" t="s">
        <v>18</v>
      </c>
      <c r="E5" s="39">
        <v>1384516</v>
      </c>
      <c r="F5" s="39">
        <v>110761</v>
      </c>
      <c r="G5" s="39">
        <f t="shared" ref="G5" si="2">+E5+F5</f>
        <v>1495277</v>
      </c>
      <c r="H5" s="40"/>
    </row>
    <row r="6" spans="1:10" ht="27.75" customHeight="1" x14ac:dyDescent="0.2">
      <c r="A6" s="35">
        <v>5</v>
      </c>
      <c r="B6" s="36" t="s">
        <v>71</v>
      </c>
      <c r="C6" s="37">
        <v>45432</v>
      </c>
      <c r="D6" s="38" t="s">
        <v>18</v>
      </c>
      <c r="E6" s="39">
        <v>2278592</v>
      </c>
      <c r="F6" s="39">
        <v>182287</v>
      </c>
      <c r="G6" s="39">
        <f t="shared" si="1"/>
        <v>2460879</v>
      </c>
      <c r="H6" s="40"/>
    </row>
    <row r="7" spans="1:10" ht="27.75" customHeight="1" x14ac:dyDescent="0.2">
      <c r="A7" s="35">
        <v>6</v>
      </c>
      <c r="B7" s="36" t="s">
        <v>72</v>
      </c>
      <c r="C7" s="37">
        <v>45434</v>
      </c>
      <c r="D7" s="38" t="s">
        <v>18</v>
      </c>
      <c r="E7" s="39">
        <v>600070</v>
      </c>
      <c r="F7" s="39">
        <v>48006</v>
      </c>
      <c r="G7" s="39">
        <f t="shared" si="0"/>
        <v>648076</v>
      </c>
      <c r="H7" s="40"/>
    </row>
    <row r="8" spans="1:10" ht="27.75" customHeight="1" x14ac:dyDescent="0.2">
      <c r="A8" s="35">
        <v>7</v>
      </c>
      <c r="B8" s="36" t="s">
        <v>73</v>
      </c>
      <c r="C8" s="37">
        <v>45436</v>
      </c>
      <c r="D8" s="38" t="s">
        <v>18</v>
      </c>
      <c r="E8" s="39">
        <v>814267</v>
      </c>
      <c r="F8" s="39">
        <v>65141</v>
      </c>
      <c r="G8" s="39">
        <f t="shared" ref="G8" si="3">+E8+F8</f>
        <v>879408</v>
      </c>
      <c r="H8" s="40"/>
    </row>
    <row r="9" spans="1:10" ht="18.75" customHeight="1" x14ac:dyDescent="0.2">
      <c r="A9" s="42"/>
      <c r="B9" s="42"/>
      <c r="C9" s="43"/>
      <c r="D9" s="85" t="s">
        <v>30</v>
      </c>
      <c r="E9" s="86"/>
      <c r="F9" s="87"/>
      <c r="G9" s="44">
        <f>SUM(G2:G8)</f>
        <v>9125616</v>
      </c>
      <c r="H9" s="45"/>
    </row>
    <row r="10" spans="1:10" ht="18.75" customHeight="1" x14ac:dyDescent="0.2">
      <c r="J10" s="41"/>
    </row>
    <row r="11" spans="1:10" ht="18.75" customHeight="1" x14ac:dyDescent="0.2">
      <c r="E11" s="41">
        <f>+SUM(E2:E8)</f>
        <v>8449645</v>
      </c>
      <c r="F11" s="41">
        <f>+SUM(F2:F8)</f>
        <v>675971</v>
      </c>
    </row>
    <row r="12" spans="1:10" ht="18.75" customHeight="1" x14ac:dyDescent="0.2">
      <c r="E12" s="41"/>
      <c r="F12" s="41"/>
    </row>
    <row r="14" spans="1:10" ht="18.75" customHeight="1" x14ac:dyDescent="0.2">
      <c r="G14" s="41"/>
    </row>
  </sheetData>
  <mergeCells count="1">
    <mergeCell ref="D9:F9"/>
  </mergeCells>
  <conditionalFormatting sqref="B1:B1048576">
    <cfRule type="duplicateValues" dxfId="6" priority="1"/>
  </conditionalFormatting>
  <conditionalFormatting sqref="B2:B8">
    <cfRule type="duplicateValues" dxfId="5" priority="61"/>
    <cfRule type="duplicateValues" dxfId="4" priority="62"/>
  </conditionalFormatting>
  <conditionalFormatting sqref="B2:B8">
    <cfRule type="duplicateValues" dxfId="3" priority="6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Normal="100" workbookViewId="0">
      <pane ySplit="1" topLeftCell="A7" activePane="bottomLeft" state="frozen"/>
      <selection pane="bottomLeft" activeCell="G17" sqref="G17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32.28515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8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33</v>
      </c>
      <c r="F1" s="31" t="s">
        <v>0</v>
      </c>
      <c r="G1" s="31" t="s">
        <v>34</v>
      </c>
      <c r="H1" s="33" t="s">
        <v>15</v>
      </c>
    </row>
    <row r="2" spans="1:8" ht="27.75" customHeight="1" x14ac:dyDescent="0.2">
      <c r="A2" s="35">
        <v>1</v>
      </c>
      <c r="B2" s="75" t="s">
        <v>74</v>
      </c>
      <c r="C2" s="37">
        <v>45416</v>
      </c>
      <c r="D2" s="38" t="s">
        <v>18</v>
      </c>
      <c r="E2" s="40">
        <v>-499761</v>
      </c>
      <c r="F2" s="40">
        <v>-39981</v>
      </c>
      <c r="G2" s="39">
        <f t="shared" ref="G2" si="0">+E2+F2</f>
        <v>-539742</v>
      </c>
      <c r="H2" s="40"/>
    </row>
    <row r="3" spans="1:8" ht="27.75" customHeight="1" x14ac:dyDescent="0.2">
      <c r="A3" s="35">
        <v>2</v>
      </c>
      <c r="B3" s="75" t="s">
        <v>75</v>
      </c>
      <c r="C3" s="37">
        <v>45418</v>
      </c>
      <c r="D3" s="38" t="s">
        <v>18</v>
      </c>
      <c r="E3" s="40">
        <v>-199904</v>
      </c>
      <c r="F3" s="40">
        <v>-15992</v>
      </c>
      <c r="G3" s="39">
        <f t="shared" ref="G3:G16" si="1">+E3+F3</f>
        <v>-215896</v>
      </c>
      <c r="H3" s="40"/>
    </row>
    <row r="4" spans="1:8" ht="27.75" customHeight="1" x14ac:dyDescent="0.2">
      <c r="A4" s="35">
        <v>3</v>
      </c>
      <c r="B4" s="75" t="s">
        <v>76</v>
      </c>
      <c r="C4" s="37">
        <v>45435</v>
      </c>
      <c r="D4" s="38" t="s">
        <v>18</v>
      </c>
      <c r="E4" s="40">
        <v>-395041</v>
      </c>
      <c r="F4" s="40">
        <v>-39504</v>
      </c>
      <c r="G4" s="39">
        <f t="shared" ref="G4:G11" si="2">+E4+F4</f>
        <v>-434545</v>
      </c>
      <c r="H4" s="40"/>
    </row>
    <row r="5" spans="1:8" ht="27.75" customHeight="1" x14ac:dyDescent="0.2">
      <c r="A5" s="35">
        <v>4</v>
      </c>
      <c r="B5" s="75" t="s">
        <v>77</v>
      </c>
      <c r="C5" s="37">
        <v>45435</v>
      </c>
      <c r="D5" s="38" t="s">
        <v>18</v>
      </c>
      <c r="E5" s="40">
        <v>-706979</v>
      </c>
      <c r="F5" s="40">
        <v>-56558</v>
      </c>
      <c r="G5" s="39">
        <f t="shared" si="2"/>
        <v>-763537</v>
      </c>
      <c r="H5" s="40"/>
    </row>
    <row r="6" spans="1:8" ht="27.75" customHeight="1" x14ac:dyDescent="0.2">
      <c r="A6" s="35">
        <v>5</v>
      </c>
      <c r="B6" s="75" t="s">
        <v>78</v>
      </c>
      <c r="C6" s="37">
        <v>45435</v>
      </c>
      <c r="D6" s="38" t="s">
        <v>18</v>
      </c>
      <c r="E6" s="40">
        <v>-50035</v>
      </c>
      <c r="F6" s="40">
        <v>-4003</v>
      </c>
      <c r="G6" s="39">
        <f t="shared" si="2"/>
        <v>-54038</v>
      </c>
      <c r="H6" s="40"/>
    </row>
    <row r="7" spans="1:8" ht="27.75" customHeight="1" x14ac:dyDescent="0.2">
      <c r="A7" s="35">
        <v>6</v>
      </c>
      <c r="B7" s="75" t="s">
        <v>79</v>
      </c>
      <c r="C7" s="37">
        <v>45435</v>
      </c>
      <c r="D7" s="38" t="s">
        <v>18</v>
      </c>
      <c r="E7" s="40">
        <v>-99952</v>
      </c>
      <c r="F7" s="40">
        <v>-7996</v>
      </c>
      <c r="G7" s="39">
        <f t="shared" si="2"/>
        <v>-107948</v>
      </c>
      <c r="H7" s="40"/>
    </row>
    <row r="8" spans="1:8" ht="27.75" customHeight="1" x14ac:dyDescent="0.2">
      <c r="A8" s="35">
        <v>7</v>
      </c>
      <c r="B8" s="75" t="s">
        <v>80</v>
      </c>
      <c r="C8" s="37">
        <v>45435</v>
      </c>
      <c r="D8" s="38" t="s">
        <v>18</v>
      </c>
      <c r="E8" s="40">
        <v>-224989</v>
      </c>
      <c r="F8" s="40">
        <v>-17999</v>
      </c>
      <c r="G8" s="39">
        <f t="shared" si="2"/>
        <v>-242988</v>
      </c>
      <c r="H8" s="40"/>
    </row>
    <row r="9" spans="1:8" ht="27.75" customHeight="1" x14ac:dyDescent="0.2">
      <c r="A9" s="35">
        <v>8</v>
      </c>
      <c r="B9" s="75" t="s">
        <v>81</v>
      </c>
      <c r="C9" s="37">
        <v>45435</v>
      </c>
      <c r="D9" s="38" t="s">
        <v>18</v>
      </c>
      <c r="E9" s="40">
        <v>-96484</v>
      </c>
      <c r="F9" s="40">
        <v>-7719</v>
      </c>
      <c r="G9" s="39">
        <f t="shared" si="2"/>
        <v>-104203</v>
      </c>
      <c r="H9" s="40"/>
    </row>
    <row r="10" spans="1:8" ht="27.75" customHeight="1" x14ac:dyDescent="0.2">
      <c r="A10" s="35">
        <v>9</v>
      </c>
      <c r="B10" s="75" t="s">
        <v>82</v>
      </c>
      <c r="C10" s="37">
        <v>45435</v>
      </c>
      <c r="D10" s="38" t="s">
        <v>18</v>
      </c>
      <c r="E10" s="40">
        <v>-107159</v>
      </c>
      <c r="F10" s="40">
        <v>-8573</v>
      </c>
      <c r="G10" s="39">
        <f t="shared" si="2"/>
        <v>-115732</v>
      </c>
      <c r="H10" s="40"/>
    </row>
    <row r="11" spans="1:8" ht="27.75" customHeight="1" x14ac:dyDescent="0.2">
      <c r="A11" s="35">
        <v>10</v>
      </c>
      <c r="B11" s="75" t="s">
        <v>83</v>
      </c>
      <c r="C11" s="37">
        <v>45435</v>
      </c>
      <c r="D11" s="38" t="s">
        <v>18</v>
      </c>
      <c r="E11" s="40">
        <v>-353489</v>
      </c>
      <c r="F11" s="40">
        <v>-28279</v>
      </c>
      <c r="G11" s="39">
        <f t="shared" si="2"/>
        <v>-381768</v>
      </c>
      <c r="H11" s="40"/>
    </row>
    <row r="12" spans="1:8" ht="27.75" customHeight="1" x14ac:dyDescent="0.2">
      <c r="A12" s="35">
        <v>11</v>
      </c>
      <c r="B12" s="75" t="s">
        <v>84</v>
      </c>
      <c r="C12" s="37">
        <v>45435</v>
      </c>
      <c r="D12" s="38" t="s">
        <v>18</v>
      </c>
      <c r="E12" s="40">
        <v>-199904</v>
      </c>
      <c r="F12" s="40">
        <v>-15992</v>
      </c>
      <c r="G12" s="39">
        <f t="shared" si="1"/>
        <v>-215896</v>
      </c>
      <c r="H12" s="40"/>
    </row>
    <row r="13" spans="1:8" ht="27.75" customHeight="1" x14ac:dyDescent="0.2">
      <c r="A13" s="35">
        <v>12</v>
      </c>
      <c r="B13" s="75" t="s">
        <v>85</v>
      </c>
      <c r="C13" s="37">
        <v>45435</v>
      </c>
      <c r="D13" s="38" t="s">
        <v>18</v>
      </c>
      <c r="E13" s="40">
        <v>-66088</v>
      </c>
      <c r="F13" s="40">
        <v>-5287</v>
      </c>
      <c r="G13" s="39">
        <f t="shared" si="1"/>
        <v>-71375</v>
      </c>
      <c r="H13" s="40"/>
    </row>
    <row r="14" spans="1:8" ht="27.75" customHeight="1" x14ac:dyDescent="0.2">
      <c r="A14" s="35">
        <v>13</v>
      </c>
      <c r="B14" s="75" t="s">
        <v>86</v>
      </c>
      <c r="C14" s="37">
        <v>45435</v>
      </c>
      <c r="D14" s="38" t="s">
        <v>18</v>
      </c>
      <c r="E14" s="40">
        <v>-719434</v>
      </c>
      <c r="F14" s="40">
        <v>-57555</v>
      </c>
      <c r="G14" s="39">
        <f t="shared" si="1"/>
        <v>-776989</v>
      </c>
      <c r="H14" s="40"/>
    </row>
    <row r="15" spans="1:8" ht="27.75" customHeight="1" x14ac:dyDescent="0.2">
      <c r="A15" s="35">
        <v>14</v>
      </c>
      <c r="B15" s="75" t="s">
        <v>87</v>
      </c>
      <c r="C15" s="37">
        <v>45437</v>
      </c>
      <c r="D15" s="38" t="s">
        <v>18</v>
      </c>
      <c r="E15" s="40">
        <v>-299857</v>
      </c>
      <c r="F15" s="40">
        <v>-23989</v>
      </c>
      <c r="G15" s="39">
        <f t="shared" si="1"/>
        <v>-323846</v>
      </c>
      <c r="H15" s="40"/>
    </row>
    <row r="16" spans="1:8" ht="27.75" customHeight="1" x14ac:dyDescent="0.2">
      <c r="A16" s="35">
        <v>15</v>
      </c>
      <c r="B16" s="75" t="s">
        <v>88</v>
      </c>
      <c r="C16" s="37">
        <v>45442</v>
      </c>
      <c r="D16" s="38" t="s">
        <v>18</v>
      </c>
      <c r="E16" s="40">
        <v>-389405</v>
      </c>
      <c r="F16" s="40">
        <v>-31152</v>
      </c>
      <c r="G16" s="39">
        <f t="shared" si="1"/>
        <v>-420557</v>
      </c>
      <c r="H16" s="40"/>
    </row>
    <row r="17" spans="1:13" ht="18.75" customHeight="1" x14ac:dyDescent="0.25">
      <c r="A17" s="42"/>
      <c r="B17" s="42"/>
      <c r="C17" s="43"/>
      <c r="D17" s="74" t="s">
        <v>35</v>
      </c>
      <c r="E17" s="74"/>
      <c r="F17" s="74"/>
      <c r="G17" s="44">
        <f>SUM(G2:G16)</f>
        <v>-4769060</v>
      </c>
      <c r="H17" s="45"/>
      <c r="K17" s="30"/>
      <c r="L17"/>
      <c r="M17"/>
    </row>
    <row r="18" spans="1:13" ht="18.75" customHeight="1" x14ac:dyDescent="0.25">
      <c r="K18" s="30"/>
      <c r="L18"/>
      <c r="M18"/>
    </row>
    <row r="19" spans="1:13" ht="18.75" customHeight="1" x14ac:dyDescent="0.25">
      <c r="G19" s="41"/>
      <c r="K19" s="30"/>
      <c r="L19"/>
      <c r="M19"/>
    </row>
    <row r="20" spans="1:13" ht="18.75" customHeight="1" x14ac:dyDescent="0.25">
      <c r="K20" s="30"/>
      <c r="L20"/>
      <c r="M20"/>
    </row>
    <row r="21" spans="1:13" ht="18.75" customHeight="1" x14ac:dyDescent="0.25">
      <c r="K21" s="30"/>
      <c r="L21"/>
      <c r="M21"/>
    </row>
    <row r="22" spans="1:13" ht="18.75" customHeight="1" x14ac:dyDescent="0.2">
      <c r="G22" s="41"/>
    </row>
  </sheetData>
  <autoFilter ref="A1:H17"/>
  <conditionalFormatting sqref="B2:B16">
    <cfRule type="duplicateValues" dxfId="2" priority="64"/>
    <cfRule type="duplicateValues" dxfId="1" priority="65"/>
  </conditionalFormatting>
  <conditionalFormatting sqref="B2:B16">
    <cfRule type="duplicateValues" dxfId="0" priority="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Công nợ gối đầu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2024-06-07T10:44:04Z</dcterms:modified>
</cp:coreProperties>
</file>