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Bán'!$A$1:$H$6</definedName>
    <definedName name="_xlnm._FilterDatabase" localSheetId="4" hidden="1">'Hàng trả'!$A$1:$I$13</definedName>
    <definedName name="_xlnm._FilterDatabase" localSheetId="2" hidden="1">'Số dư đầu kỳ'!$A$4:$F$26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G3" i="5"/>
  <c r="G4" i="5"/>
  <c r="E26" i="11" l="1"/>
  <c r="H2" i="10" l="1"/>
  <c r="H13" i="10" s="1"/>
  <c r="G5" i="5" l="1"/>
  <c r="G2" i="5"/>
  <c r="E11" i="9" l="1"/>
  <c r="F8" i="5" l="1"/>
  <c r="E8" i="5"/>
  <c r="F13" i="2" l="1"/>
  <c r="G6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<sst xmlns="http://schemas.openxmlformats.org/spreadsheetml/2006/main" count="135" uniqueCount="93">
  <si>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</si>
  <si>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</si>
  <si>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</si>
  <si>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</si>
  <si>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</si>
  <si>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</si>
  <si>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</si>
  <si>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</si>
  <si>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</si>
  <si>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</si>
  <si>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</si>
  <si>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</si>
  <si>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</si>
  <si>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</si>
  <si>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</si>
  <si>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</si>
  <si>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</si>
  <si>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</si>
  <si>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</si>
  <si>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</si>
  <si>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</si>
  <si>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</si>
  <si>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</si>
  <si>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</si>
  <si>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</si>
  <si>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</si>
  <si>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</si>
  <si>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</si>
  <si>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</si>
  <si>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</si>
  <si>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</si>
  <si>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</si>
  <si>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</si>
  <si>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</si>
  <si>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</si>
  <si>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</si>
  <si>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</si>
  <si>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</si>
  <si>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</si>
  <si>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</si>
  <si>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</si>
  <si>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</si>
  <si>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00069634</t>
  </si>
  <si>
    <t>00000195</t>
  </si>
  <si>
    <t>00000196</t>
  </si>
  <si>
    <t>00000197</t>
  </si>
  <si>
    <t>00001402</t>
  </si>
  <si>
    <t>00002458</t>
  </si>
  <si>
    <t>00002709</t>
  </si>
  <si>
    <t>00004223</t>
  </si>
  <si>
    <t>00004361</t>
  </si>
  <si>
    <t>00004362</t>
  </si>
  <si>
    <t>00005691</t>
  </si>
  <si>
    <t>00005695</t>
  </si>
  <si>
    <t>00006856</t>
  </si>
  <si>
    <t>00006857</t>
  </si>
  <si>
    <t>00002906</t>
  </si>
  <si>
    <t>00000003</t>
  </si>
  <si>
    <t>00000016</t>
  </si>
  <si>
    <t>00000017</t>
  </si>
  <si>
    <t>PXT ADAD0124012402851 (16/01/2024)</t>
  </si>
  <si>
    <t>PXT ALAL0124012404144 (22/01/2024)</t>
  </si>
  <si>
    <t>PXT ABAB0124012404457 (24/01/2024)</t>
  </si>
  <si>
    <t>THÁNG 01 NĂM 2024</t>
  </si>
  <si>
    <t>00000125</t>
  </si>
  <si>
    <t>PXT ADAD0224022404708 (28/02/2024)</t>
  </si>
  <si>
    <t>00007292</t>
  </si>
  <si>
    <t>00007299</t>
  </si>
  <si>
    <t>THEO DÕI CÔNG NỢ / CTY SÀI GÒN HD - 31/03/2024</t>
  </si>
  <si>
    <t>Bảng kê hóa đơn tháng 03.2024</t>
  </si>
  <si>
    <t>00000185</t>
  </si>
  <si>
    <t>00013740</t>
  </si>
  <si>
    <t>00013768</t>
  </si>
  <si>
    <t>00013778</t>
  </si>
  <si>
    <t>00000166</t>
  </si>
  <si>
    <t>00000141</t>
  </si>
  <si>
    <t>00000144</t>
  </si>
  <si>
    <t>00000147</t>
  </si>
  <si>
    <t>00000156</t>
  </si>
  <si>
    <t>00000158</t>
  </si>
  <si>
    <t>00000208</t>
  </si>
  <si>
    <t>00000223</t>
  </si>
  <si>
    <t>00000224</t>
  </si>
  <si>
    <t>00000209</t>
  </si>
  <si>
    <t>00000225</t>
  </si>
  <si>
    <t>PXT ALAL0324032401679 (08/03/2024)</t>
  </si>
  <si>
    <t>PXT ACAC0324032402540 (12/03/2024)</t>
  </si>
  <si>
    <t>PXT AMAM0324032402818 (13/03/2024)</t>
  </si>
  <si>
    <t>PXT AFAF0324032403156 (13/03/2024)</t>
  </si>
  <si>
    <t>PXT AKAK0324032404001 (18/03/2024)</t>
  </si>
  <si>
    <t>PXT ALAL0324032404508 (20/03/2024)</t>
  </si>
  <si>
    <t>PXT AGAG0324032405961 (27/03/2024)</t>
  </si>
  <si>
    <t>PXT AIAI0324032406391 (30/03/2024)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</si>
</sst>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activeCell="E8" sqref="E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68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1">
        <v>17912928</v>
      </c>
      <c r="D3" s="82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1">
        <v>16108402</v>
      </c>
      <c r="D4" s="82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69</v>
      </c>
      <c r="C5" s="9">
        <v>4689780</v>
      </c>
      <c r="D5" s="9">
        <v>375182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3" t="s">
        <v>9</v>
      </c>
      <c r="B7" s="84"/>
      <c r="C7" s="15">
        <f>SUM(C5:C6)</f>
        <v>4689780</v>
      </c>
      <c r="D7" s="15">
        <f>SUM(D5:D6)</f>
        <v>375182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4827042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3" t="s">
        <v>10</v>
      </c>
      <c r="B10" s="84"/>
      <c r="C10" s="15"/>
      <c r="D10" s="15"/>
      <c r="E10" s="15">
        <f>SUM(E8:E9)</f>
        <v>4827042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3" t="s">
        <v>32</v>
      </c>
      <c r="B13" s="84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15981146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3" t="s">
        <v>11</v>
      </c>
      <c r="B16" s="84"/>
      <c r="C16" s="20"/>
      <c r="D16" s="20"/>
      <c r="E16" s="16"/>
      <c r="F16" s="18"/>
      <c r="G16" s="21">
        <f>SUM(G14:G15)</f>
        <v>15981146</v>
      </c>
      <c r="I16" s="19"/>
    </row>
    <row r="17" spans="1:11" ht="15.75" x14ac:dyDescent="0.25">
      <c r="A17" s="77" t="s">
        <v>12</v>
      </c>
      <c r="B17" s="78"/>
      <c r="C17" s="78"/>
      <c r="D17" s="78"/>
      <c r="E17" s="78"/>
      <c r="F17" s="79"/>
      <c r="G17" s="22">
        <f>+C3+C4+C5+D5-E10-F13-G16</f>
        <v>18278104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F1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5" t="s">
        <v>39</v>
      </c>
      <c r="B1" s="85"/>
      <c r="C1" s="85"/>
      <c r="D1" s="85"/>
      <c r="E1" s="85"/>
      <c r="F1" s="85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42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2" workbookViewId="0">
      <selection activeCell="E26" sqref="E26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5" t="s">
        <v>40</v>
      </c>
      <c r="B1" s="85"/>
      <c r="C1" s="85"/>
      <c r="D1" s="85"/>
      <c r="E1" s="85"/>
      <c r="F1" s="85"/>
    </row>
    <row r="2" spans="1:7" ht="16.5" customHeight="1" x14ac:dyDescent="0.25">
      <c r="A2" s="85" t="s">
        <v>63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45294</v>
      </c>
      <c r="D5" s="69"/>
      <c r="E5" s="68">
        <v>1135635</v>
      </c>
      <c r="F5" s="70"/>
    </row>
    <row r="6" spans="1:7" ht="16.5" customHeight="1" x14ac:dyDescent="0.25">
      <c r="A6" s="59">
        <v>2</v>
      </c>
      <c r="B6" s="60" t="s">
        <v>44</v>
      </c>
      <c r="C6" s="61">
        <v>45294</v>
      </c>
      <c r="D6" s="69"/>
      <c r="E6" s="68">
        <v>1423164</v>
      </c>
      <c r="F6" s="70"/>
    </row>
    <row r="7" spans="1:7" ht="16.5" customHeight="1" x14ac:dyDescent="0.25">
      <c r="A7" s="59">
        <v>3</v>
      </c>
      <c r="B7" s="60" t="s">
        <v>45</v>
      </c>
      <c r="C7" s="61">
        <v>45294</v>
      </c>
      <c r="D7" s="69"/>
      <c r="E7" s="68">
        <v>1002793</v>
      </c>
      <c r="F7" s="70"/>
    </row>
    <row r="8" spans="1:7" ht="16.5" customHeight="1" x14ac:dyDescent="0.25">
      <c r="A8" s="59">
        <v>4</v>
      </c>
      <c r="B8" s="60" t="s">
        <v>46</v>
      </c>
      <c r="C8" s="61">
        <v>45300</v>
      </c>
      <c r="D8" s="69"/>
      <c r="E8" s="68">
        <v>1400169</v>
      </c>
      <c r="F8" s="70"/>
    </row>
    <row r="9" spans="1:7" ht="16.5" customHeight="1" x14ac:dyDescent="0.25">
      <c r="A9" s="59">
        <v>5</v>
      </c>
      <c r="B9" s="60" t="s">
        <v>47</v>
      </c>
      <c r="C9" s="61">
        <v>45303</v>
      </c>
      <c r="D9" s="69"/>
      <c r="E9" s="68">
        <v>1036045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45307</v>
      </c>
      <c r="D10" s="69"/>
      <c r="E10" s="68">
        <v>1064503</v>
      </c>
      <c r="F10" s="70"/>
    </row>
    <row r="11" spans="1:7" ht="16.5" customHeight="1" x14ac:dyDescent="0.25">
      <c r="A11" s="59">
        <v>7</v>
      </c>
      <c r="B11" s="60" t="s">
        <v>49</v>
      </c>
      <c r="C11" s="61">
        <v>45311</v>
      </c>
      <c r="D11" s="69"/>
      <c r="E11" s="68">
        <v>1311535</v>
      </c>
      <c r="F11" s="70"/>
    </row>
    <row r="12" spans="1:7" ht="16.5" customHeight="1" x14ac:dyDescent="0.25">
      <c r="A12" s="59">
        <v>8</v>
      </c>
      <c r="B12" s="60" t="s">
        <v>50</v>
      </c>
      <c r="C12" s="61">
        <v>45314</v>
      </c>
      <c r="D12" s="69"/>
      <c r="E12" s="68">
        <v>941233</v>
      </c>
      <c r="F12" s="70"/>
    </row>
    <row r="13" spans="1:7" ht="16.5" customHeight="1" x14ac:dyDescent="0.25">
      <c r="A13" s="59">
        <v>9</v>
      </c>
      <c r="B13" s="60" t="s">
        <v>51</v>
      </c>
      <c r="C13" s="61">
        <v>45314</v>
      </c>
      <c r="D13" s="69"/>
      <c r="E13" s="68">
        <v>863587</v>
      </c>
      <c r="F13" s="70"/>
    </row>
    <row r="14" spans="1:7" ht="16.5" customHeight="1" x14ac:dyDescent="0.25">
      <c r="A14" s="59">
        <v>10</v>
      </c>
      <c r="B14" s="60" t="s">
        <v>52</v>
      </c>
      <c r="C14" s="61">
        <v>45317</v>
      </c>
      <c r="D14" s="69"/>
      <c r="E14" s="68">
        <v>2654035</v>
      </c>
      <c r="F14" s="70"/>
    </row>
    <row r="15" spans="1:7" ht="16.5" customHeight="1" x14ac:dyDescent="0.25">
      <c r="A15" s="59">
        <v>11</v>
      </c>
      <c r="B15" s="60" t="s">
        <v>53</v>
      </c>
      <c r="C15" s="61">
        <v>45317</v>
      </c>
      <c r="D15" s="69"/>
      <c r="E15" s="68">
        <v>1191573</v>
      </c>
      <c r="F15" s="70"/>
    </row>
    <row r="16" spans="1:7" ht="16.5" customHeight="1" x14ac:dyDescent="0.25">
      <c r="A16" s="59">
        <v>12</v>
      </c>
      <c r="B16" s="60" t="s">
        <v>54</v>
      </c>
      <c r="C16" s="61">
        <v>45322</v>
      </c>
      <c r="D16" s="69"/>
      <c r="E16" s="68">
        <v>753867</v>
      </c>
      <c r="F16" s="70"/>
    </row>
    <row r="17" spans="1:6" ht="16.5" customHeight="1" x14ac:dyDescent="0.25">
      <c r="A17" s="59">
        <v>13</v>
      </c>
      <c r="B17" s="60" t="s">
        <v>55</v>
      </c>
      <c r="C17" s="61">
        <v>45322</v>
      </c>
      <c r="D17" s="69"/>
      <c r="E17" s="68">
        <v>2326007</v>
      </c>
      <c r="F17" s="70"/>
    </row>
    <row r="18" spans="1:6" ht="16.5" customHeight="1" x14ac:dyDescent="0.25">
      <c r="A18" s="59">
        <v>14</v>
      </c>
      <c r="B18" s="60" t="s">
        <v>56</v>
      </c>
      <c r="C18" s="61">
        <v>45308</v>
      </c>
      <c r="D18" s="69"/>
      <c r="E18" s="68">
        <v>-198631</v>
      </c>
      <c r="F18" s="70" t="s">
        <v>60</v>
      </c>
    </row>
    <row r="19" spans="1:6" ht="16.5" customHeight="1" x14ac:dyDescent="0.25">
      <c r="A19" s="59">
        <v>15</v>
      </c>
      <c r="B19" s="60" t="s">
        <v>57</v>
      </c>
      <c r="C19" s="61">
        <v>45315</v>
      </c>
      <c r="D19" s="69"/>
      <c r="E19" s="68">
        <v>-431794</v>
      </c>
      <c r="F19" s="70" t="s">
        <v>61</v>
      </c>
    </row>
    <row r="20" spans="1:6" ht="16.5" customHeight="1" x14ac:dyDescent="0.25">
      <c r="A20" s="59">
        <v>16</v>
      </c>
      <c r="B20" s="60" t="s">
        <v>58</v>
      </c>
      <c r="C20" s="61">
        <v>45320</v>
      </c>
      <c r="D20" s="69"/>
      <c r="E20" s="68">
        <v>-381768</v>
      </c>
      <c r="F20" s="70" t="s">
        <v>62</v>
      </c>
    </row>
    <row r="21" spans="1:6" ht="16.5" customHeight="1" x14ac:dyDescent="0.25">
      <c r="A21" s="59">
        <v>17</v>
      </c>
      <c r="B21" s="60" t="s">
        <v>59</v>
      </c>
      <c r="C21" s="61">
        <v>45320</v>
      </c>
      <c r="D21" s="69"/>
      <c r="E21" s="68">
        <v>-285497</v>
      </c>
      <c r="F21" s="70" t="s">
        <v>62</v>
      </c>
    </row>
    <row r="22" spans="1:6" ht="16.5" customHeight="1" x14ac:dyDescent="0.25">
      <c r="A22" s="59">
        <v>18</v>
      </c>
      <c r="B22" s="60" t="s">
        <v>66</v>
      </c>
      <c r="C22" s="61">
        <v>45325</v>
      </c>
      <c r="D22" s="69"/>
      <c r="E22" s="68">
        <v>485960</v>
      </c>
      <c r="F22" s="70"/>
    </row>
    <row r="23" spans="1:6" ht="16.5" customHeight="1" x14ac:dyDescent="0.25">
      <c r="A23" s="59">
        <v>19</v>
      </c>
      <c r="B23" s="60" t="s">
        <v>67</v>
      </c>
      <c r="C23" s="61">
        <v>45325</v>
      </c>
      <c r="D23" s="69"/>
      <c r="E23" s="68">
        <v>863587</v>
      </c>
      <c r="F23" s="70"/>
    </row>
    <row r="24" spans="1:6" ht="16.5" customHeight="1" x14ac:dyDescent="0.25">
      <c r="A24" s="59">
        <v>20</v>
      </c>
      <c r="B24" s="60"/>
      <c r="C24" s="61"/>
      <c r="D24" s="69"/>
      <c r="E24" s="68">
        <v>-943398</v>
      </c>
      <c r="F24" s="70" t="s">
        <v>37</v>
      </c>
    </row>
    <row r="25" spans="1:6" ht="16.5" customHeight="1" x14ac:dyDescent="0.25">
      <c r="A25" s="59">
        <v>21</v>
      </c>
      <c r="B25" s="60" t="s">
        <v>64</v>
      </c>
      <c r="C25" s="61">
        <v>45351</v>
      </c>
      <c r="D25" s="69"/>
      <c r="E25" s="68">
        <v>-104203</v>
      </c>
      <c r="F25" s="70" t="s">
        <v>65</v>
      </c>
    </row>
    <row r="26" spans="1:6" ht="16.5" customHeight="1" x14ac:dyDescent="0.25">
      <c r="A26" s="59"/>
      <c r="B26" s="70"/>
      <c r="C26" s="70"/>
      <c r="D26" s="71" t="s">
        <v>30</v>
      </c>
      <c r="E26" s="51">
        <f>SUM(E5:E25)</f>
        <v>16108402</v>
      </c>
      <c r="F26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1" topLeftCell="A2" activePane="bottomLeft" state="frozen"/>
      <selection pane="bottomLeft" activeCell="E8" sqref="E8:F8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8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8" ht="27.75" customHeight="1" x14ac:dyDescent="0.2">
      <c r="A2" s="35">
        <v>1</v>
      </c>
      <c r="B2" s="36" t="s">
        <v>70</v>
      </c>
      <c r="C2" s="37">
        <v>45374</v>
      </c>
      <c r="D2" s="38" t="s">
        <v>18</v>
      </c>
      <c r="E2" s="39">
        <v>1474916</v>
      </c>
      <c r="F2" s="39">
        <v>117993</v>
      </c>
      <c r="G2" s="39">
        <f>+E2+F2</f>
        <v>1592909</v>
      </c>
      <c r="H2" s="40"/>
    </row>
    <row r="3" spans="1:8" ht="27.75" customHeight="1" x14ac:dyDescent="0.2">
      <c r="A3" s="35">
        <v>2</v>
      </c>
      <c r="B3" s="36" t="s">
        <v>71</v>
      </c>
      <c r="C3" s="37">
        <v>45378</v>
      </c>
      <c r="D3" s="38" t="s">
        <v>18</v>
      </c>
      <c r="E3" s="39">
        <v>1795045</v>
      </c>
      <c r="F3" s="39">
        <v>143604</v>
      </c>
      <c r="G3" s="39">
        <f t="shared" ref="G3:G4" si="0">+E3+F3</f>
        <v>1938649</v>
      </c>
      <c r="H3" s="40"/>
    </row>
    <row r="4" spans="1:8" ht="27.75" customHeight="1" x14ac:dyDescent="0.2">
      <c r="A4" s="35">
        <v>3</v>
      </c>
      <c r="B4" s="36" t="s">
        <v>72</v>
      </c>
      <c r="C4" s="37">
        <v>45378</v>
      </c>
      <c r="D4" s="38" t="s">
        <v>18</v>
      </c>
      <c r="E4" s="39">
        <v>264352</v>
      </c>
      <c r="F4" s="39">
        <v>21148</v>
      </c>
      <c r="G4" s="39">
        <f t="shared" si="0"/>
        <v>285500</v>
      </c>
      <c r="H4" s="40"/>
    </row>
    <row r="5" spans="1:8" ht="27.75" customHeight="1" x14ac:dyDescent="0.2">
      <c r="A5" s="35">
        <v>4</v>
      </c>
      <c r="B5" s="36" t="s">
        <v>73</v>
      </c>
      <c r="C5" s="37">
        <v>45378</v>
      </c>
      <c r="D5" s="38" t="s">
        <v>18</v>
      </c>
      <c r="E5" s="39">
        <v>1155467</v>
      </c>
      <c r="F5" s="39">
        <v>92437</v>
      </c>
      <c r="G5" s="39">
        <f t="shared" ref="G5" si="1">+E5+F5</f>
        <v>1247904</v>
      </c>
      <c r="H5" s="40"/>
    </row>
    <row r="6" spans="1:8" ht="18.75" customHeight="1" x14ac:dyDescent="0.2">
      <c r="A6" s="42"/>
      <c r="B6" s="42"/>
      <c r="C6" s="43"/>
      <c r="D6" s="86" t="s">
        <v>30</v>
      </c>
      <c r="E6" s="87"/>
      <c r="F6" s="88"/>
      <c r="G6" s="44">
        <f>SUM(G2:G5)</f>
        <v>5064962</v>
      </c>
      <c r="H6" s="45"/>
    </row>
    <row r="8" spans="1:8" ht="18.75" customHeight="1" x14ac:dyDescent="0.2">
      <c r="E8" s="41">
        <f>+SUM(E2:E5)</f>
        <v>4689780</v>
      </c>
      <c r="F8" s="41">
        <f>+SUM(F2:F5)</f>
        <v>375182</v>
      </c>
    </row>
    <row r="9" spans="1:8" ht="18.75" customHeight="1" x14ac:dyDescent="0.2">
      <c r="E9" s="41"/>
      <c r="F9" s="41"/>
    </row>
    <row r="11" spans="1:8" ht="18.75" customHeight="1" x14ac:dyDescent="0.2">
      <c r="G11" s="41"/>
    </row>
  </sheetData>
  <mergeCells count="1">
    <mergeCell ref="D6:F6"/>
  </mergeCells>
  <conditionalFormatting sqref="B1:B1048576">
    <cfRule type="duplicateValues" dxfId="6" priority="1"/>
  </conditionalFormatting>
  <conditionalFormatting sqref="B2:B5">
    <cfRule type="duplicateValues" dxfId="5" priority="61"/>
    <cfRule type="duplicateValues" dxfId="4" priority="62"/>
  </conditionalFormatting>
  <conditionalFormatting sqref="B2:B5">
    <cfRule type="duplicateValues" dxfId="3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32.28515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5" t="s">
        <v>75</v>
      </c>
      <c r="C2" s="37">
        <v>45363</v>
      </c>
      <c r="D2" s="38" t="s">
        <v>18</v>
      </c>
      <c r="E2" s="38" t="s">
        <v>85</v>
      </c>
      <c r="F2" s="40">
        <v>117830</v>
      </c>
      <c r="G2" s="40">
        <v>9426</v>
      </c>
      <c r="H2" s="39">
        <f t="shared" ref="H2" si="0">+F2+G2</f>
        <v>127256</v>
      </c>
      <c r="I2" s="40"/>
    </row>
    <row r="3" spans="1:14" ht="27.75" customHeight="1" x14ac:dyDescent="0.2">
      <c r="A3" s="35">
        <v>2</v>
      </c>
      <c r="B3" s="75" t="s">
        <v>76</v>
      </c>
      <c r="C3" s="37">
        <v>45365</v>
      </c>
      <c r="D3" s="38" t="s">
        <v>18</v>
      </c>
      <c r="E3" s="38" t="s">
        <v>86</v>
      </c>
      <c r="F3" s="40">
        <v>560600</v>
      </c>
      <c r="G3" s="40">
        <v>44848</v>
      </c>
      <c r="H3" s="39">
        <f t="shared" ref="H3:H12" si="1">+F3+G3</f>
        <v>605448</v>
      </c>
      <c r="I3" s="40"/>
    </row>
    <row r="4" spans="1:14" ht="27.75" customHeight="1" x14ac:dyDescent="0.2">
      <c r="A4" s="35">
        <v>3</v>
      </c>
      <c r="B4" s="75" t="s">
        <v>77</v>
      </c>
      <c r="C4" s="37">
        <v>45366</v>
      </c>
      <c r="D4" s="38" t="s">
        <v>18</v>
      </c>
      <c r="E4" s="38" t="s">
        <v>87</v>
      </c>
      <c r="F4" s="40">
        <v>589149</v>
      </c>
      <c r="G4" s="40">
        <v>47132</v>
      </c>
      <c r="H4" s="39">
        <f t="shared" si="1"/>
        <v>636281</v>
      </c>
      <c r="I4" s="40"/>
    </row>
    <row r="5" spans="1:14" ht="27.75" customHeight="1" x14ac:dyDescent="0.2">
      <c r="A5" s="35">
        <v>4</v>
      </c>
      <c r="B5" s="75" t="s">
        <v>78</v>
      </c>
      <c r="C5" s="37">
        <v>45369</v>
      </c>
      <c r="D5" s="38" t="s">
        <v>18</v>
      </c>
      <c r="E5" s="38" t="s">
        <v>88</v>
      </c>
      <c r="F5" s="40">
        <v>453560</v>
      </c>
      <c r="G5" s="40">
        <v>36285</v>
      </c>
      <c r="H5" s="39">
        <f t="shared" si="1"/>
        <v>489845</v>
      </c>
      <c r="I5" s="40"/>
    </row>
    <row r="6" spans="1:14" ht="27.75" customHeight="1" x14ac:dyDescent="0.2">
      <c r="A6" s="35">
        <v>5</v>
      </c>
      <c r="B6" s="75" t="s">
        <v>79</v>
      </c>
      <c r="C6" s="37">
        <v>45371</v>
      </c>
      <c r="D6" s="38" t="s">
        <v>18</v>
      </c>
      <c r="E6" s="38" t="s">
        <v>89</v>
      </c>
      <c r="F6" s="40">
        <v>99952</v>
      </c>
      <c r="G6" s="40">
        <v>7996</v>
      </c>
      <c r="H6" s="39">
        <f t="shared" si="1"/>
        <v>107948</v>
      </c>
      <c r="I6" s="40"/>
    </row>
    <row r="7" spans="1:14" ht="27.75" customHeight="1" x14ac:dyDescent="0.2">
      <c r="A7" s="35">
        <v>6</v>
      </c>
      <c r="B7" s="75" t="s">
        <v>74</v>
      </c>
      <c r="C7" s="37">
        <v>45372</v>
      </c>
      <c r="D7" s="38" t="s">
        <v>18</v>
      </c>
      <c r="E7" s="38" t="s">
        <v>90</v>
      </c>
      <c r="F7" s="40">
        <v>753298</v>
      </c>
      <c r="G7" s="40">
        <v>60264</v>
      </c>
      <c r="H7" s="39">
        <f t="shared" si="1"/>
        <v>813562</v>
      </c>
      <c r="I7" s="40"/>
    </row>
    <row r="8" spans="1:14" ht="27.75" customHeight="1" x14ac:dyDescent="0.2">
      <c r="A8" s="35">
        <v>7</v>
      </c>
      <c r="B8" s="75" t="s">
        <v>80</v>
      </c>
      <c r="C8" s="37">
        <v>45379</v>
      </c>
      <c r="D8" s="38" t="s">
        <v>18</v>
      </c>
      <c r="E8" s="38" t="s">
        <v>91</v>
      </c>
      <c r="F8" s="40">
        <v>149987</v>
      </c>
      <c r="G8" s="40">
        <v>11999</v>
      </c>
      <c r="H8" s="39">
        <f t="shared" si="1"/>
        <v>161986</v>
      </c>
      <c r="I8" s="40"/>
    </row>
    <row r="9" spans="1:14" ht="27.75" customHeight="1" x14ac:dyDescent="0.2">
      <c r="A9" s="35">
        <v>8</v>
      </c>
      <c r="B9" s="75" t="s">
        <v>83</v>
      </c>
      <c r="C9" s="37">
        <v>45379</v>
      </c>
      <c r="D9" s="38" t="s">
        <v>18</v>
      </c>
      <c r="E9" s="38" t="s">
        <v>91</v>
      </c>
      <c r="F9" s="40">
        <v>600070</v>
      </c>
      <c r="G9" s="40">
        <v>48006</v>
      </c>
      <c r="H9" s="39">
        <f t="shared" si="1"/>
        <v>648076</v>
      </c>
      <c r="I9" s="40"/>
    </row>
    <row r="10" spans="1:14" ht="27.75" customHeight="1" x14ac:dyDescent="0.2">
      <c r="A10" s="35">
        <v>9</v>
      </c>
      <c r="B10" s="75" t="s">
        <v>81</v>
      </c>
      <c r="C10" s="37">
        <v>45381</v>
      </c>
      <c r="D10" s="38" t="s">
        <v>18</v>
      </c>
      <c r="E10" s="38" t="s">
        <v>92</v>
      </c>
      <c r="F10" s="40">
        <v>271977</v>
      </c>
      <c r="G10" s="40">
        <v>27198</v>
      </c>
      <c r="H10" s="39">
        <f t="shared" si="1"/>
        <v>299175</v>
      </c>
      <c r="I10" s="40"/>
    </row>
    <row r="11" spans="1:14" ht="27.75" customHeight="1" x14ac:dyDescent="0.2">
      <c r="A11" s="35">
        <v>10</v>
      </c>
      <c r="B11" s="75" t="s">
        <v>82</v>
      </c>
      <c r="C11" s="37">
        <v>45381</v>
      </c>
      <c r="D11" s="38" t="s">
        <v>18</v>
      </c>
      <c r="E11" s="38" t="s">
        <v>92</v>
      </c>
      <c r="F11" s="40">
        <v>285695</v>
      </c>
      <c r="G11" s="40">
        <v>22856</v>
      </c>
      <c r="H11" s="39">
        <f t="shared" si="1"/>
        <v>308551</v>
      </c>
      <c r="I11" s="40"/>
    </row>
    <row r="12" spans="1:14" ht="27.75" customHeight="1" x14ac:dyDescent="0.2">
      <c r="A12" s="35">
        <v>11</v>
      </c>
      <c r="B12" s="75" t="s">
        <v>84</v>
      </c>
      <c r="C12" s="37">
        <v>45381</v>
      </c>
      <c r="D12" s="38" t="s">
        <v>18</v>
      </c>
      <c r="E12" s="38" t="s">
        <v>92</v>
      </c>
      <c r="F12" s="40">
        <v>582328</v>
      </c>
      <c r="G12" s="40">
        <v>46586</v>
      </c>
      <c r="H12" s="39">
        <f t="shared" si="1"/>
        <v>628914</v>
      </c>
      <c r="I12" s="40"/>
    </row>
    <row r="13" spans="1:14" ht="18.75" customHeight="1" x14ac:dyDescent="0.25">
      <c r="A13" s="42"/>
      <c r="B13" s="42"/>
      <c r="C13" s="43"/>
      <c r="D13" s="74" t="s">
        <v>35</v>
      </c>
      <c r="E13" s="76"/>
      <c r="F13" s="74"/>
      <c r="G13" s="74"/>
      <c r="H13" s="44">
        <f>SUM(H2:H12)</f>
        <v>4827042</v>
      </c>
      <c r="I13" s="45"/>
      <c r="L13" s="30"/>
      <c r="M13"/>
      <c r="N13"/>
    </row>
    <row r="14" spans="1:14" ht="18.75" customHeight="1" x14ac:dyDescent="0.25">
      <c r="L14" s="30"/>
      <c r="M14"/>
      <c r="N14"/>
    </row>
    <row r="15" spans="1:14" ht="18.75" customHeight="1" x14ac:dyDescent="0.25">
      <c r="H15" s="41"/>
      <c r="L15" s="30"/>
      <c r="M15"/>
      <c r="N15"/>
    </row>
    <row r="16" spans="1:14" ht="18.75" customHeight="1" x14ac:dyDescent="0.25">
      <c r="E16" s="34" t="s">
        <v>65</v>
      </c>
      <c r="L16" s="30"/>
      <c r="M16"/>
      <c r="N16"/>
    </row>
    <row r="17" spans="8:14" ht="18.75" customHeight="1" x14ac:dyDescent="0.25">
      <c r="L17" s="30"/>
      <c r="M17"/>
      <c r="N17"/>
    </row>
    <row r="18" spans="8:14" ht="18.75" customHeight="1" x14ac:dyDescent="0.2">
      <c r="H18" s="41"/>
    </row>
  </sheetData>
  <autoFilter ref="A1:I13"/>
  <conditionalFormatting sqref="B2:B12">
    <cfRule type="duplicateValues" dxfId="2" priority="55"/>
    <cfRule type="duplicateValues" dxfId="1" priority="56"/>
  </conditionalFormatting>
  <conditionalFormatting sqref="B2:B12">
    <cfRule type="duplicateValues" dxfId="0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2024-04-05T03:55:22Z</dcterms:modified>
</cp:coreProperties>
</file>