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đầu'!$A$3:$F$12</definedName>
    <definedName name="_xlnm._FilterDatabase" localSheetId="3" hidden="1">'Chi Tiết Hàng Bán'!$A$1:$H$10</definedName>
    <definedName name="_xlnm._FilterDatabase" localSheetId="4" hidden="1">'Hàng trả'!$A$1:$H$4</definedName>
    <definedName name="_xlnm._FilterDatabase" localSheetId="2" hidden="1">'Số dư đầu kỳ'!$A$4:$F$15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3" i="10" l="1"/>
  <c r="G4" i="5" l="1"/>
  <c r="G5" i="5"/>
  <c r="G6" i="5"/>
  <c r="G7" i="5"/>
  <c r="G8" i="5"/>
  <c r="G9" i="5"/>
  <c r="E12" i="9"/>
  <c r="G3" i="5" l="1"/>
  <c r="E15" i="11" l="1"/>
  <c r="G2" i="10" l="1"/>
  <c r="G4" i="10" s="1"/>
  <c r="G2" i="5" l="1"/>
  <c r="F12" i="5" l="1"/>
  <c r="E12" i="5"/>
  <c r="F13" i="2" l="1"/>
  <c r="G10" i="5" l="1"/>
  <c r="G17" i="2" l="1"/>
  <c r="E10" i="2"/>
  <c r="G18" i="2" s="1"/>
  <c r="D7" i="2"/>
  <c r="C7" i="2"/>
</calcChain>
</file>

<file path=xl/sharedStrings.xml><?xml version="1.0" encoding="utf-8"?>
<sst xmlns="http://schemas.openxmlformats.org/spreadsheetml/2006/main" count="99" uniqueCount="67">
  <si>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</si>
  <si>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</si>
  <si>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</si>
  <si>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</si>
  <si>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</si>
  <si>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</si>
  <si>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</si>
  <si>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</si>
  <si>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</si>
  <si>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</si>
  <si>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</si>
  <si>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</si>
  <si>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</si>
  <si>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</si>
  <si>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</si>
  <si>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</si>
  <si>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</si>
  <si>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</si>
  <si>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</si>
  <si>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</si>
  <si>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</si>
  <si>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</si>
  <si>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</si>
  <si>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</si>
  <si>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</si>
  <si>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</si>
  <si>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</si>
  <si>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</si>
  <si>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</si>
  <si>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</si>
  <si>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</si>
  <si>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</si>
  <si>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</si>
  <si>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</si>
  <si>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</si>
  <si>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</si>
  <si>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</si>
  <si>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</si>
  <si>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</si>
  <si>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</si>
  <si>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</si>
  <si>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</si>
  <si>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THÁNG 03 NĂM 2024</t>
  </si>
  <si>
    <t>00029707</t>
  </si>
  <si>
    <t>00039818</t>
  </si>
  <si>
    <t>00039852</t>
  </si>
  <si>
    <t>00040710</t>
  </si>
  <si>
    <t>00041173</t>
  </si>
  <si>
    <t>00041198</t>
  </si>
  <si>
    <t>00042781</t>
  </si>
  <si>
    <t>00043039</t>
  </si>
  <si>
    <t>00043138</t>
  </si>
  <si>
    <t>00044451</t>
  </si>
  <si>
    <t>00044452</t>
  </si>
  <si>
    <t>Phí chuyển khoản NCC chịu</t>
  </si>
  <si>
    <t>THEO DÕI CÔNG NỢ / CTY SÀI GÒN HD - 30/09/2024</t>
  </si>
  <si>
    <t>Bảng kê hóa đơn tháng 09.2024</t>
  </si>
  <si>
    <t>00001302</t>
  </si>
  <si>
    <t>00001327</t>
  </si>
  <si>
    <t>00047110</t>
  </si>
  <si>
    <t>00047514</t>
  </si>
  <si>
    <t>00048470</t>
  </si>
  <si>
    <t>00049909</t>
  </si>
  <si>
    <t>00051224</t>
  </si>
  <si>
    <t>00051816</t>
  </si>
  <si>
    <t>00053220</t>
  </si>
  <si>
    <t>00053494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</si>
</sst>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tabSelected="1" workbookViewId="0">
      <selection activeCell="E8" sqref="E8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79" t="s">
        <v>55</v>
      </c>
      <c r="B1" s="79"/>
      <c r="C1" s="79"/>
      <c r="D1" s="79"/>
      <c r="E1" s="79"/>
      <c r="F1" s="79"/>
      <c r="G1" s="79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0">
        <v>19241034</v>
      </c>
      <c r="D3" s="81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0">
        <v>8825560</v>
      </c>
      <c r="D4" s="81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56</v>
      </c>
      <c r="C5" s="9">
        <v>7902088</v>
      </c>
      <c r="D5" s="9">
        <v>632167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82" t="s">
        <v>9</v>
      </c>
      <c r="B7" s="83"/>
      <c r="C7" s="15">
        <f>SUM(C5:C6)</f>
        <v>7902088</v>
      </c>
      <c r="D7" s="15">
        <f>SUM(D5:D6)</f>
        <v>632167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545815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2" t="s">
        <v>10</v>
      </c>
      <c r="B10" s="83"/>
      <c r="C10" s="15"/>
      <c r="D10" s="15"/>
      <c r="E10" s="15">
        <f>SUM(E8:E9)</f>
        <v>545815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2" t="s">
        <v>32</v>
      </c>
      <c r="B13" s="83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/>
      <c r="I14" s="19"/>
    </row>
    <row r="15" spans="1:14" ht="15.75" x14ac:dyDescent="0.25">
      <c r="A15" s="7"/>
      <c r="B15" s="8" t="s">
        <v>54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82" t="s">
        <v>11</v>
      </c>
      <c r="B17" s="83"/>
      <c r="C17" s="20"/>
      <c r="D17" s="20"/>
      <c r="E17" s="16"/>
      <c r="F17" s="18"/>
      <c r="G17" s="21">
        <f>SUM(G14:G16)</f>
        <v>0</v>
      </c>
      <c r="I17" s="19"/>
    </row>
    <row r="18" spans="1:11" ht="15.75" x14ac:dyDescent="0.25">
      <c r="A18" s="76" t="s">
        <v>12</v>
      </c>
      <c r="B18" s="77"/>
      <c r="C18" s="77"/>
      <c r="D18" s="77"/>
      <c r="E18" s="77"/>
      <c r="F18" s="78"/>
      <c r="G18" s="22">
        <f>+C3+C4+C5+D5-E10-F13-G17</f>
        <v>36055034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4" t="s">
        <v>39</v>
      </c>
      <c r="B1" s="84"/>
      <c r="C1" s="84"/>
      <c r="D1" s="84"/>
      <c r="E1" s="84"/>
      <c r="F1" s="84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43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A4" sqref="A4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84" t="s">
        <v>40</v>
      </c>
      <c r="B1" s="84"/>
      <c r="C1" s="84"/>
      <c r="D1" s="84"/>
      <c r="E1" s="84"/>
      <c r="F1" s="84"/>
    </row>
    <row r="2" spans="1:7" ht="16.5" customHeight="1" x14ac:dyDescent="0.25">
      <c r="A2" s="84" t="s">
        <v>42</v>
      </c>
      <c r="B2" s="84"/>
      <c r="C2" s="84"/>
      <c r="D2" s="84"/>
      <c r="E2" s="84"/>
      <c r="F2" s="84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44</v>
      </c>
      <c r="C5" s="61">
        <v>45507</v>
      </c>
      <c r="D5" s="69"/>
      <c r="E5" s="68">
        <v>896616</v>
      </c>
      <c r="F5" s="70"/>
    </row>
    <row r="6" spans="1:7" ht="16.5" customHeight="1" x14ac:dyDescent="0.25">
      <c r="A6" s="59">
        <v>2</v>
      </c>
      <c r="B6" s="60" t="s">
        <v>45</v>
      </c>
      <c r="C6" s="61">
        <v>45509</v>
      </c>
      <c r="D6" s="69"/>
      <c r="E6" s="68">
        <v>825242</v>
      </c>
      <c r="F6" s="70"/>
    </row>
    <row r="7" spans="1:7" ht="16.5" customHeight="1" x14ac:dyDescent="0.25">
      <c r="A7" s="59">
        <v>3</v>
      </c>
      <c r="B7" s="60" t="s">
        <v>46</v>
      </c>
      <c r="C7" s="61">
        <v>45512</v>
      </c>
      <c r="D7" s="69"/>
      <c r="E7" s="68">
        <v>1047281</v>
      </c>
      <c r="F7" s="70"/>
    </row>
    <row r="8" spans="1:7" ht="16.5" customHeight="1" x14ac:dyDescent="0.25">
      <c r="A8" s="59">
        <v>4</v>
      </c>
      <c r="B8" s="60" t="s">
        <v>47</v>
      </c>
      <c r="C8" s="61">
        <v>45513</v>
      </c>
      <c r="D8" s="69"/>
      <c r="E8" s="68">
        <v>700085</v>
      </c>
      <c r="F8" s="70"/>
    </row>
    <row r="9" spans="1:7" ht="16.5" customHeight="1" x14ac:dyDescent="0.25">
      <c r="A9" s="59">
        <v>5</v>
      </c>
      <c r="B9" s="60" t="s">
        <v>48</v>
      </c>
      <c r="C9" s="61">
        <v>45513</v>
      </c>
      <c r="D9" s="69"/>
      <c r="E9" s="68">
        <v>1471927</v>
      </c>
      <c r="F9" s="70"/>
    </row>
    <row r="10" spans="1:7" ht="16.5" customHeight="1" x14ac:dyDescent="0.25">
      <c r="A10" s="59">
        <v>6</v>
      </c>
      <c r="B10" s="60" t="s">
        <v>49</v>
      </c>
      <c r="C10" s="61">
        <v>45520</v>
      </c>
      <c r="D10" s="69"/>
      <c r="E10" s="68">
        <v>486087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45520</v>
      </c>
      <c r="D11" s="69"/>
      <c r="E11" s="68">
        <v>717294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45523</v>
      </c>
      <c r="D12" s="69"/>
      <c r="E12" s="68">
        <v>753867</v>
      </c>
      <c r="F12" s="70"/>
    </row>
    <row r="13" spans="1:7" ht="16.5" customHeight="1" x14ac:dyDescent="0.25">
      <c r="A13" s="59">
        <v>9</v>
      </c>
      <c r="B13" s="60" t="s">
        <v>52</v>
      </c>
      <c r="C13" s="61">
        <v>45526</v>
      </c>
      <c r="D13" s="69"/>
      <c r="E13" s="68">
        <v>1184273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45526</v>
      </c>
      <c r="D14" s="69"/>
      <c r="E14" s="68">
        <v>742888</v>
      </c>
      <c r="F14" s="70"/>
    </row>
    <row r="15" spans="1:7" ht="16.5" customHeight="1" x14ac:dyDescent="0.25">
      <c r="A15" s="59"/>
      <c r="B15" s="70"/>
      <c r="C15" s="70"/>
      <c r="D15" s="71" t="s">
        <v>30</v>
      </c>
      <c r="E15" s="51">
        <f>SUM(E5:E14)</f>
        <v>8825560</v>
      </c>
      <c r="F15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ySplit="1" topLeftCell="A2" activePane="bottomLeft" state="frozen"/>
      <selection pane="bottomLeft" activeCell="G10" sqref="G10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59</v>
      </c>
      <c r="C2" s="37">
        <v>45540</v>
      </c>
      <c r="D2" s="38" t="s">
        <v>18</v>
      </c>
      <c r="E2" s="39">
        <v>799855</v>
      </c>
      <c r="F2" s="39">
        <v>63988</v>
      </c>
      <c r="G2" s="39">
        <f>+E2+F2</f>
        <v>863843</v>
      </c>
      <c r="H2" s="40"/>
    </row>
    <row r="3" spans="1:10" ht="27.75" customHeight="1" x14ac:dyDescent="0.2">
      <c r="A3" s="35">
        <v>2</v>
      </c>
      <c r="B3" s="36" t="s">
        <v>60</v>
      </c>
      <c r="C3" s="37">
        <v>45546</v>
      </c>
      <c r="D3" s="38" t="s">
        <v>18</v>
      </c>
      <c r="E3" s="39">
        <v>1278526</v>
      </c>
      <c r="F3" s="39">
        <v>102282</v>
      </c>
      <c r="G3" s="39">
        <f t="shared" ref="G3:G9" si="0">+E3+F3</f>
        <v>1380808</v>
      </c>
      <c r="H3" s="40"/>
    </row>
    <row r="4" spans="1:10" ht="27.75" customHeight="1" x14ac:dyDescent="0.2">
      <c r="A4" s="35">
        <v>3</v>
      </c>
      <c r="B4" s="36" t="s">
        <v>61</v>
      </c>
      <c r="C4" s="37">
        <v>45547</v>
      </c>
      <c r="D4" s="38" t="s">
        <v>18</v>
      </c>
      <c r="E4" s="39">
        <v>598073</v>
      </c>
      <c r="F4" s="39">
        <v>47846</v>
      </c>
      <c r="G4" s="39">
        <f t="shared" si="0"/>
        <v>645919</v>
      </c>
      <c r="H4" s="40"/>
    </row>
    <row r="5" spans="1:10" ht="27.75" customHeight="1" x14ac:dyDescent="0.2">
      <c r="A5" s="35">
        <v>4</v>
      </c>
      <c r="B5" s="36" t="s">
        <v>62</v>
      </c>
      <c r="C5" s="37">
        <v>45549</v>
      </c>
      <c r="D5" s="38" t="s">
        <v>18</v>
      </c>
      <c r="E5" s="39">
        <v>848131</v>
      </c>
      <c r="F5" s="39">
        <v>67850</v>
      </c>
      <c r="G5" s="39">
        <f t="shared" si="0"/>
        <v>915981</v>
      </c>
      <c r="H5" s="40"/>
    </row>
    <row r="6" spans="1:10" ht="27.75" customHeight="1" x14ac:dyDescent="0.2">
      <c r="A6" s="35">
        <v>5</v>
      </c>
      <c r="B6" s="36" t="s">
        <v>63</v>
      </c>
      <c r="C6" s="37">
        <v>45554</v>
      </c>
      <c r="D6" s="38" t="s">
        <v>18</v>
      </c>
      <c r="E6" s="39">
        <v>1137584</v>
      </c>
      <c r="F6" s="39">
        <v>91007</v>
      </c>
      <c r="G6" s="39">
        <f t="shared" si="0"/>
        <v>1228591</v>
      </c>
      <c r="H6" s="40"/>
    </row>
    <row r="7" spans="1:10" ht="27.75" customHeight="1" x14ac:dyDescent="0.2">
      <c r="A7" s="35">
        <v>6</v>
      </c>
      <c r="B7" s="36" t="s">
        <v>64</v>
      </c>
      <c r="C7" s="37">
        <v>45559</v>
      </c>
      <c r="D7" s="38" t="s">
        <v>18</v>
      </c>
      <c r="E7" s="39">
        <v>1180873</v>
      </c>
      <c r="F7" s="39">
        <v>94470</v>
      </c>
      <c r="G7" s="39">
        <f t="shared" si="0"/>
        <v>1275343</v>
      </c>
      <c r="H7" s="40"/>
    </row>
    <row r="8" spans="1:10" ht="27.75" customHeight="1" x14ac:dyDescent="0.2">
      <c r="A8" s="35">
        <v>7</v>
      </c>
      <c r="B8" s="36" t="s">
        <v>65</v>
      </c>
      <c r="C8" s="37">
        <v>45562</v>
      </c>
      <c r="D8" s="38" t="s">
        <v>18</v>
      </c>
      <c r="E8" s="39">
        <v>1278526</v>
      </c>
      <c r="F8" s="39">
        <v>102282</v>
      </c>
      <c r="G8" s="39">
        <f t="shared" si="0"/>
        <v>1380808</v>
      </c>
      <c r="H8" s="40"/>
    </row>
    <row r="9" spans="1:10" ht="27.75" customHeight="1" x14ac:dyDescent="0.2">
      <c r="A9" s="35">
        <v>8</v>
      </c>
      <c r="B9" s="36" t="s">
        <v>66</v>
      </c>
      <c r="C9" s="37">
        <v>45563</v>
      </c>
      <c r="D9" s="38" t="s">
        <v>18</v>
      </c>
      <c r="E9" s="39">
        <v>780520</v>
      </c>
      <c r="F9" s="39">
        <v>62442</v>
      </c>
      <c r="G9" s="39">
        <f t="shared" si="0"/>
        <v>842962</v>
      </c>
      <c r="H9" s="40"/>
    </row>
    <row r="10" spans="1:10" ht="18.75" customHeight="1" x14ac:dyDescent="0.2">
      <c r="A10" s="42"/>
      <c r="B10" s="42"/>
      <c r="C10" s="43"/>
      <c r="D10" s="85" t="s">
        <v>30</v>
      </c>
      <c r="E10" s="86"/>
      <c r="F10" s="87"/>
      <c r="G10" s="44">
        <f>SUM(G2:G9)</f>
        <v>8534255</v>
      </c>
      <c r="H10" s="45"/>
    </row>
    <row r="11" spans="1:10" ht="18.75" customHeight="1" x14ac:dyDescent="0.2">
      <c r="J11" s="41"/>
    </row>
    <row r="12" spans="1:10" ht="18.75" customHeight="1" x14ac:dyDescent="0.2">
      <c r="E12" s="41">
        <f>+SUM(E2:E9)</f>
        <v>7902088</v>
      </c>
      <c r="F12" s="41">
        <f>+SUM(F2:F9)</f>
        <v>632167</v>
      </c>
      <c r="G12" s="41"/>
    </row>
    <row r="13" spans="1:10" ht="18.75" customHeight="1" x14ac:dyDescent="0.2">
      <c r="E13" s="41"/>
      <c r="F13" s="41"/>
    </row>
    <row r="15" spans="1:10" ht="18.75" customHeight="1" x14ac:dyDescent="0.2">
      <c r="G15" s="41"/>
    </row>
  </sheetData>
  <mergeCells count="1">
    <mergeCell ref="D10:F10"/>
  </mergeCells>
  <conditionalFormatting sqref="B1:B1048576">
    <cfRule type="duplicateValues" dxfId="6" priority="1"/>
  </conditionalFormatting>
  <conditionalFormatting sqref="B2:B9">
    <cfRule type="duplicateValues" dxfId="2" priority="82"/>
    <cfRule type="duplicateValues" dxfId="1" priority="83"/>
  </conditionalFormatting>
  <conditionalFormatting sqref="B2:B9">
    <cfRule type="duplicateValues" dxfId="0" priority="8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pane ySplit="1" topLeftCell="A2" activePane="bottomLeft" state="frozen"/>
      <selection pane="bottomLeft" activeCell="G8" sqref="G8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 t="s">
        <v>57</v>
      </c>
      <c r="C2" s="37">
        <v>45553</v>
      </c>
      <c r="D2" s="38" t="s">
        <v>18</v>
      </c>
      <c r="E2" s="40">
        <v>239393</v>
      </c>
      <c r="F2" s="40">
        <v>19151</v>
      </c>
      <c r="G2" s="39">
        <f t="shared" ref="G2:G3" si="0">+E2+F2</f>
        <v>258544</v>
      </c>
      <c r="H2" s="40"/>
    </row>
    <row r="3" spans="1:13" ht="27.75" customHeight="1" x14ac:dyDescent="0.2">
      <c r="A3" s="35">
        <v>2</v>
      </c>
      <c r="B3" s="75" t="s">
        <v>58</v>
      </c>
      <c r="C3" s="37">
        <v>45560</v>
      </c>
      <c r="D3" s="38" t="s">
        <v>18</v>
      </c>
      <c r="E3" s="40">
        <v>265992</v>
      </c>
      <c r="F3" s="40">
        <v>21279</v>
      </c>
      <c r="G3" s="39">
        <f t="shared" si="0"/>
        <v>287271</v>
      </c>
      <c r="H3" s="40"/>
    </row>
    <row r="4" spans="1:13" ht="18.75" customHeight="1" x14ac:dyDescent="0.25">
      <c r="A4" s="42"/>
      <c r="B4" s="42"/>
      <c r="C4" s="43"/>
      <c r="D4" s="74" t="s">
        <v>35</v>
      </c>
      <c r="E4" s="74"/>
      <c r="F4" s="74"/>
      <c r="G4" s="44">
        <f>SUM(G2:G3)</f>
        <v>545815</v>
      </c>
      <c r="H4" s="45"/>
      <c r="K4" s="30"/>
      <c r="L4"/>
      <c r="M4"/>
    </row>
    <row r="5" spans="1:13" ht="18.75" customHeight="1" x14ac:dyDescent="0.25">
      <c r="K5" s="30"/>
      <c r="L5"/>
      <c r="M5"/>
    </row>
    <row r="6" spans="1:13" ht="18.75" customHeight="1" x14ac:dyDescent="0.25">
      <c r="G6" s="41"/>
      <c r="K6" s="30"/>
      <c r="L6"/>
      <c r="M6"/>
    </row>
    <row r="7" spans="1:13" ht="18.75" customHeight="1" x14ac:dyDescent="0.25">
      <c r="G7" s="41"/>
      <c r="K7" s="30"/>
      <c r="L7"/>
      <c r="M7"/>
    </row>
    <row r="8" spans="1:13" ht="18.75" customHeight="1" x14ac:dyDescent="0.25">
      <c r="K8" s="30"/>
      <c r="L8"/>
      <c r="M8"/>
    </row>
    <row r="9" spans="1:13" ht="18.75" customHeight="1" x14ac:dyDescent="0.2">
      <c r="G9" s="41"/>
    </row>
  </sheetData>
  <autoFilter ref="A1:H4"/>
  <conditionalFormatting sqref="B2:B3">
    <cfRule type="duplicateValues" dxfId="5" priority="76"/>
    <cfRule type="duplicateValues" dxfId="4" priority="77"/>
  </conditionalFormatting>
  <conditionalFormatting sqref="B2:B3">
    <cfRule type="duplicateValues" dxfId="3" priority="7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2024-10-09T02:41:34Z</dcterms:modified>
</cp:coreProperties>
</file>