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Bán'!$A$1:$H$9</definedName>
    <definedName name="_xlnm._FilterDatabase" localSheetId="4" hidden="1">'Hàng trả'!$A$1:$H$4</definedName>
    <definedName name="_xlnm._FilterDatabase" localSheetId="2" hidden="1">'Số dư đầu kỳ'!$A$4:$F$27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5" i="5" l="1"/>
  <c r="G4" i="5" l="1"/>
  <c r="G6" i="5"/>
  <c r="G3" i="10" l="1"/>
  <c r="G3" i="5"/>
  <c r="G7" i="5"/>
  <c r="E27" i="11" l="1"/>
  <c r="G2" i="10" l="1"/>
  <c r="G4" i="10" s="1"/>
  <c r="G8" i="5" l="1"/>
  <c r="G2" i="5"/>
  <c r="E11" i="9" l="1"/>
  <c r="F11" i="5" l="1"/>
  <c r="E11" i="5"/>
  <c r="F13" i="2" l="1"/>
  <c r="G9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<sst xmlns="http://schemas.openxmlformats.org/spreadsheetml/2006/main" count="106" uniqueCount="76">
  <si>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</si>
  <si>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</si>
  <si>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</si>
  <si>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</si>
  <si>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</si>
  <si>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</si>
  <si>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</si>
  <si>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</si>
  <si>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</si>
  <si>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</si>
  <si>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</si>
  <si>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</si>
  <si>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</si>
  <si>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</si>
  <si>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</si>
  <si>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</si>
  <si>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</si>
  <si>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</si>
  <si>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</si>
  <si>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</si>
  <si>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</si>
  <si>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</si>
  <si>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</si>
  <si>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</si>
  <si>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</si>
  <si>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</si>
  <si>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</si>
  <si>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</si>
  <si>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</si>
  <si>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</si>
  <si>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</si>
  <si>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</si>
  <si>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</si>
  <si>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</si>
  <si>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</si>
  <si>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</si>
  <si>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</si>
  <si>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</si>
  <si>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</si>
  <si>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</si>
  <si>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</si>
  <si>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</si>
  <si>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THÁNG 03 NĂM 2024</t>
  </si>
  <si>
    <t>00020483</t>
  </si>
  <si>
    <t>00020535</t>
  </si>
  <si>
    <t>00022377</t>
  </si>
  <si>
    <t>00023084</t>
  </si>
  <si>
    <t>00023664</t>
  </si>
  <si>
    <t>00023814</t>
  </si>
  <si>
    <t>00024652</t>
  </si>
  <si>
    <t>00000462</t>
  </si>
  <si>
    <t>00000479</t>
  </si>
  <si>
    <t>00000602</t>
  </si>
  <si>
    <t>00000603</t>
  </si>
  <si>
    <t>00000604</t>
  </si>
  <si>
    <t>00000605</t>
  </si>
  <si>
    <t>00000606</t>
  </si>
  <si>
    <t>00000607</t>
  </si>
  <si>
    <t>00000608</t>
  </si>
  <si>
    <t>00000609</t>
  </si>
  <si>
    <t>00000611</t>
  </si>
  <si>
    <t>00000612</t>
  </si>
  <si>
    <t>00000610</t>
  </si>
  <si>
    <t>00000618</t>
  </si>
  <si>
    <t>00000644</t>
  </si>
  <si>
    <t>THEO DÕI CÔNG NỢ / CTY SÀI GÒN HD - 30/06/2024</t>
  </si>
  <si>
    <t>Bảng kê hóa đơn tháng 06.2024</t>
  </si>
  <si>
    <t>00027601</t>
  </si>
  <si>
    <t>00027939</t>
  </si>
  <si>
    <t>00028211</t>
  </si>
  <si>
    <t>00028261</t>
  </si>
  <si>
    <t>00028776</t>
  </si>
  <si>
    <t>00029529</t>
  </si>
  <si>
    <t>00029707</t>
  </si>
  <si>
    <t>00000821</t>
  </si>
  <si>
    <t>00000838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</si>
</sst>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topLeftCell="A4" workbookViewId="0">
      <selection activeCell="G14" sqref="G1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65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1">
        <v>17912928</v>
      </c>
      <c r="D3" s="82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1">
        <v>4356556</v>
      </c>
      <c r="D4" s="82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66</v>
      </c>
      <c r="C5" s="9">
        <v>5749557</v>
      </c>
      <c r="D5" s="9">
        <v>459964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3" t="s">
        <v>9</v>
      </c>
      <c r="B7" s="84"/>
      <c r="C7" s="15">
        <f>SUM(C5:C6)</f>
        <v>5749557</v>
      </c>
      <c r="D7" s="15">
        <f>SUM(D5:D6)</f>
        <v>459964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628964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3" t="s">
        <v>10</v>
      </c>
      <c r="B10" s="84"/>
      <c r="C10" s="15"/>
      <c r="D10" s="15"/>
      <c r="E10" s="15">
        <f>SUM(E8:E9)</f>
        <v>628964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3" t="s">
        <v>32</v>
      </c>
      <c r="B13" s="84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4356556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3" t="s">
        <v>11</v>
      </c>
      <c r="B16" s="84"/>
      <c r="C16" s="20"/>
      <c r="D16" s="20"/>
      <c r="E16" s="16"/>
      <c r="F16" s="18"/>
      <c r="G16" s="21">
        <f>SUM(G14:G15)</f>
        <v>4356556</v>
      </c>
      <c r="I16" s="19"/>
    </row>
    <row r="17" spans="1:11" ht="15.75" x14ac:dyDescent="0.25">
      <c r="A17" s="77" t="s">
        <v>12</v>
      </c>
      <c r="B17" s="78"/>
      <c r="C17" s="78"/>
      <c r="D17" s="78"/>
      <c r="E17" s="78"/>
      <c r="F17" s="79"/>
      <c r="G17" s="22">
        <f>+C3+C4+C5+D5-E10-F13-G16</f>
        <v>23493485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F1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5" t="s">
        <v>39</v>
      </c>
      <c r="B1" s="85"/>
      <c r="C1" s="85"/>
      <c r="D1" s="85"/>
      <c r="E1" s="85"/>
      <c r="F1" s="85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8" workbookViewId="0">
      <selection activeCell="A26" sqref="A26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5" t="s">
        <v>40</v>
      </c>
      <c r="B1" s="85"/>
      <c r="C1" s="85"/>
      <c r="D1" s="85"/>
      <c r="E1" s="85"/>
      <c r="F1" s="85"/>
    </row>
    <row r="2" spans="1:7" ht="16.5" customHeight="1" x14ac:dyDescent="0.25">
      <c r="A2" s="85" t="s">
        <v>42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45420</v>
      </c>
      <c r="D5" s="69"/>
      <c r="E5" s="68">
        <v>1665049</v>
      </c>
      <c r="F5" s="70"/>
    </row>
    <row r="6" spans="1:7" ht="16.5" customHeight="1" x14ac:dyDescent="0.25">
      <c r="A6" s="59">
        <v>2</v>
      </c>
      <c r="B6" s="60" t="s">
        <v>44</v>
      </c>
      <c r="C6" s="61">
        <v>45421</v>
      </c>
      <c r="D6" s="69"/>
      <c r="E6" s="68">
        <v>929646</v>
      </c>
      <c r="F6" s="70"/>
    </row>
    <row r="7" spans="1:7" ht="16.5" customHeight="1" x14ac:dyDescent="0.25">
      <c r="A7" s="59">
        <v>3</v>
      </c>
      <c r="B7" s="60" t="s">
        <v>45</v>
      </c>
      <c r="C7" s="61">
        <v>45427</v>
      </c>
      <c r="D7" s="69"/>
      <c r="E7" s="68">
        <v>1047281</v>
      </c>
      <c r="F7" s="70"/>
    </row>
    <row r="8" spans="1:7" ht="16.5" customHeight="1" x14ac:dyDescent="0.25">
      <c r="A8" s="59">
        <v>4</v>
      </c>
      <c r="B8" s="60" t="s">
        <v>46</v>
      </c>
      <c r="C8" s="61">
        <v>45428</v>
      </c>
      <c r="D8" s="69"/>
      <c r="E8" s="68">
        <v>1495277</v>
      </c>
      <c r="F8" s="70"/>
    </row>
    <row r="9" spans="1:7" ht="16.5" customHeight="1" x14ac:dyDescent="0.25">
      <c r="A9" s="59">
        <v>5</v>
      </c>
      <c r="B9" s="60" t="s">
        <v>47</v>
      </c>
      <c r="C9" s="61">
        <v>45432</v>
      </c>
      <c r="D9" s="69"/>
      <c r="E9" s="68">
        <v>2460879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45434</v>
      </c>
      <c r="D10" s="69"/>
      <c r="E10" s="68">
        <v>648076</v>
      </c>
      <c r="F10" s="70"/>
    </row>
    <row r="11" spans="1:7" ht="16.5" customHeight="1" x14ac:dyDescent="0.25">
      <c r="A11" s="59">
        <v>7</v>
      </c>
      <c r="B11" s="60" t="s">
        <v>49</v>
      </c>
      <c r="C11" s="61">
        <v>45436</v>
      </c>
      <c r="D11" s="69"/>
      <c r="E11" s="68">
        <v>879408</v>
      </c>
      <c r="F11" s="70"/>
    </row>
    <row r="12" spans="1:7" ht="16.5" customHeight="1" x14ac:dyDescent="0.25">
      <c r="A12" s="59">
        <v>8</v>
      </c>
      <c r="B12" s="60" t="s">
        <v>50</v>
      </c>
      <c r="C12" s="61">
        <v>45416</v>
      </c>
      <c r="D12" s="69"/>
      <c r="E12" s="68">
        <v>-539742</v>
      </c>
      <c r="F12" s="70"/>
    </row>
    <row r="13" spans="1:7" ht="16.5" customHeight="1" x14ac:dyDescent="0.25">
      <c r="A13" s="59">
        <v>9</v>
      </c>
      <c r="B13" s="60" t="s">
        <v>51</v>
      </c>
      <c r="C13" s="61">
        <v>45418</v>
      </c>
      <c r="D13" s="69"/>
      <c r="E13" s="68">
        <v>-215896</v>
      </c>
      <c r="F13" s="70"/>
    </row>
    <row r="14" spans="1:7" ht="16.5" customHeight="1" x14ac:dyDescent="0.25">
      <c r="A14" s="59">
        <v>10</v>
      </c>
      <c r="B14" s="60" t="s">
        <v>52</v>
      </c>
      <c r="C14" s="61">
        <v>45435</v>
      </c>
      <c r="D14" s="69"/>
      <c r="E14" s="68">
        <v>-434545</v>
      </c>
      <c r="F14" s="70"/>
    </row>
    <row r="15" spans="1:7" ht="16.5" customHeight="1" x14ac:dyDescent="0.25">
      <c r="A15" s="59">
        <v>11</v>
      </c>
      <c r="B15" s="60" t="s">
        <v>53</v>
      </c>
      <c r="C15" s="61">
        <v>45435</v>
      </c>
      <c r="D15" s="69"/>
      <c r="E15" s="68">
        <v>-763537</v>
      </c>
      <c r="F15" s="70"/>
    </row>
    <row r="16" spans="1:7" ht="16.5" customHeight="1" x14ac:dyDescent="0.25">
      <c r="A16" s="59">
        <v>12</v>
      </c>
      <c r="B16" s="60" t="s">
        <v>54</v>
      </c>
      <c r="C16" s="61">
        <v>45435</v>
      </c>
      <c r="D16" s="69"/>
      <c r="E16" s="68">
        <v>-54038</v>
      </c>
      <c r="F16" s="70"/>
    </row>
    <row r="17" spans="1:8" ht="16.5" customHeight="1" x14ac:dyDescent="0.25">
      <c r="A17" s="59">
        <v>13</v>
      </c>
      <c r="B17" s="60" t="s">
        <v>55</v>
      </c>
      <c r="C17" s="61">
        <v>45435</v>
      </c>
      <c r="D17" s="69"/>
      <c r="E17" s="68">
        <v>-107948</v>
      </c>
      <c r="F17" s="70"/>
    </row>
    <row r="18" spans="1:8" ht="16.5" customHeight="1" x14ac:dyDescent="0.25">
      <c r="A18" s="59">
        <v>14</v>
      </c>
      <c r="B18" s="60" t="s">
        <v>56</v>
      </c>
      <c r="C18" s="61">
        <v>45435</v>
      </c>
      <c r="D18" s="69"/>
      <c r="E18" s="68">
        <v>-242988</v>
      </c>
      <c r="F18" s="70"/>
    </row>
    <row r="19" spans="1:8" ht="16.5" customHeight="1" x14ac:dyDescent="0.25">
      <c r="A19" s="59">
        <v>15</v>
      </c>
      <c r="B19" s="60" t="s">
        <v>57</v>
      </c>
      <c r="C19" s="61">
        <v>45435</v>
      </c>
      <c r="D19" s="69"/>
      <c r="E19" s="68">
        <v>-104203</v>
      </c>
      <c r="F19" s="70"/>
    </row>
    <row r="20" spans="1:8" ht="16.5" customHeight="1" x14ac:dyDescent="0.25">
      <c r="A20" s="59">
        <v>16</v>
      </c>
      <c r="B20" s="60" t="s">
        <v>58</v>
      </c>
      <c r="C20" s="61">
        <v>45435</v>
      </c>
      <c r="D20" s="69"/>
      <c r="E20" s="68">
        <v>-115732</v>
      </c>
      <c r="F20" s="70"/>
    </row>
    <row r="21" spans="1:8" ht="16.5" customHeight="1" x14ac:dyDescent="0.25">
      <c r="A21" s="59">
        <v>17</v>
      </c>
      <c r="B21" s="60" t="s">
        <v>59</v>
      </c>
      <c r="C21" s="61">
        <v>45435</v>
      </c>
      <c r="D21" s="69"/>
      <c r="E21" s="68">
        <v>-381768</v>
      </c>
      <c r="F21" s="70"/>
    </row>
    <row r="22" spans="1:8" ht="16.5" customHeight="1" x14ac:dyDescent="0.25">
      <c r="A22" s="59">
        <v>18</v>
      </c>
      <c r="B22" s="60" t="s">
        <v>60</v>
      </c>
      <c r="C22" s="61">
        <v>45435</v>
      </c>
      <c r="D22" s="69"/>
      <c r="E22" s="68">
        <v>-215896</v>
      </c>
      <c r="F22" s="70"/>
      <c r="H22" s="76"/>
    </row>
    <row r="23" spans="1:8" ht="16.5" customHeight="1" x14ac:dyDescent="0.25">
      <c r="A23" s="59">
        <v>19</v>
      </c>
      <c r="B23" s="60" t="s">
        <v>61</v>
      </c>
      <c r="C23" s="61">
        <v>45435</v>
      </c>
      <c r="D23" s="69"/>
      <c r="E23" s="68">
        <v>-71375</v>
      </c>
      <c r="F23" s="70"/>
      <c r="H23" s="76"/>
    </row>
    <row r="24" spans="1:8" ht="16.5" customHeight="1" x14ac:dyDescent="0.25">
      <c r="A24" s="59">
        <v>20</v>
      </c>
      <c r="B24" s="60" t="s">
        <v>62</v>
      </c>
      <c r="C24" s="61">
        <v>45435</v>
      </c>
      <c r="D24" s="69"/>
      <c r="E24" s="68">
        <v>-776989</v>
      </c>
      <c r="F24" s="70"/>
      <c r="H24" s="76"/>
    </row>
    <row r="25" spans="1:8" ht="16.5" customHeight="1" x14ac:dyDescent="0.25">
      <c r="A25" s="59">
        <v>21</v>
      </c>
      <c r="B25" s="60" t="s">
        <v>63</v>
      </c>
      <c r="C25" s="61">
        <v>45437</v>
      </c>
      <c r="D25" s="69"/>
      <c r="E25" s="68">
        <v>-323846</v>
      </c>
      <c r="F25" s="70"/>
      <c r="H25" s="76"/>
    </row>
    <row r="26" spans="1:8" ht="16.5" customHeight="1" x14ac:dyDescent="0.25">
      <c r="A26" s="59">
        <v>22</v>
      </c>
      <c r="B26" s="60" t="s">
        <v>64</v>
      </c>
      <c r="C26" s="61">
        <v>45442</v>
      </c>
      <c r="D26" s="69"/>
      <c r="E26" s="68">
        <v>-420557</v>
      </c>
      <c r="F26" s="70"/>
      <c r="H26" s="76"/>
    </row>
    <row r="27" spans="1:8" ht="16.5" customHeight="1" x14ac:dyDescent="0.25">
      <c r="A27" s="59"/>
      <c r="B27" s="70"/>
      <c r="C27" s="70"/>
      <c r="D27" s="71" t="s">
        <v>30</v>
      </c>
      <c r="E27" s="51">
        <f>SUM(E5:E26)</f>
        <v>4356556</v>
      </c>
      <c r="F27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G9" sqref="G9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67</v>
      </c>
      <c r="C2" s="37">
        <v>45450</v>
      </c>
      <c r="D2" s="38" t="s">
        <v>18</v>
      </c>
      <c r="E2" s="39">
        <v>398406</v>
      </c>
      <c r="F2" s="39">
        <v>31872</v>
      </c>
      <c r="G2" s="39">
        <f>+E2+F2</f>
        <v>430278</v>
      </c>
      <c r="H2" s="40"/>
    </row>
    <row r="3" spans="1:10" ht="27.75" customHeight="1" x14ac:dyDescent="0.2">
      <c r="A3" s="35">
        <v>2</v>
      </c>
      <c r="B3" s="36" t="s">
        <v>68</v>
      </c>
      <c r="C3" s="37">
        <v>45453</v>
      </c>
      <c r="D3" s="38" t="s">
        <v>18</v>
      </c>
      <c r="E3" s="39">
        <v>519742</v>
      </c>
      <c r="F3" s="39">
        <v>41579</v>
      </c>
      <c r="G3" s="39">
        <f t="shared" ref="G3:G7" si="0">+E3+F3</f>
        <v>561321</v>
      </c>
      <c r="H3" s="40"/>
    </row>
    <row r="4" spans="1:10" ht="27.75" customHeight="1" x14ac:dyDescent="0.2">
      <c r="A4" s="35">
        <v>3</v>
      </c>
      <c r="B4" s="36" t="s">
        <v>69</v>
      </c>
      <c r="C4" s="37">
        <v>45456</v>
      </c>
      <c r="D4" s="38" t="s">
        <v>18</v>
      </c>
      <c r="E4" s="39">
        <v>698263</v>
      </c>
      <c r="F4" s="39">
        <v>55861</v>
      </c>
      <c r="G4" s="39">
        <f t="shared" ref="G4:G6" si="1">+E4+F4</f>
        <v>754124</v>
      </c>
      <c r="H4" s="40"/>
    </row>
    <row r="5" spans="1:10" ht="27.75" customHeight="1" x14ac:dyDescent="0.2">
      <c r="A5" s="35">
        <v>4</v>
      </c>
      <c r="B5" s="36" t="s">
        <v>70</v>
      </c>
      <c r="C5" s="37">
        <v>45456</v>
      </c>
      <c r="D5" s="38" t="s">
        <v>18</v>
      </c>
      <c r="E5" s="39">
        <v>960736</v>
      </c>
      <c r="F5" s="39">
        <v>76859</v>
      </c>
      <c r="G5" s="39">
        <f t="shared" ref="G5" si="2">+E5+F5</f>
        <v>1037595</v>
      </c>
      <c r="H5" s="40"/>
    </row>
    <row r="6" spans="1:10" ht="27.75" customHeight="1" x14ac:dyDescent="0.2">
      <c r="A6" s="35">
        <v>5</v>
      </c>
      <c r="B6" s="36" t="s">
        <v>71</v>
      </c>
      <c r="C6" s="37">
        <v>45456</v>
      </c>
      <c r="D6" s="38" t="s">
        <v>18</v>
      </c>
      <c r="E6" s="39">
        <v>796336</v>
      </c>
      <c r="F6" s="39">
        <v>63707</v>
      </c>
      <c r="G6" s="39">
        <f t="shared" si="1"/>
        <v>860043</v>
      </c>
      <c r="H6" s="40"/>
    </row>
    <row r="7" spans="1:10" ht="27.75" customHeight="1" x14ac:dyDescent="0.2">
      <c r="A7" s="35">
        <v>6</v>
      </c>
      <c r="B7" s="36" t="s">
        <v>72</v>
      </c>
      <c r="C7" s="37">
        <v>45463</v>
      </c>
      <c r="D7" s="38" t="s">
        <v>18</v>
      </c>
      <c r="E7" s="39">
        <v>1146346</v>
      </c>
      <c r="F7" s="39">
        <v>91708</v>
      </c>
      <c r="G7" s="39">
        <f t="shared" si="0"/>
        <v>1238054</v>
      </c>
      <c r="H7" s="40"/>
    </row>
    <row r="8" spans="1:10" ht="27.75" customHeight="1" x14ac:dyDescent="0.2">
      <c r="A8" s="35">
        <v>7</v>
      </c>
      <c r="B8" s="36" t="s">
        <v>73</v>
      </c>
      <c r="C8" s="37">
        <v>45463</v>
      </c>
      <c r="D8" s="38" t="s">
        <v>18</v>
      </c>
      <c r="E8" s="39">
        <v>1229728</v>
      </c>
      <c r="F8" s="39">
        <v>98378</v>
      </c>
      <c r="G8" s="39">
        <f t="shared" ref="G8" si="3">+E8+F8</f>
        <v>1328106</v>
      </c>
      <c r="H8" s="40"/>
    </row>
    <row r="9" spans="1:10" ht="18.75" customHeight="1" x14ac:dyDescent="0.2">
      <c r="A9" s="42"/>
      <c r="B9" s="42"/>
      <c r="C9" s="43"/>
      <c r="D9" s="86" t="s">
        <v>30</v>
      </c>
      <c r="E9" s="87"/>
      <c r="F9" s="88"/>
      <c r="G9" s="44">
        <f>SUM(G2:G8)</f>
        <v>6209521</v>
      </c>
      <c r="H9" s="45"/>
    </row>
    <row r="10" spans="1:10" ht="18.75" customHeight="1" x14ac:dyDescent="0.2">
      <c r="J10" s="41"/>
    </row>
    <row r="11" spans="1:10" ht="18.75" customHeight="1" x14ac:dyDescent="0.2">
      <c r="E11" s="41">
        <f>+SUM(E2:E8)</f>
        <v>5749557</v>
      </c>
      <c r="F11" s="41">
        <f>+SUM(F2:F8)</f>
        <v>459964</v>
      </c>
    </row>
    <row r="12" spans="1:10" ht="18.75" customHeight="1" x14ac:dyDescent="0.2">
      <c r="E12" s="41"/>
      <c r="F12" s="41"/>
    </row>
    <row r="14" spans="1:10" ht="18.75" customHeight="1" x14ac:dyDescent="0.2">
      <c r="G14" s="41"/>
    </row>
  </sheetData>
  <mergeCells count="1">
    <mergeCell ref="D9:F9"/>
  </mergeCells>
  <conditionalFormatting sqref="B1:B1048576">
    <cfRule type="duplicateValues" dxfId="6" priority="1"/>
  </conditionalFormatting>
  <conditionalFormatting sqref="B2:B8">
    <cfRule type="duplicateValues" dxfId="5" priority="61"/>
    <cfRule type="duplicateValues" dxfId="4" priority="62"/>
  </conditionalFormatting>
  <conditionalFormatting sqref="B2:B8">
    <cfRule type="duplicateValues" dxfId="3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74</v>
      </c>
      <c r="C2" s="37">
        <v>45467</v>
      </c>
      <c r="D2" s="38" t="s">
        <v>18</v>
      </c>
      <c r="E2" s="40">
        <v>482422</v>
      </c>
      <c r="F2" s="40">
        <v>38594</v>
      </c>
      <c r="G2" s="39">
        <f t="shared" ref="G2" si="0">+E2+F2</f>
        <v>521016</v>
      </c>
      <c r="H2" s="40"/>
    </row>
    <row r="3" spans="1:13" ht="27.75" customHeight="1" x14ac:dyDescent="0.2">
      <c r="A3" s="35">
        <v>2</v>
      </c>
      <c r="B3" s="75" t="s">
        <v>75</v>
      </c>
      <c r="C3" s="37">
        <v>45470</v>
      </c>
      <c r="D3" s="38" t="s">
        <v>18</v>
      </c>
      <c r="E3" s="40">
        <v>99952</v>
      </c>
      <c r="F3" s="40">
        <v>7996</v>
      </c>
      <c r="G3" s="39">
        <f t="shared" ref="G3" si="1">+E3+F3</f>
        <v>107948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628964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autoFilter ref="A1:H4"/>
  <conditionalFormatting sqref="B2:B3">
    <cfRule type="duplicateValues" dxfId="2" priority="67"/>
    <cfRule type="duplicateValues" dxfId="1" priority="68"/>
  </conditionalFormatting>
  <conditionalFormatting sqref="B2:B3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2024-07-06T08:05:04Z</dcterms:modified>
</cp:coreProperties>
</file>