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Bán'!$A$1:$H$8</definedName>
    <definedName name="_xlnm._FilterDatabase" localSheetId="4" hidden="1">'Hàng trả'!$A$1:$H$4</definedName>
    <definedName name="_xlnm._FilterDatabase" localSheetId="2" hidden="1">'Số dư đầu kỳ'!$A$4:$F$60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E60" i="11" l="1"/>
  <c r="G7" i="5" l="1"/>
  <c r="G3" i="10" l="1"/>
  <c r="G4" i="5" l="1"/>
  <c r="G5" i="5"/>
  <c r="G6" i="5"/>
  <c r="E12" i="9"/>
  <c r="G3" i="5" l="1"/>
  <c r="G2" i="10" l="1"/>
  <c r="G4" i="10" s="1"/>
  <c r="G2" i="5" l="1"/>
  <c r="F10" i="5" l="1"/>
  <c r="E10" i="5"/>
  <c r="F13" i="2" l="1"/>
  <c r="G8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<sst xmlns="http://schemas.openxmlformats.org/spreadsheetml/2006/main" count="138" uniqueCount="108">
  <si>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</si>
  <si>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</si>
  <si>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</si>
  <si>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</si>
  <si>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</si>
  <si>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</si>
  <si>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</si>
  <si>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</si>
  <si>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</si>
  <si>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</si>
  <si>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</si>
  <si>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</si>
  <si>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</si>
  <si>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</si>
  <si>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</si>
  <si>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</si>
  <si>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</si>
  <si>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</si>
  <si>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</si>
  <si>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</si>
  <si>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</si>
  <si>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</si>
  <si>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</si>
  <si>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</si>
  <si>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</si>
  <si>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</si>
  <si>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</si>
  <si>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</si>
  <si>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</si>
  <si>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</si>
  <si>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</si>
  <si>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</si>
  <si>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</si>
  <si>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</si>
  <si>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</si>
  <si>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</si>
  <si>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</si>
  <si>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</si>
  <si>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</si>
  <si>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</si>
  <si>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</si>
  <si>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</si>
  <si>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</si>
  <si>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Phí chuyển khoản NCC chịu</t>
  </si>
  <si>
    <t>00053605</t>
  </si>
  <si>
    <t>00053660</t>
  </si>
  <si>
    <t>00054681</t>
  </si>
  <si>
    <t>00055665</t>
  </si>
  <si>
    <t>00057523</t>
  </si>
  <si>
    <t>00057561</t>
  </si>
  <si>
    <t>00059165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</si>
  <si>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</si>
  <si>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</si>
  <si>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</si>
  <si>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</si>
  <si>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</si>
  <si>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</si>
  <si>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</si>
  <si>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</si>
  <si>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</si>
  <si>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</si>
  <si>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</si>
  <si>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</si>
  <si>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</si>
  <si>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</si>
  <si>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</si>
  <si>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</si>
  <si>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</si>
  <si>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</si>
  <si>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</si>
  <si>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</si>
  <si>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</si>
  <si>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</si>
  <si>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</si>
  <si>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</si>
  <si>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</si>
  <si>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</si>
  <si>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</si>
  <si>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</si>
  <si>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</si>
  <si>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</si>
  <si>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</si>
  <si>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</si>
  <si>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</si>
  <si>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THÁNG 01 NĂM 2025</t>
  </si>
  <si>
    <t>00007868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</si>
  <si>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</si>
  <si>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</si>
  <si>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</si>
  <si>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</si>
  <si>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</si>
  <si>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</si>
  <si>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</si>
  <si>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</si>
  <si>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</si>
  <si>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</si>
  <si>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00018932</t>
  </si>
  <si>
    <t>00018945</t>
  </si>
  <si>
    <t>THEO DÕI CÔNG NỢ / CTY SÀI GÒN HD - 30/04/2025</t>
  </si>
  <si>
    <t>Bảng kê hóa đơn tháng 04.2025</t>
  </si>
  <si>
    <t>00021723</t>
  </si>
  <si>
    <t>00022252</t>
  </si>
  <si>
    <t>00024660</t>
  </si>
  <si>
    <t>00024977</t>
  </si>
  <si>
    <t>00026095</t>
  </si>
  <si>
    <t>00026630</t>
  </si>
  <si>
    <t>00000672</t>
  </si>
  <si>
    <t>00000673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</si>
</sst>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37" fontId="17" fillId="0" borderId="1" xfId="0" applyNumberFormat="1" applyFont="1" applyFill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topLeftCell="A4" workbookViewId="0">
      <selection activeCell="G18" sqref="G18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1" t="s">
        <v>98</v>
      </c>
      <c r="B1" s="81"/>
      <c r="C1" s="81"/>
      <c r="D1" s="81"/>
      <c r="E1" s="81"/>
      <c r="F1" s="81"/>
      <c r="G1" s="81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2">
        <v>19241034</v>
      </c>
      <c r="D3" s="83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2">
        <v>37969532</v>
      </c>
      <c r="D4" s="83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99</v>
      </c>
      <c r="C5" s="9">
        <v>4921755</v>
      </c>
      <c r="D5" s="9">
        <v>393740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4" t="s">
        <v>9</v>
      </c>
      <c r="B7" s="85"/>
      <c r="C7" s="15">
        <f>SUM(C5:C6)</f>
        <v>4921755</v>
      </c>
      <c r="D7" s="15">
        <f>SUM(D5:D6)</f>
        <v>393740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215896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4" t="s">
        <v>10</v>
      </c>
      <c r="B10" s="85"/>
      <c r="C10" s="15"/>
      <c r="D10" s="15"/>
      <c r="E10" s="15">
        <f>SUM(E8:E9)</f>
        <v>215896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4" t="s">
        <v>32</v>
      </c>
      <c r="B13" s="85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/>
      <c r="I14" s="19"/>
    </row>
    <row r="15" spans="1:14" ht="15.75" x14ac:dyDescent="0.25">
      <c r="A15" s="7"/>
      <c r="B15" s="8" t="s">
        <v>43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4" t="s">
        <v>11</v>
      </c>
      <c r="B17" s="85"/>
      <c r="C17" s="20"/>
      <c r="D17" s="20"/>
      <c r="E17" s="16"/>
      <c r="F17" s="18"/>
      <c r="G17" s="21">
        <f>SUM(G14:G16)</f>
        <v>0</v>
      </c>
      <c r="I17" s="19"/>
    </row>
    <row r="18" spans="1:11" ht="15.75" x14ac:dyDescent="0.25">
      <c r="A18" s="78" t="s">
        <v>12</v>
      </c>
      <c r="B18" s="79"/>
      <c r="C18" s="79"/>
      <c r="D18" s="79"/>
      <c r="E18" s="79"/>
      <c r="F18" s="80"/>
      <c r="G18" s="22">
        <f>+C3+C4+C5+D5-E10-F13-G17</f>
        <v>62310165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6" t="s">
        <v>39</v>
      </c>
      <c r="B1" s="86"/>
      <c r="C1" s="86"/>
      <c r="D1" s="86"/>
      <c r="E1" s="86"/>
      <c r="F1" s="86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43" workbookViewId="0">
      <selection activeCell="E60" sqref="E60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6" t="s">
        <v>40</v>
      </c>
      <c r="B1" s="86"/>
      <c r="C1" s="86"/>
      <c r="D1" s="86"/>
      <c r="E1" s="86"/>
      <c r="F1" s="86"/>
    </row>
    <row r="2" spans="1:7" ht="16.5" customHeight="1" x14ac:dyDescent="0.25">
      <c r="A2" s="86" t="s">
        <v>84</v>
      </c>
      <c r="B2" s="86"/>
      <c r="C2" s="86"/>
      <c r="D2" s="86"/>
      <c r="E2" s="86"/>
      <c r="F2" s="86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45566</v>
      </c>
      <c r="D5" s="69"/>
      <c r="E5" s="68">
        <v>1718536</v>
      </c>
      <c r="F5" s="70"/>
    </row>
    <row r="6" spans="1:7" ht="16.5" customHeight="1" x14ac:dyDescent="0.25">
      <c r="A6" s="59">
        <v>2</v>
      </c>
      <c r="B6" s="60" t="s">
        <v>45</v>
      </c>
      <c r="C6" s="61">
        <v>45567</v>
      </c>
      <c r="D6" s="69"/>
      <c r="E6" s="68">
        <v>1023930</v>
      </c>
      <c r="F6" s="70"/>
    </row>
    <row r="7" spans="1:7" ht="16.5" customHeight="1" x14ac:dyDescent="0.25">
      <c r="A7" s="59">
        <v>3</v>
      </c>
      <c r="B7" s="60" t="s">
        <v>46</v>
      </c>
      <c r="C7" s="61">
        <v>45568</v>
      </c>
      <c r="D7" s="69"/>
      <c r="E7" s="68">
        <v>700085</v>
      </c>
      <c r="F7" s="70"/>
    </row>
    <row r="8" spans="1:7" ht="16.5" customHeight="1" x14ac:dyDescent="0.25">
      <c r="A8" s="59">
        <v>4</v>
      </c>
      <c r="B8" s="60" t="s">
        <v>47</v>
      </c>
      <c r="C8" s="61">
        <v>45574</v>
      </c>
      <c r="D8" s="69"/>
      <c r="E8" s="68">
        <v>948758</v>
      </c>
      <c r="F8" s="70"/>
    </row>
    <row r="9" spans="1:7" ht="16.5" customHeight="1" x14ac:dyDescent="0.25">
      <c r="A9" s="59">
        <v>5</v>
      </c>
      <c r="B9" s="60" t="s">
        <v>48</v>
      </c>
      <c r="C9" s="61">
        <v>45581</v>
      </c>
      <c r="D9" s="69"/>
      <c r="E9" s="68">
        <v>1296225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45582</v>
      </c>
      <c r="D10" s="69"/>
      <c r="E10" s="68">
        <v>466596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45588</v>
      </c>
      <c r="D11" s="69"/>
      <c r="E11" s="68">
        <v>659714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45597</v>
      </c>
      <c r="D12" s="69"/>
      <c r="E12" s="68">
        <v>1036045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45600</v>
      </c>
      <c r="D13" s="69"/>
      <c r="E13" s="68">
        <v>701856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45600</v>
      </c>
      <c r="D14" s="69"/>
      <c r="E14" s="68">
        <v>539742</v>
      </c>
      <c r="F14" s="70"/>
    </row>
    <row r="15" spans="1:7" ht="16.5" customHeight="1" x14ac:dyDescent="0.25">
      <c r="A15" s="59">
        <v>11</v>
      </c>
      <c r="B15" s="60" t="s">
        <v>54</v>
      </c>
      <c r="C15" s="61">
        <v>45601</v>
      </c>
      <c r="D15" s="69"/>
      <c r="E15" s="68">
        <v>933447</v>
      </c>
      <c r="F15" s="70"/>
    </row>
    <row r="16" spans="1:7" ht="16.5" customHeight="1" x14ac:dyDescent="0.25">
      <c r="A16" s="59">
        <v>12</v>
      </c>
      <c r="B16" s="60" t="s">
        <v>55</v>
      </c>
      <c r="C16" s="61">
        <v>45604</v>
      </c>
      <c r="D16" s="69"/>
      <c r="E16" s="68">
        <v>700085</v>
      </c>
      <c r="F16" s="70"/>
    </row>
    <row r="17" spans="1:8" ht="16.5" customHeight="1" x14ac:dyDescent="0.25">
      <c r="A17" s="59">
        <v>13</v>
      </c>
      <c r="B17" s="60" t="s">
        <v>56</v>
      </c>
      <c r="C17" s="61">
        <v>45605</v>
      </c>
      <c r="D17" s="69"/>
      <c r="E17" s="68">
        <v>1155230</v>
      </c>
      <c r="F17" s="70"/>
    </row>
    <row r="18" spans="1:8" ht="16.5" customHeight="1" x14ac:dyDescent="0.25">
      <c r="A18" s="59">
        <v>14</v>
      </c>
      <c r="B18" s="60" t="s">
        <v>57</v>
      </c>
      <c r="C18" s="61">
        <v>45605</v>
      </c>
      <c r="D18" s="69"/>
      <c r="E18" s="68">
        <v>933190</v>
      </c>
      <c r="F18" s="70"/>
    </row>
    <row r="19" spans="1:8" ht="16.5" customHeight="1" x14ac:dyDescent="0.25">
      <c r="A19" s="59">
        <v>15</v>
      </c>
      <c r="B19" s="60" t="s">
        <v>58</v>
      </c>
      <c r="C19" s="61">
        <v>45608</v>
      </c>
      <c r="D19" s="69"/>
      <c r="E19" s="68">
        <v>528763</v>
      </c>
      <c r="F19" s="70"/>
    </row>
    <row r="20" spans="1:8" ht="16.5" customHeight="1" x14ac:dyDescent="0.25">
      <c r="A20" s="59">
        <v>16</v>
      </c>
      <c r="B20" s="60" t="s">
        <v>59</v>
      </c>
      <c r="C20" s="61">
        <v>45609</v>
      </c>
      <c r="D20" s="69"/>
      <c r="E20" s="68">
        <v>1197776</v>
      </c>
      <c r="F20" s="70"/>
    </row>
    <row r="21" spans="1:8" ht="16.5" customHeight="1" x14ac:dyDescent="0.25">
      <c r="A21" s="59">
        <v>17</v>
      </c>
      <c r="B21" s="60" t="s">
        <v>60</v>
      </c>
      <c r="C21" s="61">
        <v>45618</v>
      </c>
      <c r="D21" s="69"/>
      <c r="E21" s="68">
        <v>590111</v>
      </c>
      <c r="F21" s="70"/>
    </row>
    <row r="22" spans="1:8" ht="16.5" customHeight="1" x14ac:dyDescent="0.25">
      <c r="A22" s="59">
        <v>18</v>
      </c>
      <c r="B22" s="60" t="s">
        <v>61</v>
      </c>
      <c r="C22" s="61">
        <v>45618</v>
      </c>
      <c r="D22" s="69"/>
      <c r="E22" s="68">
        <v>661486</v>
      </c>
      <c r="F22" s="70"/>
    </row>
    <row r="23" spans="1:8" ht="16.5" customHeight="1" x14ac:dyDescent="0.25">
      <c r="A23" s="59">
        <v>19</v>
      </c>
      <c r="B23" s="60" t="s">
        <v>62</v>
      </c>
      <c r="C23" s="61">
        <v>45607</v>
      </c>
      <c r="D23" s="69"/>
      <c r="E23" s="77">
        <v>-647690</v>
      </c>
      <c r="F23" s="70"/>
      <c r="H23" s="76"/>
    </row>
    <row r="24" spans="1:8" ht="16.5" customHeight="1" x14ac:dyDescent="0.25">
      <c r="A24" s="59">
        <v>20</v>
      </c>
      <c r="B24" s="60" t="s">
        <v>63</v>
      </c>
      <c r="C24" s="61">
        <v>45608</v>
      </c>
      <c r="D24" s="69"/>
      <c r="E24" s="77">
        <v>-115732</v>
      </c>
      <c r="F24" s="70"/>
      <c r="H24" s="76"/>
    </row>
    <row r="25" spans="1:8" ht="16.5" customHeight="1" x14ac:dyDescent="0.25">
      <c r="A25" s="59">
        <v>21</v>
      </c>
      <c r="B25" s="60" t="s">
        <v>64</v>
      </c>
      <c r="C25" s="61">
        <v>45618</v>
      </c>
      <c r="D25" s="69"/>
      <c r="E25" s="77">
        <v>-647690</v>
      </c>
      <c r="F25" s="70"/>
      <c r="H25" s="76"/>
    </row>
    <row r="26" spans="1:8" ht="16.5" customHeight="1" x14ac:dyDescent="0.25">
      <c r="A26" s="59">
        <v>22</v>
      </c>
      <c r="B26" s="60" t="s">
        <v>65</v>
      </c>
      <c r="C26" s="61">
        <v>45632</v>
      </c>
      <c r="D26" s="69"/>
      <c r="E26" s="68">
        <v>848593</v>
      </c>
      <c r="F26" s="70"/>
      <c r="H26" s="76"/>
    </row>
    <row r="27" spans="1:8" ht="16.5" customHeight="1" x14ac:dyDescent="0.25">
      <c r="A27" s="59">
        <v>23</v>
      </c>
      <c r="B27" s="60" t="s">
        <v>66</v>
      </c>
      <c r="C27" s="61">
        <v>45638</v>
      </c>
      <c r="D27" s="69"/>
      <c r="E27" s="68">
        <v>1361662</v>
      </c>
      <c r="F27" s="70"/>
      <c r="H27" s="76"/>
    </row>
    <row r="28" spans="1:8" ht="16.5" customHeight="1" x14ac:dyDescent="0.25">
      <c r="A28" s="59">
        <v>24</v>
      </c>
      <c r="B28" s="60" t="s">
        <v>67</v>
      </c>
      <c r="C28" s="61">
        <v>45638</v>
      </c>
      <c r="D28" s="69"/>
      <c r="E28" s="68">
        <v>1107332</v>
      </c>
      <c r="F28" s="70"/>
      <c r="H28" s="76"/>
    </row>
    <row r="29" spans="1:8" ht="16.5" customHeight="1" x14ac:dyDescent="0.25">
      <c r="A29" s="59">
        <v>25</v>
      </c>
      <c r="B29" s="60" t="s">
        <v>68</v>
      </c>
      <c r="C29" s="61">
        <v>45638</v>
      </c>
      <c r="D29" s="69"/>
      <c r="E29" s="68">
        <v>682492</v>
      </c>
      <c r="F29" s="70"/>
      <c r="H29" s="76"/>
    </row>
    <row r="30" spans="1:8" ht="16.5" customHeight="1" x14ac:dyDescent="0.25">
      <c r="A30" s="59">
        <v>26</v>
      </c>
      <c r="B30" s="60" t="s">
        <v>69</v>
      </c>
      <c r="C30" s="61">
        <v>45645</v>
      </c>
      <c r="D30" s="69"/>
      <c r="E30" s="68">
        <v>584646</v>
      </c>
      <c r="F30" s="70"/>
      <c r="H30" s="76"/>
    </row>
    <row r="31" spans="1:8" ht="16.5" customHeight="1" x14ac:dyDescent="0.25">
      <c r="A31" s="59">
        <v>27</v>
      </c>
      <c r="B31" s="60" t="s">
        <v>70</v>
      </c>
      <c r="C31" s="61">
        <v>45645</v>
      </c>
      <c r="D31" s="69"/>
      <c r="E31" s="68">
        <v>1149344</v>
      </c>
      <c r="F31" s="70"/>
      <c r="H31" s="76"/>
    </row>
    <row r="32" spans="1:8" ht="16.5" customHeight="1" x14ac:dyDescent="0.25">
      <c r="A32" s="59">
        <v>28</v>
      </c>
      <c r="B32" s="60" t="s">
        <v>71</v>
      </c>
      <c r="C32" s="61">
        <v>45656</v>
      </c>
      <c r="D32" s="69"/>
      <c r="E32" s="77">
        <v>-161986</v>
      </c>
      <c r="F32" s="70"/>
      <c r="H32" s="76"/>
    </row>
    <row r="33" spans="1:8" ht="16.5" customHeight="1" x14ac:dyDescent="0.25">
      <c r="A33" s="59">
        <v>29</v>
      </c>
      <c r="B33" s="60" t="s">
        <v>72</v>
      </c>
      <c r="C33" s="61">
        <v>45657</v>
      </c>
      <c r="D33" s="69"/>
      <c r="E33" s="77">
        <v>-790697</v>
      </c>
      <c r="F33" s="70"/>
      <c r="H33" s="76"/>
    </row>
    <row r="34" spans="1:8" ht="16.5" customHeight="1" x14ac:dyDescent="0.25">
      <c r="A34" s="59">
        <v>30</v>
      </c>
      <c r="B34" s="60" t="s">
        <v>73</v>
      </c>
      <c r="C34" s="61">
        <v>45659</v>
      </c>
      <c r="D34" s="69"/>
      <c r="E34" s="68">
        <v>915981</v>
      </c>
      <c r="F34" s="70"/>
      <c r="H34" s="76"/>
    </row>
    <row r="35" spans="1:8" ht="16.5" customHeight="1" x14ac:dyDescent="0.25">
      <c r="A35" s="59">
        <v>31</v>
      </c>
      <c r="B35" s="60" t="s">
        <v>74</v>
      </c>
      <c r="C35" s="61">
        <v>45660</v>
      </c>
      <c r="D35" s="69"/>
      <c r="E35" s="68">
        <v>1423407</v>
      </c>
      <c r="F35" s="70"/>
      <c r="H35" s="76"/>
    </row>
    <row r="36" spans="1:8" ht="16.5" customHeight="1" x14ac:dyDescent="0.25">
      <c r="A36" s="59">
        <v>32</v>
      </c>
      <c r="B36" s="60" t="s">
        <v>75</v>
      </c>
      <c r="C36" s="61">
        <v>45660</v>
      </c>
      <c r="D36" s="69"/>
      <c r="E36" s="68">
        <v>480442</v>
      </c>
      <c r="F36" s="70"/>
      <c r="H36" s="76"/>
    </row>
    <row r="37" spans="1:8" ht="16.5" customHeight="1" x14ac:dyDescent="0.25">
      <c r="A37" s="59">
        <v>33</v>
      </c>
      <c r="B37" s="60" t="s">
        <v>76</v>
      </c>
      <c r="C37" s="61">
        <v>45664</v>
      </c>
      <c r="D37" s="69"/>
      <c r="E37" s="68">
        <v>1952027</v>
      </c>
      <c r="F37" s="70"/>
      <c r="H37" s="76"/>
    </row>
    <row r="38" spans="1:8" ht="16.5" customHeight="1" x14ac:dyDescent="0.25">
      <c r="A38" s="59">
        <v>34</v>
      </c>
      <c r="B38" s="60" t="s">
        <v>77</v>
      </c>
      <c r="C38" s="61">
        <v>45667</v>
      </c>
      <c r="D38" s="69"/>
      <c r="E38" s="68">
        <v>1047281</v>
      </c>
      <c r="F38" s="70"/>
      <c r="H38" s="76"/>
    </row>
    <row r="39" spans="1:8" ht="16.5" customHeight="1" x14ac:dyDescent="0.25">
      <c r="A39" s="59">
        <v>35</v>
      </c>
      <c r="B39" s="60" t="s">
        <v>78</v>
      </c>
      <c r="C39" s="61">
        <v>45671</v>
      </c>
      <c r="D39" s="69"/>
      <c r="E39" s="68">
        <v>1197776</v>
      </c>
      <c r="F39" s="70"/>
      <c r="H39" s="76"/>
    </row>
    <row r="40" spans="1:8" ht="16.5" customHeight="1" x14ac:dyDescent="0.25">
      <c r="A40" s="59">
        <v>36</v>
      </c>
      <c r="B40" s="60" t="s">
        <v>79</v>
      </c>
      <c r="C40" s="61">
        <v>45674</v>
      </c>
      <c r="D40" s="69"/>
      <c r="E40" s="68">
        <v>920313</v>
      </c>
      <c r="F40" s="70"/>
      <c r="H40" s="76"/>
    </row>
    <row r="41" spans="1:8" ht="16.5" customHeight="1" x14ac:dyDescent="0.25">
      <c r="A41" s="59">
        <v>37</v>
      </c>
      <c r="B41" s="60" t="s">
        <v>80</v>
      </c>
      <c r="C41" s="61">
        <v>45666</v>
      </c>
      <c r="D41" s="69"/>
      <c r="E41" s="77">
        <v>-381768</v>
      </c>
      <c r="F41" s="70"/>
      <c r="H41" s="76"/>
    </row>
    <row r="42" spans="1:8" ht="16.5" customHeight="1" x14ac:dyDescent="0.25">
      <c r="A42" s="59">
        <v>38</v>
      </c>
      <c r="B42" s="60" t="s">
        <v>81</v>
      </c>
      <c r="C42" s="61">
        <v>45668</v>
      </c>
      <c r="D42" s="69"/>
      <c r="E42" s="77">
        <v>-212151</v>
      </c>
      <c r="F42" s="70"/>
      <c r="H42" s="76"/>
    </row>
    <row r="43" spans="1:8" ht="16.5" customHeight="1" x14ac:dyDescent="0.25">
      <c r="A43" s="59">
        <v>39</v>
      </c>
      <c r="B43" s="60" t="s">
        <v>82</v>
      </c>
      <c r="C43" s="61">
        <v>45668</v>
      </c>
      <c r="D43" s="69"/>
      <c r="E43" s="77">
        <v>-54038</v>
      </c>
      <c r="F43" s="70"/>
      <c r="H43" s="76"/>
    </row>
    <row r="44" spans="1:8" ht="16.5" customHeight="1" x14ac:dyDescent="0.25">
      <c r="A44" s="59">
        <v>40</v>
      </c>
      <c r="B44" s="60" t="s">
        <v>83</v>
      </c>
      <c r="C44" s="61">
        <v>45671</v>
      </c>
      <c r="D44" s="69"/>
      <c r="E44" s="77">
        <v>-115732</v>
      </c>
      <c r="F44" s="70"/>
      <c r="H44" s="76"/>
    </row>
    <row r="45" spans="1:8" ht="16.5" customHeight="1" x14ac:dyDescent="0.25">
      <c r="A45" s="59">
        <v>41</v>
      </c>
      <c r="B45" s="60" t="s">
        <v>85</v>
      </c>
      <c r="C45" s="61">
        <v>45694</v>
      </c>
      <c r="D45" s="69"/>
      <c r="E45" s="68">
        <v>1357750</v>
      </c>
      <c r="F45" s="70"/>
      <c r="H45" s="76"/>
    </row>
    <row r="46" spans="1:8" ht="16.5" customHeight="1" x14ac:dyDescent="0.25">
      <c r="A46" s="59">
        <v>42</v>
      </c>
      <c r="B46" s="60" t="s">
        <v>86</v>
      </c>
      <c r="C46" s="61">
        <v>45695</v>
      </c>
      <c r="D46" s="69"/>
      <c r="E46" s="68">
        <v>537971</v>
      </c>
      <c r="F46" s="70"/>
      <c r="H46" s="76"/>
    </row>
    <row r="47" spans="1:8" ht="16.5" customHeight="1" x14ac:dyDescent="0.25">
      <c r="A47" s="59">
        <v>43</v>
      </c>
      <c r="B47" s="60" t="s">
        <v>87</v>
      </c>
      <c r="C47" s="61">
        <v>45702</v>
      </c>
      <c r="D47" s="69"/>
      <c r="E47" s="68">
        <v>1421495</v>
      </c>
      <c r="F47" s="70"/>
      <c r="H47" s="76"/>
    </row>
    <row r="48" spans="1:8" ht="16.5" customHeight="1" x14ac:dyDescent="0.25">
      <c r="A48" s="59">
        <v>44</v>
      </c>
      <c r="B48" s="60" t="s">
        <v>88</v>
      </c>
      <c r="C48" s="61">
        <v>45705</v>
      </c>
      <c r="D48" s="69"/>
      <c r="E48" s="68">
        <v>802315</v>
      </c>
      <c r="F48" s="70"/>
      <c r="H48" s="76"/>
    </row>
    <row r="49" spans="1:8" ht="16.5" customHeight="1" x14ac:dyDescent="0.25">
      <c r="A49" s="59">
        <v>45</v>
      </c>
      <c r="B49" s="60" t="s">
        <v>89</v>
      </c>
      <c r="C49" s="61">
        <v>45705</v>
      </c>
      <c r="D49" s="69"/>
      <c r="E49" s="68">
        <v>484316</v>
      </c>
      <c r="F49" s="70"/>
      <c r="H49" s="76"/>
    </row>
    <row r="50" spans="1:8" ht="16.5" customHeight="1" x14ac:dyDescent="0.25">
      <c r="A50" s="59">
        <v>46</v>
      </c>
      <c r="B50" s="60" t="s">
        <v>90</v>
      </c>
      <c r="C50" s="61">
        <v>45707</v>
      </c>
      <c r="D50" s="69"/>
      <c r="E50" s="68">
        <v>885167</v>
      </c>
      <c r="F50" s="70"/>
      <c r="H50" s="76"/>
    </row>
    <row r="51" spans="1:8" ht="16.5" customHeight="1" x14ac:dyDescent="0.25">
      <c r="A51" s="59">
        <v>47</v>
      </c>
      <c r="B51" s="60" t="s">
        <v>91</v>
      </c>
      <c r="C51" s="61">
        <v>45717</v>
      </c>
      <c r="D51" s="69"/>
      <c r="E51" s="68">
        <v>715652</v>
      </c>
      <c r="F51" s="70"/>
      <c r="H51" s="76"/>
    </row>
    <row r="52" spans="1:8" ht="16.5" customHeight="1" x14ac:dyDescent="0.25">
      <c r="A52" s="59">
        <v>48</v>
      </c>
      <c r="B52" s="60" t="s">
        <v>92</v>
      </c>
      <c r="C52" s="61">
        <v>45721</v>
      </c>
      <c r="D52" s="69"/>
      <c r="E52" s="68">
        <v>769563</v>
      </c>
      <c r="F52" s="70"/>
      <c r="H52" s="76"/>
    </row>
    <row r="53" spans="1:8" ht="16.5" customHeight="1" x14ac:dyDescent="0.25">
      <c r="A53" s="59">
        <v>49</v>
      </c>
      <c r="B53" s="60" t="s">
        <v>93</v>
      </c>
      <c r="C53" s="61">
        <v>45722</v>
      </c>
      <c r="D53" s="69"/>
      <c r="E53" s="68">
        <v>1014466</v>
      </c>
      <c r="F53" s="70"/>
      <c r="H53" s="76"/>
    </row>
    <row r="54" spans="1:8" ht="16.5" customHeight="1" x14ac:dyDescent="0.25">
      <c r="A54" s="59">
        <v>50</v>
      </c>
      <c r="B54" s="60" t="s">
        <v>94</v>
      </c>
      <c r="C54" s="61">
        <v>45726</v>
      </c>
      <c r="D54" s="69"/>
      <c r="E54" s="68">
        <v>1078556</v>
      </c>
      <c r="F54" s="70"/>
      <c r="H54" s="76"/>
    </row>
    <row r="55" spans="1:8" ht="16.5" customHeight="1" x14ac:dyDescent="0.25">
      <c r="A55" s="59">
        <v>51</v>
      </c>
      <c r="B55" s="60" t="s">
        <v>95</v>
      </c>
      <c r="C55" s="61">
        <v>45733</v>
      </c>
      <c r="D55" s="69"/>
      <c r="E55" s="68">
        <v>1430556</v>
      </c>
      <c r="F55" s="70"/>
      <c r="H55" s="76"/>
    </row>
    <row r="56" spans="1:8" ht="16.5" customHeight="1" x14ac:dyDescent="0.25">
      <c r="A56" s="59">
        <v>52</v>
      </c>
      <c r="B56" s="60" t="s">
        <v>96</v>
      </c>
      <c r="C56" s="61">
        <v>45741</v>
      </c>
      <c r="D56" s="69"/>
      <c r="E56" s="68">
        <v>474724</v>
      </c>
      <c r="F56" s="70"/>
      <c r="H56" s="76"/>
    </row>
    <row r="57" spans="1:8" ht="16.5" customHeight="1" x14ac:dyDescent="0.25">
      <c r="A57" s="59">
        <v>53</v>
      </c>
      <c r="B57" s="60" t="s">
        <v>97</v>
      </c>
      <c r="C57" s="61">
        <v>45741</v>
      </c>
      <c r="D57" s="69"/>
      <c r="E57" s="68">
        <v>661614</v>
      </c>
      <c r="F57" s="70"/>
      <c r="H57" s="76"/>
    </row>
    <row r="58" spans="1:8" ht="16.5" customHeight="1" x14ac:dyDescent="0.25">
      <c r="A58" s="59">
        <v>54</v>
      </c>
      <c r="B58" s="60"/>
      <c r="C58" s="61"/>
      <c r="D58" s="69"/>
      <c r="E58" s="68"/>
      <c r="F58" s="70"/>
      <c r="H58" s="76"/>
    </row>
    <row r="59" spans="1:8" ht="16.5" customHeight="1" x14ac:dyDescent="0.25">
      <c r="A59" s="59">
        <v>55</v>
      </c>
      <c r="B59" s="60"/>
      <c r="C59" s="61"/>
      <c r="D59" s="69"/>
      <c r="E59" s="77"/>
      <c r="F59" s="70"/>
      <c r="H59" s="76"/>
    </row>
    <row r="60" spans="1:8" ht="16.5" customHeight="1" x14ac:dyDescent="0.25">
      <c r="A60" s="59"/>
      <c r="B60" s="70"/>
      <c r="C60" s="70"/>
      <c r="D60" s="71" t="s">
        <v>30</v>
      </c>
      <c r="E60" s="51">
        <f>SUM(E5:E59)</f>
        <v>37969532</v>
      </c>
      <c r="F60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 activeCell="E10" sqref="E10:F10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100</v>
      </c>
      <c r="C2" s="37">
        <v>45751</v>
      </c>
      <c r="D2" s="38" t="s">
        <v>18</v>
      </c>
      <c r="E2" s="39">
        <v>687859</v>
      </c>
      <c r="F2" s="39">
        <v>55029</v>
      </c>
      <c r="G2" s="39">
        <f>+E2+F2</f>
        <v>742888</v>
      </c>
      <c r="H2" s="40"/>
    </row>
    <row r="3" spans="1:10" ht="27.75" customHeight="1" x14ac:dyDescent="0.2">
      <c r="A3" s="35">
        <v>2</v>
      </c>
      <c r="B3" s="36" t="s">
        <v>101</v>
      </c>
      <c r="C3" s="37">
        <v>45756</v>
      </c>
      <c r="D3" s="38" t="s">
        <v>18</v>
      </c>
      <c r="E3" s="39">
        <v>764351</v>
      </c>
      <c r="F3" s="39">
        <v>61148</v>
      </c>
      <c r="G3" s="39">
        <f t="shared" ref="G3:G7" si="0">+E3+F3</f>
        <v>825499</v>
      </c>
      <c r="H3" s="40"/>
    </row>
    <row r="4" spans="1:10" ht="27.75" customHeight="1" x14ac:dyDescent="0.2">
      <c r="A4" s="35">
        <v>3</v>
      </c>
      <c r="B4" s="36" t="s">
        <v>102</v>
      </c>
      <c r="C4" s="37">
        <v>45765</v>
      </c>
      <c r="D4" s="38" t="s">
        <v>18</v>
      </c>
      <c r="E4" s="39">
        <v>532104</v>
      </c>
      <c r="F4" s="39">
        <v>42568</v>
      </c>
      <c r="G4" s="39">
        <f t="shared" si="0"/>
        <v>574672</v>
      </c>
      <c r="H4" s="40"/>
    </row>
    <row r="5" spans="1:10" ht="27.75" customHeight="1" x14ac:dyDescent="0.2">
      <c r="A5" s="35">
        <v>4</v>
      </c>
      <c r="B5" s="36" t="s">
        <v>103</v>
      </c>
      <c r="C5" s="37">
        <v>45766</v>
      </c>
      <c r="D5" s="38" t="s">
        <v>18</v>
      </c>
      <c r="E5" s="39">
        <v>830200</v>
      </c>
      <c r="F5" s="39">
        <v>66416</v>
      </c>
      <c r="G5" s="39">
        <f t="shared" si="0"/>
        <v>896616</v>
      </c>
      <c r="H5" s="40"/>
    </row>
    <row r="6" spans="1:10" ht="27.75" customHeight="1" x14ac:dyDescent="0.2">
      <c r="A6" s="35">
        <v>5</v>
      </c>
      <c r="B6" s="36" t="s">
        <v>104</v>
      </c>
      <c r="C6" s="37">
        <v>45771</v>
      </c>
      <c r="D6" s="38" t="s">
        <v>18</v>
      </c>
      <c r="E6" s="39">
        <v>1051726</v>
      </c>
      <c r="F6" s="39">
        <v>84138</v>
      </c>
      <c r="G6" s="39">
        <f t="shared" si="0"/>
        <v>1135864</v>
      </c>
      <c r="H6" s="40"/>
    </row>
    <row r="7" spans="1:10" ht="27.75" customHeight="1" x14ac:dyDescent="0.2">
      <c r="A7" s="35">
        <v>6</v>
      </c>
      <c r="B7" s="36" t="s">
        <v>105</v>
      </c>
      <c r="C7" s="37">
        <v>45773</v>
      </c>
      <c r="D7" s="38" t="s">
        <v>18</v>
      </c>
      <c r="E7" s="39">
        <v>1055515</v>
      </c>
      <c r="F7" s="39">
        <v>84441</v>
      </c>
      <c r="G7" s="39">
        <f t="shared" si="0"/>
        <v>1139956</v>
      </c>
      <c r="H7" s="40"/>
    </row>
    <row r="8" spans="1:10" ht="18.75" customHeight="1" x14ac:dyDescent="0.2">
      <c r="A8" s="42"/>
      <c r="B8" s="42"/>
      <c r="C8" s="43"/>
      <c r="D8" s="87" t="s">
        <v>30</v>
      </c>
      <c r="E8" s="88"/>
      <c r="F8" s="89"/>
      <c r="G8" s="44">
        <f>SUM(G2:G7)</f>
        <v>5315495</v>
      </c>
      <c r="H8" s="45"/>
    </row>
    <row r="9" spans="1:10" ht="18.75" customHeight="1" x14ac:dyDescent="0.2">
      <c r="J9" s="41"/>
    </row>
    <row r="10" spans="1:10" ht="18.75" customHeight="1" x14ac:dyDescent="0.2">
      <c r="E10" s="41">
        <f>+SUM(E2:E7)</f>
        <v>4921755</v>
      </c>
      <c r="F10" s="41">
        <f>+SUM(F2:F7)</f>
        <v>393740</v>
      </c>
      <c r="G10" s="41"/>
    </row>
    <row r="11" spans="1:10" ht="18.75" customHeight="1" x14ac:dyDescent="0.2">
      <c r="E11" s="41"/>
      <c r="F11" s="41"/>
    </row>
    <row r="13" spans="1:10" ht="18.75" customHeight="1" x14ac:dyDescent="0.2">
      <c r="G13" s="41"/>
    </row>
  </sheetData>
  <mergeCells count="1">
    <mergeCell ref="D8:F8"/>
  </mergeCells>
  <conditionalFormatting sqref="B1:B1048576">
    <cfRule type="duplicateValues" dxfId="6" priority="1"/>
  </conditionalFormatting>
  <conditionalFormatting sqref="B2:B7">
    <cfRule type="duplicateValues" dxfId="5" priority="112"/>
    <cfRule type="duplicateValues" dxfId="4" priority="113"/>
  </conditionalFormatting>
  <conditionalFormatting sqref="B2:B7">
    <cfRule type="duplicateValues" dxfId="3" priority="11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106</v>
      </c>
      <c r="C2" s="37">
        <v>45755</v>
      </c>
      <c r="D2" s="38" t="s">
        <v>18</v>
      </c>
      <c r="E2" s="40">
        <v>99952</v>
      </c>
      <c r="F2" s="40">
        <v>7996</v>
      </c>
      <c r="G2" s="39">
        <f t="shared" ref="G2" si="0">+E2+F2</f>
        <v>107948</v>
      </c>
      <c r="H2" s="40"/>
    </row>
    <row r="3" spans="1:13" ht="27.75" customHeight="1" x14ac:dyDescent="0.2">
      <c r="A3" s="35">
        <v>2</v>
      </c>
      <c r="B3" s="75" t="s">
        <v>107</v>
      </c>
      <c r="C3" s="37">
        <v>45755</v>
      </c>
      <c r="D3" s="38" t="s">
        <v>18</v>
      </c>
      <c r="E3" s="40">
        <v>99952</v>
      </c>
      <c r="F3" s="40">
        <v>7996</v>
      </c>
      <c r="G3" s="39">
        <f t="shared" ref="G3" si="1">+E3+F3</f>
        <v>107948</v>
      </c>
      <c r="H3" s="40"/>
    </row>
    <row r="4" spans="1:13" ht="18.75" customHeight="1" x14ac:dyDescent="0.25">
      <c r="A4" s="42"/>
      <c r="B4" s="42"/>
      <c r="C4" s="43"/>
      <c r="D4" s="74" t="s">
        <v>35</v>
      </c>
      <c r="E4" s="74"/>
      <c r="F4" s="74"/>
      <c r="G4" s="44">
        <f>SUM(G2:G3)</f>
        <v>215896</v>
      </c>
      <c r="H4" s="45"/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G6" s="41"/>
      <c r="K6" s="30"/>
      <c r="L6"/>
      <c r="M6"/>
    </row>
    <row r="7" spans="1:13" ht="18.75" customHeight="1" x14ac:dyDescent="0.25">
      <c r="G7" s="41"/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">
      <c r="G9" s="41"/>
    </row>
  </sheetData>
  <conditionalFormatting sqref="B2:B3">
    <cfRule type="duplicateValues" dxfId="2" priority="115"/>
    <cfRule type="duplicateValues" dxfId="1" priority="116"/>
  </conditionalFormatting>
  <conditionalFormatting sqref="B2:B3">
    <cfRule type="duplicateValues" dxfId="0" priority="1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2025-06-09T06:40:00Z</dcterms:modified>
</cp:coreProperties>
</file>