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đầu'!$A$3:$F$11</definedName>
    <definedName name="_xlnm._FilterDatabase" localSheetId="3" hidden="1">'Chi Tiết Hàng Bán'!$A$1:$H$8</definedName>
    <definedName name="_xlnm._FilterDatabase" localSheetId="4" hidden="1">'Hàng trả'!$A$1:$I$9</definedName>
    <definedName name="_xlnm._FilterDatabase" localSheetId="2" hidden="1">'Số dư đầu kỳ'!$A$4:$F$19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4" i="5" l="1"/>
  <c r="G5" i="5"/>
  <c r="H3" i="10" l="1"/>
  <c r="H4" i="10"/>
  <c r="H5" i="10"/>
  <c r="H6" i="10"/>
  <c r="H7" i="10"/>
  <c r="H8" i="10"/>
  <c r="G3" i="5"/>
  <c r="G6" i="5"/>
  <c r="E19" i="11" l="1"/>
  <c r="H2" i="10" l="1"/>
  <c r="H9" i="10" s="1"/>
  <c r="G7" i="5" l="1"/>
  <c r="G2" i="5"/>
  <c r="E11" i="9" l="1"/>
  <c r="F10" i="5" l="1"/>
  <c r="E10" i="5"/>
  <c r="F13" i="2" l="1"/>
  <c r="G8" i="5" l="1"/>
  <c r="G16" i="2" l="1"/>
  <c r="E10" i="2"/>
  <c r="D7" i="2"/>
  <c r="C7" i="2"/>
  <c r="G17" i="2" l="1"/>
</calcChain>
</file>

<file path=xl/sharedStrings.xml><?xml version="1.0" encoding="utf-8"?>
<sst xmlns="http://schemas.openxmlformats.org/spreadsheetml/2006/main" count="124" uniqueCount="87">
  <si>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</si>
  <si>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</si>
  <si>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</si>
  <si>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</si>
  <si>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</si>
  <si>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</si>
  <si>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</si>
  <si>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</si>
  <si>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</si>
  <si>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</si>
  <si>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</si>
  <si>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</si>
  <si>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</si>
  <si>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</si>
  <si>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</si>
  <si>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</si>
  <si>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</si>
  <si>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</si>
  <si>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</si>
  <si>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</si>
  <si>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</si>
  <si>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</si>
  <si>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</si>
  <si>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</si>
  <si>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</si>
  <si>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</si>
  <si>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</si>
  <si>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</si>
  <si>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</si>
  <si>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</si>
  <si>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</si>
  <si>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</si>
  <si>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</si>
  <si>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</si>
  <si>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</si>
  <si>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</si>
  <si>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</si>
  <si>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</si>
  <si>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</si>
  <si>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</si>
  <si>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</si>
  <si>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Diễn giải</t>
  </si>
  <si>
    <t>00069634</t>
  </si>
  <si>
    <t>00000185</t>
  </si>
  <si>
    <t>00013740</t>
  </si>
  <si>
    <t>00013768</t>
  </si>
  <si>
    <t>00013778</t>
  </si>
  <si>
    <t>00000166</t>
  </si>
  <si>
    <t>00000144</t>
  </si>
  <si>
    <t>00000147</t>
  </si>
  <si>
    <t>00000156</t>
  </si>
  <si>
    <t>00000158</t>
  </si>
  <si>
    <t>00000208</t>
  </si>
  <si>
    <t>00000223</t>
  </si>
  <si>
    <t>00000224</t>
  </si>
  <si>
    <t>00000209</t>
  </si>
  <si>
    <t>00000225</t>
  </si>
  <si>
    <t>PXT ACAC0324032402540 (12/03/2024)</t>
  </si>
  <si>
    <t>PXT AMAM0324032402818 (13/03/2024)</t>
  </si>
  <si>
    <t>PXT AFAF0324032403156 (13/03/2024)</t>
  </si>
  <si>
    <t>PXT AKAK0324032404001 (18/03/2024)</t>
  </si>
  <si>
    <t>PXT ALAL0324032404508 (20/03/2024)</t>
  </si>
  <si>
    <t>PXT AGAG0324032405961 (27/03/2024)</t>
  </si>
  <si>
    <t>PXT AIAI0324032406391 (30/03/2024)</t>
  </si>
  <si>
    <t>THEO DÕI CÔNG NỢ / CTY SÀI GÒN HD - 30/04/2024</t>
  </si>
  <si>
    <t>Bảng kê hóa đơn tháng 04.2024</t>
  </si>
  <si>
    <t>THÁNG 03 NĂM 2024</t>
  </si>
  <si>
    <t>00015014</t>
  </si>
  <si>
    <t>00017953</t>
  </si>
  <si>
    <t>00018398</t>
  </si>
  <si>
    <t>00018539</t>
  </si>
  <si>
    <t>00019575</t>
  </si>
  <si>
    <t>00020002</t>
  </si>
  <si>
    <t>00000275</t>
  </si>
  <si>
    <t>00000276</t>
  </si>
  <si>
    <t>00000320</t>
  </si>
  <si>
    <t>00000344</t>
  </si>
  <si>
    <t>00000366</t>
  </si>
  <si>
    <t>00000375</t>
  </si>
  <si>
    <t>00000345</t>
  </si>
  <si>
    <t>ADAD0424042400361</t>
  </si>
  <si>
    <t>ABAB0424042400387</t>
  </si>
  <si>
    <t>ALAL0424042401399</t>
  </si>
  <si>
    <t>AKAK0424042401903</t>
  </si>
  <si>
    <t>ADAD0424042403242</t>
  </si>
  <si>
    <t>AFAF0424042403638</t>
  </si>
  <si>
    <t>ABAB0424042402098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</si>
</sst>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0" t="s">
        <v>64</v>
      </c>
      <c r="B1" s="80"/>
      <c r="C1" s="80"/>
      <c r="D1" s="80"/>
      <c r="E1" s="80"/>
      <c r="F1" s="80"/>
      <c r="G1" s="80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1">
        <v>17912928</v>
      </c>
      <c r="D3" s="82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1">
        <v>365176</v>
      </c>
      <c r="D4" s="82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65</v>
      </c>
      <c r="C5" s="9">
        <v>6017560</v>
      </c>
      <c r="D5" s="9">
        <v>481404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3" t="s">
        <v>9</v>
      </c>
      <c r="B7" s="84"/>
      <c r="C7" s="15">
        <f>SUM(C5:C6)</f>
        <v>6017560</v>
      </c>
      <c r="D7" s="15">
        <f>SUM(D5:D6)</f>
        <v>481404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2364513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3" t="s">
        <v>10</v>
      </c>
      <c r="B10" s="84"/>
      <c r="C10" s="15"/>
      <c r="D10" s="15"/>
      <c r="E10" s="15">
        <f>SUM(E8:E9)</f>
        <v>2364513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3" t="s">
        <v>32</v>
      </c>
      <c r="B13" s="84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994090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3" t="s">
        <v>11</v>
      </c>
      <c r="B16" s="84"/>
      <c r="C16" s="20"/>
      <c r="D16" s="20"/>
      <c r="E16" s="16"/>
      <c r="F16" s="18"/>
      <c r="G16" s="21">
        <f>SUM(G14:G15)</f>
        <v>994090</v>
      </c>
      <c r="I16" s="19"/>
    </row>
    <row r="17" spans="1:11" ht="15.75" x14ac:dyDescent="0.25">
      <c r="A17" s="77" t="s">
        <v>12</v>
      </c>
      <c r="B17" s="78"/>
      <c r="C17" s="78"/>
      <c r="D17" s="78"/>
      <c r="E17" s="78"/>
      <c r="F17" s="79"/>
      <c r="G17" s="22">
        <f>+C3+C4+C5+D5-E10-F13-G16</f>
        <v>21418465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F1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5" t="s">
        <v>39</v>
      </c>
      <c r="B1" s="85"/>
      <c r="C1" s="85"/>
      <c r="D1" s="85"/>
      <c r="E1" s="85"/>
      <c r="F1" s="85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42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/>
      <c r="B11" s="70"/>
      <c r="C11" s="70"/>
      <c r="D11" s="71" t="s">
        <v>30</v>
      </c>
      <c r="E11" s="51">
        <f>SUM(E4:E10)</f>
        <v>17912928</v>
      </c>
      <c r="F11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7" sqref="E17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5" t="s">
        <v>40</v>
      </c>
      <c r="B1" s="85"/>
      <c r="C1" s="85"/>
      <c r="D1" s="85"/>
      <c r="E1" s="85"/>
      <c r="F1" s="85"/>
    </row>
    <row r="2" spans="1:7" ht="16.5" customHeight="1" x14ac:dyDescent="0.25">
      <c r="A2" s="85" t="s">
        <v>66</v>
      </c>
      <c r="B2" s="85"/>
      <c r="C2" s="85"/>
      <c r="D2" s="85"/>
      <c r="E2" s="85"/>
      <c r="F2" s="85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43</v>
      </c>
      <c r="C5" s="61">
        <v>45374</v>
      </c>
      <c r="D5" s="69"/>
      <c r="E5" s="68">
        <v>1592909</v>
      </c>
      <c r="F5" s="70"/>
    </row>
    <row r="6" spans="1:7" ht="16.5" customHeight="1" x14ac:dyDescent="0.25">
      <c r="A6" s="59">
        <v>2</v>
      </c>
      <c r="B6" s="60" t="s">
        <v>44</v>
      </c>
      <c r="C6" s="61">
        <v>45378</v>
      </c>
      <c r="D6" s="69"/>
      <c r="E6" s="68">
        <v>1938649</v>
      </c>
      <c r="F6" s="70"/>
    </row>
    <row r="7" spans="1:7" ht="16.5" customHeight="1" x14ac:dyDescent="0.25">
      <c r="A7" s="59">
        <v>3</v>
      </c>
      <c r="B7" s="60" t="s">
        <v>45</v>
      </c>
      <c r="C7" s="61">
        <v>45378</v>
      </c>
      <c r="D7" s="69"/>
      <c r="E7" s="68">
        <v>285500</v>
      </c>
      <c r="F7" s="70"/>
    </row>
    <row r="8" spans="1:7" ht="16.5" customHeight="1" x14ac:dyDescent="0.25">
      <c r="A8" s="59">
        <v>4</v>
      </c>
      <c r="B8" s="60" t="s">
        <v>46</v>
      </c>
      <c r="C8" s="61">
        <v>45378</v>
      </c>
      <c r="D8" s="69"/>
      <c r="E8" s="68">
        <v>1247904</v>
      </c>
      <c r="F8" s="70"/>
    </row>
    <row r="9" spans="1:7" ht="16.5" customHeight="1" x14ac:dyDescent="0.25">
      <c r="A9" s="59">
        <v>5</v>
      </c>
      <c r="B9" s="60" t="s">
        <v>48</v>
      </c>
      <c r="C9" s="61">
        <v>45365</v>
      </c>
      <c r="D9" s="69"/>
      <c r="E9" s="68">
        <v>-605448</v>
      </c>
      <c r="F9" s="70" t="s">
        <v>57</v>
      </c>
    </row>
    <row r="10" spans="1:7" ht="16.5" customHeight="1" x14ac:dyDescent="0.25">
      <c r="A10" s="59">
        <v>6</v>
      </c>
      <c r="B10" s="60" t="s">
        <v>49</v>
      </c>
      <c r="C10" s="61">
        <v>45366</v>
      </c>
      <c r="D10" s="69"/>
      <c r="E10" s="68">
        <v>-636281</v>
      </c>
      <c r="F10" s="70" t="s">
        <v>58</v>
      </c>
    </row>
    <row r="11" spans="1:7" ht="16.5" customHeight="1" x14ac:dyDescent="0.25">
      <c r="A11" s="59">
        <v>7</v>
      </c>
      <c r="B11" s="60" t="s">
        <v>50</v>
      </c>
      <c r="C11" s="61">
        <v>45369</v>
      </c>
      <c r="D11" s="69"/>
      <c r="E11" s="68">
        <v>-489845</v>
      </c>
      <c r="F11" s="70" t="s">
        <v>59</v>
      </c>
    </row>
    <row r="12" spans="1:7" ht="16.5" customHeight="1" x14ac:dyDescent="0.25">
      <c r="A12" s="59">
        <v>8</v>
      </c>
      <c r="B12" s="60" t="s">
        <v>51</v>
      </c>
      <c r="C12" s="61">
        <v>45371</v>
      </c>
      <c r="D12" s="69"/>
      <c r="E12" s="68">
        <v>-107948</v>
      </c>
      <c r="F12" s="70" t="s">
        <v>60</v>
      </c>
    </row>
    <row r="13" spans="1:7" ht="16.5" customHeight="1" x14ac:dyDescent="0.25">
      <c r="A13" s="59">
        <v>9</v>
      </c>
      <c r="B13" s="60" t="s">
        <v>47</v>
      </c>
      <c r="C13" s="61">
        <v>45372</v>
      </c>
      <c r="D13" s="69"/>
      <c r="E13" s="68">
        <v>-813562</v>
      </c>
      <c r="F13" s="70" t="s">
        <v>61</v>
      </c>
    </row>
    <row r="14" spans="1:7" ht="16.5" customHeight="1" x14ac:dyDescent="0.25">
      <c r="A14" s="59">
        <v>10</v>
      </c>
      <c r="B14" s="60" t="s">
        <v>52</v>
      </c>
      <c r="C14" s="61">
        <v>45379</v>
      </c>
      <c r="D14" s="69"/>
      <c r="E14" s="68">
        <v>-161986</v>
      </c>
      <c r="F14" s="70" t="s">
        <v>62</v>
      </c>
    </row>
    <row r="15" spans="1:7" ht="16.5" customHeight="1" x14ac:dyDescent="0.25">
      <c r="A15" s="59">
        <v>11</v>
      </c>
      <c r="B15" s="60" t="s">
        <v>55</v>
      </c>
      <c r="C15" s="61">
        <v>45379</v>
      </c>
      <c r="D15" s="69"/>
      <c r="E15" s="68">
        <v>-648076</v>
      </c>
      <c r="F15" s="70" t="s">
        <v>62</v>
      </c>
    </row>
    <row r="16" spans="1:7" ht="16.5" customHeight="1" x14ac:dyDescent="0.25">
      <c r="A16" s="59">
        <v>12</v>
      </c>
      <c r="B16" s="60" t="s">
        <v>53</v>
      </c>
      <c r="C16" s="61">
        <v>45381</v>
      </c>
      <c r="D16" s="69"/>
      <c r="E16" s="68">
        <v>-299175</v>
      </c>
      <c r="F16" s="70" t="s">
        <v>63</v>
      </c>
    </row>
    <row r="17" spans="1:6" ht="16.5" customHeight="1" x14ac:dyDescent="0.25">
      <c r="A17" s="59">
        <v>13</v>
      </c>
      <c r="B17" s="60" t="s">
        <v>54</v>
      </c>
      <c r="C17" s="61">
        <v>45381</v>
      </c>
      <c r="D17" s="69"/>
      <c r="E17" s="68">
        <v>-308551</v>
      </c>
      <c r="F17" s="70" t="s">
        <v>63</v>
      </c>
    </row>
    <row r="18" spans="1:6" ht="16.5" customHeight="1" x14ac:dyDescent="0.25">
      <c r="A18" s="59">
        <v>14</v>
      </c>
      <c r="B18" s="60" t="s">
        <v>56</v>
      </c>
      <c r="C18" s="61">
        <v>45381</v>
      </c>
      <c r="D18" s="69"/>
      <c r="E18" s="68">
        <v>-628914</v>
      </c>
      <c r="F18" s="70" t="s">
        <v>63</v>
      </c>
    </row>
    <row r="19" spans="1:6" ht="16.5" customHeight="1" x14ac:dyDescent="0.25">
      <c r="A19" s="59"/>
      <c r="B19" s="70"/>
      <c r="C19" s="70"/>
      <c r="D19" s="71" t="s">
        <v>30</v>
      </c>
      <c r="E19" s="51">
        <f>SUM(E5:E18)</f>
        <v>365176</v>
      </c>
      <c r="F19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67</v>
      </c>
      <c r="C2" s="37">
        <v>45385</v>
      </c>
      <c r="D2" s="38" t="s">
        <v>18</v>
      </c>
      <c r="E2" s="39">
        <v>1616174</v>
      </c>
      <c r="F2" s="39">
        <v>129294</v>
      </c>
      <c r="G2" s="39">
        <f>+E2+F2</f>
        <v>1745468</v>
      </c>
      <c r="H2" s="40"/>
    </row>
    <row r="3" spans="1:10" ht="27.75" customHeight="1" x14ac:dyDescent="0.2">
      <c r="A3" s="35">
        <v>2</v>
      </c>
      <c r="B3" s="36" t="s">
        <v>68</v>
      </c>
      <c r="C3" s="37">
        <v>45399</v>
      </c>
      <c r="D3" s="38" t="s">
        <v>18</v>
      </c>
      <c r="E3" s="39">
        <v>1080377</v>
      </c>
      <c r="F3" s="39">
        <v>86430</v>
      </c>
      <c r="G3" s="39">
        <f t="shared" ref="G3:G6" si="0">+E3+F3</f>
        <v>1166807</v>
      </c>
      <c r="H3" s="40"/>
    </row>
    <row r="4" spans="1:10" ht="27.75" customHeight="1" x14ac:dyDescent="0.2">
      <c r="A4" s="35">
        <v>3</v>
      </c>
      <c r="B4" s="36" t="s">
        <v>69</v>
      </c>
      <c r="C4" s="37">
        <v>45401</v>
      </c>
      <c r="D4" s="38" t="s">
        <v>18</v>
      </c>
      <c r="E4" s="39">
        <v>1110692</v>
      </c>
      <c r="F4" s="39">
        <v>88855</v>
      </c>
      <c r="G4" s="39">
        <f t="shared" ref="G4:G5" si="1">+E4+F4</f>
        <v>1199547</v>
      </c>
      <c r="H4" s="40"/>
    </row>
    <row r="5" spans="1:10" ht="27.75" customHeight="1" x14ac:dyDescent="0.2">
      <c r="A5" s="35">
        <v>4</v>
      </c>
      <c r="B5" s="36" t="s">
        <v>70</v>
      </c>
      <c r="C5" s="37">
        <v>45402</v>
      </c>
      <c r="D5" s="38" t="s">
        <v>18</v>
      </c>
      <c r="E5" s="39">
        <v>698025</v>
      </c>
      <c r="F5" s="39">
        <v>55842</v>
      </c>
      <c r="G5" s="39">
        <f t="shared" si="1"/>
        <v>753867</v>
      </c>
      <c r="H5" s="40"/>
    </row>
    <row r="6" spans="1:10" ht="27.75" customHeight="1" x14ac:dyDescent="0.2">
      <c r="A6" s="35">
        <v>5</v>
      </c>
      <c r="B6" s="36" t="s">
        <v>71</v>
      </c>
      <c r="C6" s="37">
        <v>45407</v>
      </c>
      <c r="D6" s="38" t="s">
        <v>18</v>
      </c>
      <c r="E6" s="39">
        <v>648227</v>
      </c>
      <c r="F6" s="39">
        <v>51858</v>
      </c>
      <c r="G6" s="39">
        <f t="shared" si="0"/>
        <v>700085</v>
      </c>
      <c r="H6" s="40"/>
    </row>
    <row r="7" spans="1:10" ht="27.75" customHeight="1" x14ac:dyDescent="0.2">
      <c r="A7" s="35">
        <v>6</v>
      </c>
      <c r="B7" s="36" t="s">
        <v>72</v>
      </c>
      <c r="C7" s="37">
        <v>45409</v>
      </c>
      <c r="D7" s="38" t="s">
        <v>18</v>
      </c>
      <c r="E7" s="39">
        <v>864065</v>
      </c>
      <c r="F7" s="39">
        <v>69125</v>
      </c>
      <c r="G7" s="39">
        <f t="shared" ref="G7" si="2">+E7+F7</f>
        <v>933190</v>
      </c>
      <c r="H7" s="40"/>
    </row>
    <row r="8" spans="1:10" ht="18.75" customHeight="1" x14ac:dyDescent="0.2">
      <c r="A8" s="42"/>
      <c r="B8" s="42"/>
      <c r="C8" s="43"/>
      <c r="D8" s="86" t="s">
        <v>30</v>
      </c>
      <c r="E8" s="87"/>
      <c r="F8" s="88"/>
      <c r="G8" s="44">
        <f>SUM(G2:G7)</f>
        <v>6498964</v>
      </c>
      <c r="H8" s="45"/>
    </row>
    <row r="9" spans="1:10" ht="18.75" customHeight="1" x14ac:dyDescent="0.2">
      <c r="J9" s="41"/>
    </row>
    <row r="10" spans="1:10" ht="18.75" customHeight="1" x14ac:dyDescent="0.2">
      <c r="E10" s="41">
        <f>+SUM(E2:E7)</f>
        <v>6017560</v>
      </c>
      <c r="F10" s="41">
        <f>+SUM(F2:F7)</f>
        <v>481404</v>
      </c>
    </row>
    <row r="11" spans="1:10" ht="18.75" customHeight="1" x14ac:dyDescent="0.2">
      <c r="E11" s="41"/>
      <c r="F11" s="41"/>
    </row>
    <row r="13" spans="1:10" ht="18.75" customHeight="1" x14ac:dyDescent="0.2">
      <c r="G13" s="41"/>
    </row>
  </sheetData>
  <mergeCells count="1">
    <mergeCell ref="D8:F8"/>
  </mergeCells>
  <conditionalFormatting sqref="B1:B1048576">
    <cfRule type="duplicateValues" dxfId="6" priority="1"/>
  </conditionalFormatting>
  <conditionalFormatting sqref="B2:B7">
    <cfRule type="duplicateValues" dxfId="5" priority="61"/>
    <cfRule type="duplicateValues" dxfId="4" priority="62"/>
  </conditionalFormatting>
  <conditionalFormatting sqref="B2:B7">
    <cfRule type="duplicateValues" dxfId="3" priority="6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pane ySplit="1" topLeftCell="A2" activePane="bottomLeft" state="frozen"/>
      <selection pane="bottomLeft" activeCell="H9" sqref="H9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5" width="39.42578125" style="34" customWidth="1"/>
    <col min="6" max="8" width="18.28515625" style="34" customWidth="1"/>
    <col min="9" max="9" width="15.28515625" style="47" customWidth="1"/>
    <col min="10" max="10" width="11.7109375" style="34" customWidth="1"/>
    <col min="11" max="11" width="32.28515625" style="34" bestFit="1" customWidth="1"/>
    <col min="12" max="12" width="13.140625" style="47" customWidth="1"/>
    <col min="13" max="13" width="23.5703125" style="34" bestFit="1" customWidth="1"/>
    <col min="14" max="16384" width="9.140625" style="34"/>
  </cols>
  <sheetData>
    <row r="1" spans="1:14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41</v>
      </c>
      <c r="F1" s="31" t="s">
        <v>33</v>
      </c>
      <c r="G1" s="31" t="s">
        <v>0</v>
      </c>
      <c r="H1" s="31" t="s">
        <v>34</v>
      </c>
      <c r="I1" s="33" t="s">
        <v>15</v>
      </c>
    </row>
    <row r="2" spans="1:14" ht="27.75" customHeight="1" x14ac:dyDescent="0.2">
      <c r="A2" s="35">
        <v>1</v>
      </c>
      <c r="B2" s="75" t="s">
        <v>73</v>
      </c>
      <c r="C2" s="37">
        <v>45387</v>
      </c>
      <c r="D2" s="38" t="s">
        <v>18</v>
      </c>
      <c r="E2" s="38" t="s">
        <v>80</v>
      </c>
      <c r="F2" s="40">
        <v>199904</v>
      </c>
      <c r="G2" s="40">
        <v>15992</v>
      </c>
      <c r="H2" s="39">
        <f t="shared" ref="H2" si="0">+F2+G2</f>
        <v>215896</v>
      </c>
      <c r="I2" s="40"/>
    </row>
    <row r="3" spans="1:14" ht="27.75" customHeight="1" x14ac:dyDescent="0.2">
      <c r="A3" s="35">
        <v>2</v>
      </c>
      <c r="B3" s="75" t="s">
        <v>74</v>
      </c>
      <c r="C3" s="37">
        <v>45387</v>
      </c>
      <c r="D3" s="38" t="s">
        <v>18</v>
      </c>
      <c r="E3" s="38" t="s">
        <v>81</v>
      </c>
      <c r="F3" s="40">
        <v>150106</v>
      </c>
      <c r="G3" s="40">
        <v>12008</v>
      </c>
      <c r="H3" s="39">
        <f t="shared" ref="H3:H8" si="1">+F3+G3</f>
        <v>162114</v>
      </c>
      <c r="I3" s="40"/>
    </row>
    <row r="4" spans="1:14" ht="27.75" customHeight="1" x14ac:dyDescent="0.2">
      <c r="A4" s="35">
        <v>3</v>
      </c>
      <c r="B4" s="75" t="s">
        <v>75</v>
      </c>
      <c r="C4" s="37">
        <v>45392</v>
      </c>
      <c r="D4" s="38" t="s">
        <v>18</v>
      </c>
      <c r="E4" s="38" t="s">
        <v>82</v>
      </c>
      <c r="F4" s="40">
        <v>66088</v>
      </c>
      <c r="G4" s="40">
        <v>5287</v>
      </c>
      <c r="H4" s="39">
        <f t="shared" si="1"/>
        <v>71375</v>
      </c>
      <c r="I4" s="40"/>
    </row>
    <row r="5" spans="1:14" ht="27.75" customHeight="1" x14ac:dyDescent="0.2">
      <c r="A5" s="35">
        <v>4</v>
      </c>
      <c r="B5" s="75" t="s">
        <v>76</v>
      </c>
      <c r="C5" s="37">
        <v>45394</v>
      </c>
      <c r="D5" s="38" t="s">
        <v>18</v>
      </c>
      <c r="E5" s="38" t="s">
        <v>83</v>
      </c>
      <c r="F5" s="40">
        <v>199904</v>
      </c>
      <c r="G5" s="40">
        <v>15992</v>
      </c>
      <c r="H5" s="39">
        <f t="shared" si="1"/>
        <v>215896</v>
      </c>
      <c r="I5" s="40"/>
    </row>
    <row r="6" spans="1:14" ht="27.75" customHeight="1" x14ac:dyDescent="0.2">
      <c r="A6" s="35">
        <v>5</v>
      </c>
      <c r="B6" s="75" t="s">
        <v>77</v>
      </c>
      <c r="C6" s="37">
        <v>45402</v>
      </c>
      <c r="D6" s="38" t="s">
        <v>18</v>
      </c>
      <c r="E6" s="38" t="s">
        <v>84</v>
      </c>
      <c r="F6" s="40">
        <v>99952</v>
      </c>
      <c r="G6" s="40">
        <v>7996</v>
      </c>
      <c r="H6" s="39">
        <f t="shared" si="1"/>
        <v>107948</v>
      </c>
      <c r="I6" s="40"/>
    </row>
    <row r="7" spans="1:14" ht="27.75" customHeight="1" x14ac:dyDescent="0.2">
      <c r="A7" s="35">
        <v>6</v>
      </c>
      <c r="B7" s="75" t="s">
        <v>78</v>
      </c>
      <c r="C7" s="37">
        <v>45404</v>
      </c>
      <c r="D7" s="38" t="s">
        <v>18</v>
      </c>
      <c r="E7" s="38" t="s">
        <v>85</v>
      </c>
      <c r="F7" s="40">
        <v>289453</v>
      </c>
      <c r="G7" s="40">
        <v>23156</v>
      </c>
      <c r="H7" s="39">
        <f t="shared" si="1"/>
        <v>312609</v>
      </c>
      <c r="I7" s="40"/>
    </row>
    <row r="8" spans="1:14" ht="27.75" customHeight="1" x14ac:dyDescent="0.2">
      <c r="A8" s="35">
        <v>7</v>
      </c>
      <c r="B8" s="75" t="s">
        <v>79</v>
      </c>
      <c r="C8" s="37">
        <v>45394</v>
      </c>
      <c r="D8" s="38" t="s">
        <v>18</v>
      </c>
      <c r="E8" s="38" t="s">
        <v>86</v>
      </c>
      <c r="F8" s="40">
        <v>1183958</v>
      </c>
      <c r="G8" s="40">
        <v>94717</v>
      </c>
      <c r="H8" s="39">
        <f t="shared" si="1"/>
        <v>1278675</v>
      </c>
      <c r="I8" s="40"/>
    </row>
    <row r="9" spans="1:14" ht="18.75" customHeight="1" x14ac:dyDescent="0.25">
      <c r="A9" s="42"/>
      <c r="B9" s="42"/>
      <c r="C9" s="43"/>
      <c r="D9" s="74" t="s">
        <v>35</v>
      </c>
      <c r="E9" s="76"/>
      <c r="F9" s="74"/>
      <c r="G9" s="74"/>
      <c r="H9" s="44">
        <f>SUM(H2:H8)</f>
        <v>2364513</v>
      </c>
      <c r="I9" s="45"/>
      <c r="L9" s="30"/>
      <c r="M9"/>
      <c r="N9"/>
    </row>
    <row r="10" spans="1:14" ht="18.75" customHeight="1" x14ac:dyDescent="0.25">
      <c r="L10" s="30"/>
      <c r="M10"/>
      <c r="N10"/>
    </row>
    <row r="11" spans="1:14" ht="18.75" customHeight="1" x14ac:dyDescent="0.25">
      <c r="H11" s="41"/>
      <c r="L11" s="30"/>
      <c r="M11"/>
      <c r="N11"/>
    </row>
    <row r="12" spans="1:14" ht="18.75" customHeight="1" x14ac:dyDescent="0.25">
      <c r="L12" s="30"/>
      <c r="M12"/>
      <c r="N12"/>
    </row>
    <row r="13" spans="1:14" ht="18.75" customHeight="1" x14ac:dyDescent="0.25">
      <c r="L13" s="30"/>
      <c r="M13"/>
      <c r="N13"/>
    </row>
    <row r="14" spans="1:14" ht="18.75" customHeight="1" x14ac:dyDescent="0.2">
      <c r="H14" s="41"/>
    </row>
  </sheetData>
  <autoFilter ref="A1:I9"/>
  <conditionalFormatting sqref="B2:B8">
    <cfRule type="duplicateValues" dxfId="2" priority="64"/>
    <cfRule type="duplicateValues" dxfId="1" priority="65"/>
  </conditionalFormatting>
  <conditionalFormatting sqref="B2:B8">
    <cfRule type="duplicateValues" dxfId="0" priority="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2024-05-09T06:42:29Z</dcterms:modified>
</cp:coreProperties>
</file>