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T09" sheetId="18" r:id="rId3"/>
    <sheet name="T05" sheetId="17" r:id="rId4"/>
    <sheet name="T04" sheetId="16" r:id="rId5"/>
    <sheet name="T03" sheetId="15" r:id="rId6"/>
    <sheet name="T02" sheetId="14" r:id="rId7"/>
    <sheet name="T01" sheetId="13" r:id="rId8"/>
  </sheets>
  <definedNames>
    <definedName name="_xlnm._FilterDatabase" localSheetId="1" hidden="1">'Công nợ gối đầu'!$A$3:$F$12</definedName>
    <definedName name="_xlnm._FilterDatabase" localSheetId="0" hidden="1">'Tổng Hợp'!$H$2:$L$16</definedName>
  </definedNames>
  <calcPr calcId="162913"/>
</workbook>
</file>

<file path=xl/calcChain.xml><?xml version="1.0" encoding="utf-8"?>
<calcChain xmlns="http://schemas.openxmlformats.org/spreadsheetml/2006/main">
  <c r="H6" i="18" l="1"/>
  <c r="H5" i="18"/>
  <c r="H4" i="18"/>
  <c r="H3" i="18"/>
  <c r="H2" i="18"/>
  <c r="H7" i="18" l="1"/>
  <c r="H11" i="17"/>
  <c r="H10" i="17"/>
  <c r="H9" i="17"/>
  <c r="H8" i="17"/>
  <c r="H7" i="17"/>
  <c r="H6" i="17"/>
  <c r="H5" i="17"/>
  <c r="H4" i="17"/>
  <c r="H3" i="17"/>
  <c r="H2" i="17"/>
  <c r="H10" i="16"/>
  <c r="H9" i="16"/>
  <c r="H8" i="16"/>
  <c r="H7" i="16"/>
  <c r="H6" i="16"/>
  <c r="H5" i="16"/>
  <c r="H4" i="16"/>
  <c r="H3" i="16"/>
  <c r="H2" i="16"/>
  <c r="H9" i="15"/>
  <c r="H7" i="14"/>
  <c r="H6" i="14"/>
  <c r="H5" i="14"/>
  <c r="H4" i="14"/>
  <c r="H3" i="14"/>
  <c r="H2" i="14"/>
  <c r="H8" i="14"/>
  <c r="H13" i="13"/>
  <c r="C15" i="2" l="1"/>
  <c r="E37" i="2" l="1"/>
  <c r="D26" i="2"/>
  <c r="F49" i="2"/>
  <c r="F50" i="2" l="1"/>
  <c r="E12" i="9" l="1"/>
</calcChain>
</file>

<file path=xl/sharedStrings.xml><?xml version="1.0" encoding="utf-8"?>
<sst xmlns="http://schemas.openxmlformats.org/spreadsheetml/2006/main" count="446" uniqueCount="112">
  <si>
    <t>Thuế GTGT</t>
  </si>
  <si>
    <t>Ngày hóa đơn</t>
  </si>
  <si>
    <t>Số hóa đơn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</si>
  <si>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</si>
  <si>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</si>
  <si>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</si>
  <si>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</si>
  <si>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</si>
  <si>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</si>
  <si>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</si>
  <si>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</si>
  <si>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</si>
  <si>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</si>
  <si>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</si>
  <si>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</si>
  <si>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</si>
  <si>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</si>
  <si>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</si>
  <si>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</si>
  <si>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</si>
  <si>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</si>
  <si>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</si>
  <si>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</si>
  <si>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</si>
  <si>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</si>
  <si>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</si>
  <si>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</si>
  <si>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</si>
  <si>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Thanh toán</t>
  </si>
  <si>
    <t>Hỗ trợ</t>
  </si>
  <si>
    <t>Công nợ gối đầu</t>
  </si>
  <si>
    <t>CÔNG NỢ GỐI ĐẦU SÀI GÒN HD</t>
  </si>
  <si>
    <t>00069634</t>
  </si>
  <si>
    <t>00029707</t>
  </si>
  <si>
    <t>Phí chuyển khoản NCC chịu</t>
  </si>
  <si>
    <t>00000085</t>
  </si>
  <si>
    <t>00001085</t>
  </si>
  <si>
    <t>00001105</t>
  </si>
  <si>
    <t>00001678</t>
  </si>
  <si>
    <t>00002809</t>
  </si>
  <si>
    <t>00003382</t>
  </si>
  <si>
    <t>00004703</t>
  </si>
  <si>
    <t>00000009</t>
  </si>
  <si>
    <t>00000055</t>
  </si>
  <si>
    <t>00000056</t>
  </si>
  <si>
    <t>00000104</t>
  </si>
  <si>
    <t>00007868</t>
  </si>
  <si>
    <t>00008182</t>
  </si>
  <si>
    <t>00010248</t>
  </si>
  <si>
    <t>00010546</t>
  </si>
  <si>
    <t>00010551</t>
  </si>
  <si>
    <t>00010786</t>
  </si>
  <si>
    <t>00014203</t>
  </si>
  <si>
    <t>00014466</t>
  </si>
  <si>
    <t>00014811</t>
  </si>
  <si>
    <t>00015667</t>
  </si>
  <si>
    <t>00017309</t>
  </si>
  <si>
    <t>00018932</t>
  </si>
  <si>
    <t>00018945</t>
  </si>
  <si>
    <t>00021723</t>
  </si>
  <si>
    <t>00022252</t>
  </si>
  <si>
    <t>00024660</t>
  </si>
  <si>
    <t>00024977</t>
  </si>
  <si>
    <t>00026095</t>
  </si>
  <si>
    <t>00026630</t>
  </si>
  <si>
    <t>00000672</t>
  </si>
  <si>
    <t>00000673</t>
  </si>
  <si>
    <t>00026874</t>
  </si>
  <si>
    <t>00028374</t>
  </si>
  <si>
    <t>00029100</t>
  </si>
  <si>
    <t>00029839</t>
  </si>
  <si>
    <t>00030213</t>
  </si>
  <si>
    <t>00031275</t>
  </si>
  <si>
    <t>00032306</t>
  </si>
  <si>
    <t>00032942</t>
  </si>
  <si>
    <t>00034200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</si>
  <si>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</si>
  <si>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</si>
  <si>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</si>
  <si>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</si>
  <si>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</si>
  <si>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</si>
  <si>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</si>
  <si>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0310767013</t>
  </si>
  <si>
    <t>8%</t>
  </si>
  <si>
    <t>CÔNG TY CỔ PHẦN SÀI GÒN HD / RIVERSIDE</t>
  </si>
  <si>
    <t>CÔNG TY CỔ PHẦN SÀI GÒN HD / SG PEARL</t>
  </si>
  <si>
    <t>CÔNG TY CỔ PHẦN SÀI GÒN HD / Kho bán hàng - Q7 Saigon</t>
  </si>
  <si>
    <t>CÔNG TY CỔ PHẦN SÀI GÒN HD / Kho bán hàng - Celadon C</t>
  </si>
  <si>
    <t>CÔNG TY CỔ PHẦN SÀI GÒN HD - Vista Verde</t>
  </si>
  <si>
    <t>CÔNG TY CỔ PHẦN SÀI GÒN HD / LAVITA CHARM</t>
  </si>
  <si>
    <t>1C25TNN</t>
  </si>
  <si>
    <t>1C25TNF</t>
  </si>
  <si>
    <t>368 Nguyễn Thị Thập, ĐƠN KT CK 10%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</si>
  <si>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</si>
  <si>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</si>
  <si>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</si>
  <si>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</si>
  <si>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</si>
  <si>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</si>
  <si>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</si>
  <si>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</si>
  <si>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</si>
  <si>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Số tiền bán hàng (+VAT)</t>
  </si>
  <si>
    <t>THEO DÕI CÔNG NỢ / CTY SÀI GÒN HD - 30/09/2025</t>
  </si>
  <si>
    <t>00001447</t>
  </si>
  <si>
    <t/>
  </si>
  <si>
    <t>00001448</t>
  </si>
  <si>
    <t>00001449</t>
  </si>
  <si>
    <t>00001450</t>
  </si>
  <si>
    <t>00001451</t>
  </si>
  <si>
    <t>T09.2025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</si>
</sst>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1" fillId="0" borderId="0" xfId="0" applyFont="1" applyFill="1"/>
    <xf numFmtId="0" fontId="1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/>
    </xf>
    <xf numFmtId="165" fontId="11" fillId="0" borderId="1" xfId="1" applyNumberFormat="1" applyFont="1" applyFill="1" applyBorder="1"/>
    <xf numFmtId="0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37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165" fontId="11" fillId="0" borderId="0" xfId="1" applyNumberFormat="1" applyFont="1" applyFill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4" borderId="6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38" fontId="15" fillId="4" borderId="7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7"/>
  <sheetViews>
    <sheetView tabSelected="1" topLeftCell="A43" workbookViewId="0">
      <selection activeCell="D24" sqref="D24"/>
    </sheetView>
  </sheetViews>
  <sheetFormatPr defaultRowHeight="15" x14ac:dyDescent="0.25"/>
  <cols>
    <col min="1" max="1" width="10.28515625" customWidth="1"/>
    <col min="2" max="2" width="24.42578125" customWidth="1"/>
    <col min="3" max="3" width="17.140625" customWidth="1"/>
    <col min="4" max="4" width="12.7109375" customWidth="1"/>
    <col min="5" max="5" width="13.28515625" customWidth="1"/>
    <col min="6" max="6" width="16.85546875" style="30" customWidth="1"/>
    <col min="8" max="8" width="15.7109375" bestFit="1" customWidth="1"/>
    <col min="9" max="9" width="13.28515625" bestFit="1" customWidth="1"/>
    <col min="10" max="11" width="12.5703125" bestFit="1" customWidth="1"/>
    <col min="12" max="12" width="15.28515625" bestFit="1" customWidth="1"/>
  </cols>
  <sheetData>
    <row r="1" spans="1:13" ht="19.5" x14ac:dyDescent="0.3">
      <c r="A1" s="70" t="s">
        <v>104</v>
      </c>
      <c r="B1" s="70"/>
      <c r="C1" s="70"/>
      <c r="D1" s="70"/>
      <c r="E1" s="70"/>
      <c r="F1" s="70"/>
    </row>
    <row r="2" spans="1:13" ht="31.5" x14ac:dyDescent="0.25">
      <c r="A2" s="1" t="s">
        <v>3</v>
      </c>
      <c r="B2" s="2" t="s">
        <v>4</v>
      </c>
      <c r="C2" s="3" t="s">
        <v>103</v>
      </c>
      <c r="D2" s="2" t="s">
        <v>5</v>
      </c>
      <c r="E2" s="2" t="s">
        <v>6</v>
      </c>
      <c r="F2" s="2" t="s">
        <v>14</v>
      </c>
      <c r="G2" s="4"/>
      <c r="H2" s="4"/>
    </row>
    <row r="3" spans="1:13" ht="15.75" x14ac:dyDescent="0.25">
      <c r="A3" s="5"/>
      <c r="B3" s="6" t="s">
        <v>30</v>
      </c>
      <c r="C3" s="65">
        <v>19241034</v>
      </c>
      <c r="D3" s="6"/>
      <c r="E3" s="6"/>
      <c r="F3" s="6"/>
      <c r="G3" s="4"/>
      <c r="H3" s="31"/>
    </row>
    <row r="4" spans="1:13" ht="15.75" x14ac:dyDescent="0.25">
      <c r="A4" s="5"/>
      <c r="B4" s="6" t="s">
        <v>7</v>
      </c>
      <c r="C4" s="65">
        <v>26347822</v>
      </c>
      <c r="D4" s="6"/>
      <c r="E4" s="6"/>
      <c r="F4" s="6"/>
      <c r="G4" s="4"/>
      <c r="H4" s="31"/>
      <c r="I4" s="19"/>
    </row>
    <row r="5" spans="1:13" ht="15.75" x14ac:dyDescent="0.25">
      <c r="A5" s="13" t="s">
        <v>94</v>
      </c>
      <c r="B5" s="8" t="s">
        <v>102</v>
      </c>
      <c r="C5" s="9">
        <v>7937227</v>
      </c>
      <c r="D5" s="11"/>
      <c r="E5" s="10"/>
      <c r="F5" s="12"/>
      <c r="H5" s="31"/>
      <c r="I5" s="19"/>
      <c r="L5" s="32"/>
      <c r="M5" s="32"/>
    </row>
    <row r="6" spans="1:13" ht="15.75" x14ac:dyDescent="0.25">
      <c r="A6" s="13" t="s">
        <v>95</v>
      </c>
      <c r="B6" s="8" t="s">
        <v>102</v>
      </c>
      <c r="C6" s="9">
        <v>5489014</v>
      </c>
      <c r="D6" s="11"/>
      <c r="E6" s="10"/>
      <c r="F6" s="12"/>
      <c r="H6" s="31"/>
      <c r="I6" s="19"/>
      <c r="L6" s="32"/>
      <c r="M6" s="32"/>
    </row>
    <row r="7" spans="1:13" ht="15.75" x14ac:dyDescent="0.25">
      <c r="A7" s="13" t="s">
        <v>96</v>
      </c>
      <c r="B7" s="8" t="s">
        <v>102</v>
      </c>
      <c r="C7" s="9">
        <v>6145131</v>
      </c>
      <c r="D7" s="11"/>
      <c r="E7" s="10"/>
      <c r="F7" s="12"/>
      <c r="H7" s="31"/>
      <c r="I7" s="19"/>
      <c r="L7" s="32"/>
      <c r="M7" s="32"/>
    </row>
    <row r="8" spans="1:13" ht="15.75" x14ac:dyDescent="0.25">
      <c r="A8" s="13" t="s">
        <v>97</v>
      </c>
      <c r="B8" s="8" t="s">
        <v>102</v>
      </c>
      <c r="C8" s="9">
        <v>5315495</v>
      </c>
      <c r="D8" s="11"/>
      <c r="E8" s="10"/>
      <c r="F8" s="12"/>
      <c r="H8" s="31"/>
      <c r="I8" s="19"/>
      <c r="L8" s="32"/>
      <c r="M8" s="32"/>
    </row>
    <row r="9" spans="1:13" ht="15.75" x14ac:dyDescent="0.25">
      <c r="A9" s="13" t="s">
        <v>98</v>
      </c>
      <c r="B9" s="8" t="s">
        <v>102</v>
      </c>
      <c r="C9" s="9">
        <v>10249535</v>
      </c>
      <c r="D9" s="11"/>
      <c r="E9" s="10"/>
      <c r="F9" s="12"/>
      <c r="H9" s="31"/>
      <c r="I9" s="19"/>
      <c r="L9" s="32"/>
      <c r="M9" s="32"/>
    </row>
    <row r="10" spans="1:13" ht="15.75" x14ac:dyDescent="0.25">
      <c r="A10" s="13" t="s">
        <v>99</v>
      </c>
      <c r="B10" s="8" t="s">
        <v>102</v>
      </c>
      <c r="C10" s="9">
        <v>0</v>
      </c>
      <c r="D10" s="11"/>
      <c r="E10" s="10"/>
      <c r="F10" s="12"/>
      <c r="H10" s="31"/>
      <c r="I10" s="19"/>
      <c r="L10" s="32"/>
      <c r="M10" s="32"/>
    </row>
    <row r="11" spans="1:13" ht="15.75" x14ac:dyDescent="0.25">
      <c r="A11" s="13" t="s">
        <v>100</v>
      </c>
      <c r="B11" s="8" t="s">
        <v>102</v>
      </c>
      <c r="C11" s="9">
        <v>0</v>
      </c>
      <c r="D11" s="11"/>
      <c r="E11" s="10"/>
      <c r="F11" s="12"/>
      <c r="H11" s="31"/>
      <c r="I11" s="19"/>
      <c r="L11" s="32"/>
      <c r="M11" s="32"/>
    </row>
    <row r="12" spans="1:13" ht="15.75" x14ac:dyDescent="0.25">
      <c r="A12" s="13" t="s">
        <v>101</v>
      </c>
      <c r="B12" s="8" t="s">
        <v>102</v>
      </c>
      <c r="C12" s="9">
        <v>0</v>
      </c>
      <c r="D12" s="11"/>
      <c r="E12" s="10"/>
      <c r="F12" s="12"/>
      <c r="H12" s="31"/>
      <c r="I12" s="19"/>
      <c r="L12" s="32"/>
      <c r="M12" s="32"/>
    </row>
    <row r="13" spans="1:13" ht="15.75" x14ac:dyDescent="0.25">
      <c r="A13" s="13" t="s">
        <v>111</v>
      </c>
      <c r="B13" s="8" t="s">
        <v>102</v>
      </c>
      <c r="C13" s="9">
        <v>0</v>
      </c>
      <c r="D13" s="11"/>
      <c r="E13" s="10"/>
      <c r="F13" s="12"/>
      <c r="H13" s="31"/>
      <c r="I13" s="19"/>
      <c r="L13" s="32"/>
      <c r="M13" s="32"/>
    </row>
    <row r="14" spans="1:13" ht="15.75" x14ac:dyDescent="0.25">
      <c r="A14" s="13"/>
      <c r="B14" s="8"/>
      <c r="C14" s="9"/>
      <c r="D14" s="11"/>
      <c r="E14" s="10"/>
      <c r="F14" s="12"/>
      <c r="H14" s="31"/>
    </row>
    <row r="15" spans="1:13" ht="15.75" x14ac:dyDescent="0.25">
      <c r="A15" s="71" t="s">
        <v>8</v>
      </c>
      <c r="B15" s="72"/>
      <c r="C15" s="15">
        <f>SUM(C5:C14)</f>
        <v>35136402</v>
      </c>
      <c r="D15" s="16"/>
      <c r="E15" s="17"/>
      <c r="F15" s="18"/>
      <c r="H15" s="31"/>
    </row>
    <row r="16" spans="1:13" ht="15.75" x14ac:dyDescent="0.25">
      <c r="A16" s="7" t="s">
        <v>94</v>
      </c>
      <c r="B16" s="8" t="s">
        <v>26</v>
      </c>
      <c r="C16" s="9"/>
      <c r="D16" s="10">
        <v>763689</v>
      </c>
      <c r="E16" s="10"/>
      <c r="F16" s="10"/>
      <c r="H16" s="19"/>
      <c r="I16" s="19"/>
    </row>
    <row r="17" spans="1:9" ht="15.75" x14ac:dyDescent="0.25">
      <c r="A17" s="7" t="s">
        <v>95</v>
      </c>
      <c r="B17" s="8" t="s">
        <v>26</v>
      </c>
      <c r="C17" s="9"/>
      <c r="D17" s="10">
        <v>0</v>
      </c>
      <c r="E17" s="10"/>
      <c r="F17" s="10"/>
      <c r="H17" s="19"/>
      <c r="I17" s="19"/>
    </row>
    <row r="18" spans="1:9" ht="15.75" x14ac:dyDescent="0.25">
      <c r="A18" s="7" t="s">
        <v>96</v>
      </c>
      <c r="B18" s="8" t="s">
        <v>26</v>
      </c>
      <c r="C18" s="9"/>
      <c r="D18" s="10">
        <v>0</v>
      </c>
      <c r="E18" s="10"/>
      <c r="F18" s="10"/>
      <c r="H18" s="19"/>
      <c r="I18" s="19"/>
    </row>
    <row r="19" spans="1:9" ht="15.75" x14ac:dyDescent="0.25">
      <c r="A19" s="7" t="s">
        <v>97</v>
      </c>
      <c r="B19" s="8" t="s">
        <v>26</v>
      </c>
      <c r="C19" s="9"/>
      <c r="D19" s="10">
        <v>215896</v>
      </c>
      <c r="E19" s="10"/>
      <c r="F19" s="10"/>
      <c r="H19" s="19"/>
      <c r="I19" s="19"/>
    </row>
    <row r="20" spans="1:9" ht="15.75" x14ac:dyDescent="0.25">
      <c r="A20" s="7" t="s">
        <v>98</v>
      </c>
      <c r="B20" s="8" t="s">
        <v>26</v>
      </c>
      <c r="C20" s="9"/>
      <c r="D20" s="10">
        <v>0</v>
      </c>
      <c r="E20" s="10"/>
      <c r="F20" s="10"/>
      <c r="H20" s="19"/>
      <c r="I20" s="19"/>
    </row>
    <row r="21" spans="1:9" ht="15.75" x14ac:dyDescent="0.25">
      <c r="A21" s="7" t="s">
        <v>99</v>
      </c>
      <c r="B21" s="8" t="s">
        <v>26</v>
      </c>
      <c r="C21" s="9"/>
      <c r="D21" s="10">
        <v>0</v>
      </c>
      <c r="E21" s="10"/>
      <c r="F21" s="10"/>
      <c r="H21" s="19"/>
      <c r="I21" s="19"/>
    </row>
    <row r="22" spans="1:9" ht="15.75" x14ac:dyDescent="0.25">
      <c r="A22" s="7" t="s">
        <v>100</v>
      </c>
      <c r="B22" s="8" t="s">
        <v>26</v>
      </c>
      <c r="C22" s="9"/>
      <c r="D22" s="10">
        <v>0</v>
      </c>
      <c r="E22" s="10"/>
      <c r="F22" s="10"/>
      <c r="H22" s="19"/>
      <c r="I22" s="19"/>
    </row>
    <row r="23" spans="1:9" ht="15.75" x14ac:dyDescent="0.25">
      <c r="A23" s="7" t="s">
        <v>101</v>
      </c>
      <c r="B23" s="8" t="s">
        <v>26</v>
      </c>
      <c r="C23" s="9"/>
      <c r="D23" s="10">
        <v>0</v>
      </c>
      <c r="E23" s="10"/>
      <c r="F23" s="10"/>
      <c r="H23" s="19"/>
      <c r="I23" s="19"/>
    </row>
    <row r="24" spans="1:9" ht="15.75" x14ac:dyDescent="0.25">
      <c r="A24" s="7" t="s">
        <v>111</v>
      </c>
      <c r="B24" s="8" t="s">
        <v>26</v>
      </c>
      <c r="C24" s="9"/>
      <c r="D24" s="10">
        <v>2292230</v>
      </c>
      <c r="E24" s="10"/>
      <c r="F24" s="10"/>
      <c r="H24" s="19"/>
      <c r="I24" s="19"/>
    </row>
    <row r="25" spans="1:9" ht="15.75" x14ac:dyDescent="0.25">
      <c r="A25" s="7"/>
      <c r="B25" s="14"/>
      <c r="C25" s="9"/>
      <c r="D25" s="9"/>
      <c r="E25" s="10"/>
      <c r="F25" s="12"/>
      <c r="H25" s="19"/>
    </row>
    <row r="26" spans="1:9" ht="15.75" x14ac:dyDescent="0.25">
      <c r="A26" s="71" t="s">
        <v>9</v>
      </c>
      <c r="B26" s="72"/>
      <c r="C26" s="15"/>
      <c r="D26" s="15">
        <f>SUM(D16:D25)</f>
        <v>3271815</v>
      </c>
      <c r="E26" s="17"/>
      <c r="F26" s="21"/>
      <c r="H26" s="19"/>
    </row>
    <row r="27" spans="1:9" ht="15.75" x14ac:dyDescent="0.25">
      <c r="A27" s="7" t="s">
        <v>94</v>
      </c>
      <c r="B27" s="14" t="s">
        <v>29</v>
      </c>
      <c r="C27" s="9"/>
      <c r="D27" s="10"/>
      <c r="E27" s="10">
        <v>0</v>
      </c>
      <c r="F27" s="10"/>
      <c r="H27" s="19"/>
    </row>
    <row r="28" spans="1:9" ht="15.75" x14ac:dyDescent="0.25">
      <c r="A28" s="7" t="s">
        <v>95</v>
      </c>
      <c r="B28" s="14" t="s">
        <v>29</v>
      </c>
      <c r="C28" s="9"/>
      <c r="D28" s="10"/>
      <c r="E28" s="10">
        <v>0</v>
      </c>
      <c r="F28" s="10"/>
      <c r="H28" s="19"/>
    </row>
    <row r="29" spans="1:9" ht="15.75" x14ac:dyDescent="0.25">
      <c r="A29" s="7" t="s">
        <v>96</v>
      </c>
      <c r="B29" s="14" t="s">
        <v>29</v>
      </c>
      <c r="C29" s="9"/>
      <c r="D29" s="10"/>
      <c r="E29" s="10">
        <v>0</v>
      </c>
      <c r="F29" s="10"/>
      <c r="H29" s="19"/>
    </row>
    <row r="30" spans="1:9" ht="15.75" x14ac:dyDescent="0.25">
      <c r="A30" s="7" t="s">
        <v>97</v>
      </c>
      <c r="B30" s="14" t="s">
        <v>29</v>
      </c>
      <c r="C30" s="9"/>
      <c r="D30" s="10"/>
      <c r="E30" s="10">
        <v>0</v>
      </c>
      <c r="F30" s="10"/>
      <c r="H30" s="19"/>
    </row>
    <row r="31" spans="1:9" ht="15.75" x14ac:dyDescent="0.25">
      <c r="A31" s="7" t="s">
        <v>98</v>
      </c>
      <c r="B31" s="14" t="s">
        <v>29</v>
      </c>
      <c r="C31" s="9"/>
      <c r="D31" s="10"/>
      <c r="E31" s="10">
        <v>0</v>
      </c>
      <c r="F31" s="10"/>
      <c r="H31" s="19"/>
    </row>
    <row r="32" spans="1:9" ht="15.75" x14ac:dyDescent="0.25">
      <c r="A32" s="7" t="s">
        <v>99</v>
      </c>
      <c r="B32" s="14" t="s">
        <v>29</v>
      </c>
      <c r="C32" s="9"/>
      <c r="D32" s="10"/>
      <c r="E32" s="10">
        <v>0</v>
      </c>
      <c r="F32" s="10"/>
      <c r="H32" s="19"/>
    </row>
    <row r="33" spans="1:8" ht="15.75" x14ac:dyDescent="0.25">
      <c r="A33" s="7" t="s">
        <v>100</v>
      </c>
      <c r="B33" s="14" t="s">
        <v>29</v>
      </c>
      <c r="C33" s="9"/>
      <c r="D33" s="10"/>
      <c r="E33" s="10">
        <v>0</v>
      </c>
      <c r="F33" s="10"/>
      <c r="H33" s="19"/>
    </row>
    <row r="34" spans="1:8" ht="15.75" x14ac:dyDescent="0.25">
      <c r="A34" s="7" t="s">
        <v>101</v>
      </c>
      <c r="B34" s="14" t="s">
        <v>29</v>
      </c>
      <c r="C34" s="9"/>
      <c r="D34" s="10"/>
      <c r="E34" s="10">
        <v>0</v>
      </c>
      <c r="F34" s="10"/>
      <c r="H34" s="19"/>
    </row>
    <row r="35" spans="1:8" ht="15.75" x14ac:dyDescent="0.25">
      <c r="A35" s="7" t="s">
        <v>111</v>
      </c>
      <c r="B35" s="14" t="s">
        <v>29</v>
      </c>
      <c r="C35" s="9"/>
      <c r="D35" s="10"/>
      <c r="E35" s="10">
        <v>0</v>
      </c>
      <c r="F35" s="10"/>
      <c r="H35" s="19"/>
    </row>
    <row r="36" spans="1:8" ht="15.75" x14ac:dyDescent="0.25">
      <c r="A36" s="7"/>
      <c r="B36" s="14"/>
      <c r="C36" s="9"/>
      <c r="D36" s="9"/>
      <c r="E36" s="10"/>
      <c r="F36" s="12"/>
      <c r="H36" s="19"/>
    </row>
    <row r="37" spans="1:8" ht="15.75" x14ac:dyDescent="0.25">
      <c r="A37" s="71" t="s">
        <v>27</v>
      </c>
      <c r="B37" s="72"/>
      <c r="C37" s="15"/>
      <c r="D37" s="15"/>
      <c r="E37" s="15">
        <f>SUM(E27:E36)</f>
        <v>0</v>
      </c>
      <c r="F37" s="21"/>
      <c r="H37" s="19"/>
    </row>
    <row r="38" spans="1:8" ht="15.75" x14ac:dyDescent="0.25">
      <c r="A38" s="7" t="s">
        <v>94</v>
      </c>
      <c r="B38" s="8" t="s">
        <v>28</v>
      </c>
      <c r="C38" s="9"/>
      <c r="D38" s="9"/>
      <c r="E38" s="10"/>
      <c r="F38" s="10"/>
      <c r="H38" s="19"/>
    </row>
    <row r="39" spans="1:8" ht="15.75" x14ac:dyDescent="0.25">
      <c r="A39" s="7" t="s">
        <v>95</v>
      </c>
      <c r="B39" s="8" t="s">
        <v>28</v>
      </c>
      <c r="C39" s="9"/>
      <c r="D39" s="9"/>
      <c r="E39" s="10"/>
      <c r="F39" s="10">
        <v>7185973</v>
      </c>
      <c r="H39" s="19"/>
    </row>
    <row r="40" spans="1:8" ht="15.75" x14ac:dyDescent="0.25">
      <c r="A40" s="7" t="s">
        <v>96</v>
      </c>
      <c r="B40" s="8" t="s">
        <v>28</v>
      </c>
      <c r="C40" s="9"/>
      <c r="D40" s="9"/>
      <c r="E40" s="10"/>
      <c r="F40" s="10">
        <v>0</v>
      </c>
      <c r="H40" s="19"/>
    </row>
    <row r="41" spans="1:8" ht="15.75" x14ac:dyDescent="0.25">
      <c r="A41" s="7" t="s">
        <v>97</v>
      </c>
      <c r="B41" s="8" t="s">
        <v>28</v>
      </c>
      <c r="C41" s="9"/>
      <c r="D41" s="9"/>
      <c r="E41" s="10"/>
      <c r="F41" s="10">
        <v>0</v>
      </c>
      <c r="H41" s="19"/>
    </row>
    <row r="42" spans="1:8" ht="15.75" x14ac:dyDescent="0.25">
      <c r="A42" s="7" t="s">
        <v>98</v>
      </c>
      <c r="B42" s="8" t="s">
        <v>28</v>
      </c>
      <c r="C42" s="9"/>
      <c r="D42" s="9"/>
      <c r="E42" s="10"/>
      <c r="F42" s="10">
        <v>0</v>
      </c>
      <c r="H42" s="19"/>
    </row>
    <row r="43" spans="1:8" ht="15.75" x14ac:dyDescent="0.25">
      <c r="A43" s="7" t="s">
        <v>99</v>
      </c>
      <c r="B43" s="8" t="s">
        <v>28</v>
      </c>
      <c r="C43" s="9"/>
      <c r="D43" s="9"/>
      <c r="E43" s="10"/>
      <c r="F43" s="10">
        <v>15791575</v>
      </c>
      <c r="H43" s="19"/>
    </row>
    <row r="44" spans="1:8" ht="15.75" x14ac:dyDescent="0.25">
      <c r="A44" s="7" t="s">
        <v>100</v>
      </c>
      <c r="B44" s="8" t="s">
        <v>28</v>
      </c>
      <c r="C44" s="9"/>
      <c r="D44" s="9"/>
      <c r="E44" s="10"/>
      <c r="F44" s="10">
        <v>10044508</v>
      </c>
      <c r="H44" s="19"/>
    </row>
    <row r="45" spans="1:8" ht="15.75" x14ac:dyDescent="0.25">
      <c r="A45" s="7" t="s">
        <v>100</v>
      </c>
      <c r="B45" s="8" t="s">
        <v>34</v>
      </c>
      <c r="C45" s="9"/>
      <c r="D45" s="9"/>
      <c r="E45" s="10"/>
      <c r="F45" s="10">
        <v>4400</v>
      </c>
      <c r="H45" s="19"/>
    </row>
    <row r="46" spans="1:8" ht="15.75" x14ac:dyDescent="0.25">
      <c r="A46" s="7" t="s">
        <v>101</v>
      </c>
      <c r="B46" s="8" t="s">
        <v>28</v>
      </c>
      <c r="C46" s="9"/>
      <c r="D46" s="9"/>
      <c r="E46" s="10"/>
      <c r="F46" s="10">
        <v>4593847</v>
      </c>
      <c r="H46" s="19"/>
    </row>
    <row r="47" spans="1:8" ht="15.75" x14ac:dyDescent="0.25">
      <c r="A47" s="7" t="s">
        <v>111</v>
      </c>
      <c r="B47" s="8" t="s">
        <v>28</v>
      </c>
      <c r="C47" s="9"/>
      <c r="D47" s="9"/>
      <c r="E47" s="10"/>
      <c r="F47" s="10">
        <v>0</v>
      </c>
      <c r="H47" s="19"/>
    </row>
    <row r="48" spans="1:8" ht="15.75" x14ac:dyDescent="0.25">
      <c r="A48" s="7"/>
      <c r="B48" s="8"/>
      <c r="C48" s="9"/>
      <c r="D48" s="9"/>
      <c r="E48" s="10"/>
      <c r="F48" s="10"/>
      <c r="H48" s="19"/>
    </row>
    <row r="49" spans="1:10" ht="15.75" x14ac:dyDescent="0.25">
      <c r="A49" s="71" t="s">
        <v>10</v>
      </c>
      <c r="B49" s="72"/>
      <c r="C49" s="20"/>
      <c r="D49" s="16"/>
      <c r="E49" s="18"/>
      <c r="F49" s="21">
        <f>SUM(F38:F48)</f>
        <v>37620303</v>
      </c>
      <c r="H49" s="19"/>
    </row>
    <row r="50" spans="1:10" ht="15.75" x14ac:dyDescent="0.25">
      <c r="A50" s="67" t="s">
        <v>11</v>
      </c>
      <c r="B50" s="68"/>
      <c r="C50" s="68"/>
      <c r="D50" s="68"/>
      <c r="E50" s="69"/>
      <c r="F50" s="22">
        <f>+C3+C4+C15-D26-E37-F49</f>
        <v>39833140</v>
      </c>
      <c r="H50" s="19"/>
      <c r="I50" s="19"/>
    </row>
    <row r="51" spans="1:10" ht="15.75" x14ac:dyDescent="0.25">
      <c r="A51" s="23"/>
      <c r="B51" s="24"/>
      <c r="C51" s="25"/>
      <c r="D51" s="26"/>
      <c r="F51" s="33"/>
      <c r="H51" s="19"/>
      <c r="I51" s="19"/>
    </row>
    <row r="52" spans="1:10" ht="15.75" x14ac:dyDescent="0.25">
      <c r="A52" s="23"/>
      <c r="B52" s="24"/>
      <c r="C52" s="25"/>
      <c r="D52" s="26"/>
      <c r="F52" s="33"/>
      <c r="H52" s="19"/>
      <c r="I52" s="19"/>
    </row>
    <row r="53" spans="1:10" ht="15.75" x14ac:dyDescent="0.25">
      <c r="A53" s="23"/>
      <c r="B53" s="24"/>
      <c r="C53" s="25"/>
      <c r="D53" s="26"/>
      <c r="F53" s="33"/>
      <c r="H53" s="19"/>
    </row>
    <row r="54" spans="1:10" ht="15.75" x14ac:dyDescent="0.25">
      <c r="A54" s="28"/>
      <c r="C54" s="29"/>
      <c r="D54" s="26"/>
      <c r="E54" s="27"/>
      <c r="F54" s="33"/>
    </row>
    <row r="55" spans="1:10" ht="15.75" x14ac:dyDescent="0.25">
      <c r="D55" s="26"/>
      <c r="E55" s="27"/>
      <c r="F55" s="33"/>
      <c r="H55" s="19"/>
      <c r="I55" s="19"/>
      <c r="J55" s="19"/>
    </row>
    <row r="56" spans="1:10" ht="15.75" x14ac:dyDescent="0.25">
      <c r="D56" s="26"/>
      <c r="E56" s="27"/>
      <c r="F56" s="33"/>
    </row>
    <row r="57" spans="1:10" ht="15.75" x14ac:dyDescent="0.25">
      <c r="D57" s="26"/>
      <c r="F57" s="33"/>
    </row>
    <row r="58" spans="1:10" ht="15.75" x14ac:dyDescent="0.25">
      <c r="D58" s="26"/>
      <c r="F58" s="33"/>
    </row>
    <row r="59" spans="1:10" ht="15.75" x14ac:dyDescent="0.25">
      <c r="D59" s="26"/>
      <c r="F59" s="33"/>
    </row>
    <row r="60" spans="1:10" ht="15.75" x14ac:dyDescent="0.25">
      <c r="D60" s="26"/>
      <c r="F60" s="33"/>
    </row>
    <row r="61" spans="1:10" ht="15.75" x14ac:dyDescent="0.25">
      <c r="D61" s="26"/>
      <c r="F61" s="33"/>
    </row>
    <row r="62" spans="1:10" ht="15.75" x14ac:dyDescent="0.25">
      <c r="D62" s="26"/>
      <c r="F62" s="33"/>
    </row>
    <row r="63" spans="1:10" ht="15.75" x14ac:dyDescent="0.25">
      <c r="F63" s="33"/>
    </row>
    <row r="64" spans="1:10" ht="15.75" x14ac:dyDescent="0.25">
      <c r="F64" s="33"/>
    </row>
    <row r="65" spans="6:6" ht="15.75" x14ac:dyDescent="0.25">
      <c r="F65" s="33"/>
    </row>
    <row r="66" spans="6:6" ht="15.75" x14ac:dyDescent="0.25">
      <c r="F66" s="33"/>
    </row>
    <row r="67" spans="6:6" ht="15.75" x14ac:dyDescent="0.25">
      <c r="F67" s="33"/>
    </row>
    <row r="68" spans="6:6" ht="15.75" x14ac:dyDescent="0.25">
      <c r="F68" s="33"/>
    </row>
    <row r="69" spans="6:6" ht="15.75" x14ac:dyDescent="0.25">
      <c r="F69" s="33"/>
    </row>
    <row r="70" spans="6:6" ht="15.75" x14ac:dyDescent="0.25">
      <c r="F70" s="33"/>
    </row>
    <row r="71" spans="6:6" ht="15.75" x14ac:dyDescent="0.25">
      <c r="F71" s="33"/>
    </row>
    <row r="72" spans="6:6" ht="15.75" x14ac:dyDescent="0.25">
      <c r="F72" s="33"/>
    </row>
    <row r="73" spans="6:6" ht="15.75" x14ac:dyDescent="0.25">
      <c r="F73" s="33"/>
    </row>
    <row r="74" spans="6:6" ht="15.75" x14ac:dyDescent="0.25">
      <c r="F74" s="33"/>
    </row>
    <row r="75" spans="6:6" ht="15.75" x14ac:dyDescent="0.25">
      <c r="F75" s="33"/>
    </row>
    <row r="76" spans="6:6" ht="15.75" x14ac:dyDescent="0.25">
      <c r="F76" s="33"/>
    </row>
    <row r="77" spans="6:6" ht="15.75" x14ac:dyDescent="0.25">
      <c r="F77" s="33"/>
    </row>
    <row r="78" spans="6:6" ht="15.75" x14ac:dyDescent="0.25">
      <c r="F78" s="33"/>
    </row>
    <row r="79" spans="6:6" ht="15.75" x14ac:dyDescent="0.25">
      <c r="F79" s="33"/>
    </row>
    <row r="80" spans="6:6" ht="15.75" x14ac:dyDescent="0.25">
      <c r="F80" s="33"/>
    </row>
    <row r="81" spans="6:6" ht="15.75" x14ac:dyDescent="0.25">
      <c r="F81" s="33"/>
    </row>
    <row r="82" spans="6:6" ht="15.75" x14ac:dyDescent="0.25">
      <c r="F82" s="33"/>
    </row>
    <row r="83" spans="6:6" ht="15.75" x14ac:dyDescent="0.25">
      <c r="F83" s="33"/>
    </row>
    <row r="84" spans="6:6" ht="15.75" x14ac:dyDescent="0.25">
      <c r="F84" s="33"/>
    </row>
    <row r="85" spans="6:6" ht="15.75" x14ac:dyDescent="0.25">
      <c r="F85" s="33"/>
    </row>
    <row r="86" spans="6:6" ht="15.75" x14ac:dyDescent="0.25">
      <c r="F86" s="33"/>
    </row>
    <row r="87" spans="6:6" ht="15.75" x14ac:dyDescent="0.25">
      <c r="F87" s="33"/>
    </row>
    <row r="88" spans="6:6" ht="15.75" x14ac:dyDescent="0.25">
      <c r="F88" s="33"/>
    </row>
    <row r="89" spans="6:6" ht="15.75" x14ac:dyDescent="0.25">
      <c r="F89" s="33"/>
    </row>
    <row r="90" spans="6:6" ht="15.75" x14ac:dyDescent="0.25">
      <c r="F90" s="33"/>
    </row>
    <row r="91" spans="6:6" ht="15.75" x14ac:dyDescent="0.25">
      <c r="F91" s="33"/>
    </row>
    <row r="92" spans="6:6" ht="15.75" x14ac:dyDescent="0.25">
      <c r="F92" s="33"/>
    </row>
    <row r="93" spans="6:6" ht="15.75" x14ac:dyDescent="0.25">
      <c r="F93" s="33"/>
    </row>
    <row r="94" spans="6:6" ht="15.75" x14ac:dyDescent="0.25">
      <c r="F94" s="33"/>
    </row>
    <row r="95" spans="6:6" ht="15.75" x14ac:dyDescent="0.25">
      <c r="F95" s="33"/>
    </row>
    <row r="96" spans="6:6" ht="15.75" x14ac:dyDescent="0.25">
      <c r="F96" s="33"/>
    </row>
    <row r="97" spans="6:6" ht="15.75" x14ac:dyDescent="0.25">
      <c r="F97" s="33"/>
    </row>
    <row r="98" spans="6:6" ht="15.75" x14ac:dyDescent="0.25">
      <c r="F98" s="33"/>
    </row>
    <row r="99" spans="6:6" ht="15.75" x14ac:dyDescent="0.25">
      <c r="F99" s="33"/>
    </row>
    <row r="100" spans="6:6" ht="15.75" x14ac:dyDescent="0.25">
      <c r="F100" s="33"/>
    </row>
    <row r="101" spans="6:6" ht="15.75" x14ac:dyDescent="0.25">
      <c r="F101" s="33"/>
    </row>
    <row r="102" spans="6:6" ht="15.75" x14ac:dyDescent="0.25">
      <c r="F102" s="33"/>
    </row>
    <row r="103" spans="6:6" ht="15.75" x14ac:dyDescent="0.25">
      <c r="F103" s="33"/>
    </row>
    <row r="104" spans="6:6" ht="15.75" x14ac:dyDescent="0.25">
      <c r="F104" s="33"/>
    </row>
    <row r="105" spans="6:6" ht="15.75" x14ac:dyDescent="0.25">
      <c r="F105" s="33"/>
    </row>
    <row r="106" spans="6:6" ht="15.75" x14ac:dyDescent="0.25">
      <c r="F106" s="33"/>
    </row>
    <row r="107" spans="6:6" ht="15.75" x14ac:dyDescent="0.25">
      <c r="F107" s="33"/>
    </row>
    <row r="108" spans="6:6" ht="15.75" x14ac:dyDescent="0.25">
      <c r="F108" s="33"/>
    </row>
    <row r="109" spans="6:6" ht="15.75" x14ac:dyDescent="0.25">
      <c r="F109" s="33"/>
    </row>
    <row r="110" spans="6:6" ht="15.75" x14ac:dyDescent="0.25">
      <c r="F110" s="33"/>
    </row>
    <row r="111" spans="6:6" ht="15.75" x14ac:dyDescent="0.25">
      <c r="F111" s="33"/>
    </row>
    <row r="112" spans="6:6" ht="15.75" x14ac:dyDescent="0.25">
      <c r="F112" s="33"/>
    </row>
    <row r="113" spans="6:6" ht="15.75" x14ac:dyDescent="0.25">
      <c r="F113" s="33"/>
    </row>
    <row r="114" spans="6:6" ht="15.75" x14ac:dyDescent="0.25">
      <c r="F114" s="33"/>
    </row>
    <row r="115" spans="6:6" ht="15.75" x14ac:dyDescent="0.25">
      <c r="F115" s="33"/>
    </row>
    <row r="116" spans="6:6" ht="15.75" x14ac:dyDescent="0.25">
      <c r="F116" s="33"/>
    </row>
    <row r="117" spans="6:6" ht="15.75" x14ac:dyDescent="0.25">
      <c r="F117" s="33"/>
    </row>
    <row r="118" spans="6:6" ht="15.75" x14ac:dyDescent="0.25">
      <c r="F118" s="33"/>
    </row>
    <row r="119" spans="6:6" ht="15.75" x14ac:dyDescent="0.25">
      <c r="F119" s="33"/>
    </row>
    <row r="120" spans="6:6" ht="15.75" x14ac:dyDescent="0.25">
      <c r="F120" s="33"/>
    </row>
    <row r="121" spans="6:6" ht="15.75" x14ac:dyDescent="0.25">
      <c r="F121" s="33"/>
    </row>
    <row r="122" spans="6:6" ht="15.75" x14ac:dyDescent="0.25">
      <c r="F122" s="33"/>
    </row>
    <row r="123" spans="6:6" ht="15.75" x14ac:dyDescent="0.25">
      <c r="F123" s="33"/>
    </row>
    <row r="124" spans="6:6" ht="15.75" x14ac:dyDescent="0.25">
      <c r="F124" s="33"/>
    </row>
    <row r="125" spans="6:6" ht="15.75" x14ac:dyDescent="0.25">
      <c r="F125" s="33"/>
    </row>
    <row r="126" spans="6:6" ht="15.75" x14ac:dyDescent="0.25">
      <c r="F126" s="33"/>
    </row>
    <row r="127" spans="6:6" ht="15.75" x14ac:dyDescent="0.25">
      <c r="F127" s="33"/>
    </row>
    <row r="128" spans="6:6" ht="15.75" x14ac:dyDescent="0.25">
      <c r="F128" s="33"/>
    </row>
    <row r="129" spans="6:6" ht="15.75" x14ac:dyDescent="0.25">
      <c r="F129" s="33"/>
    </row>
    <row r="130" spans="6:6" ht="15.75" x14ac:dyDescent="0.25">
      <c r="F130" s="33"/>
    </row>
    <row r="131" spans="6:6" ht="15.75" x14ac:dyDescent="0.25">
      <c r="F131" s="33"/>
    </row>
    <row r="132" spans="6:6" ht="15.75" x14ac:dyDescent="0.25">
      <c r="F132" s="33"/>
    </row>
    <row r="133" spans="6:6" ht="15.75" x14ac:dyDescent="0.25">
      <c r="F133" s="33"/>
    </row>
    <row r="134" spans="6:6" ht="15.75" x14ac:dyDescent="0.25">
      <c r="F134" s="33"/>
    </row>
    <row r="135" spans="6:6" ht="15.75" x14ac:dyDescent="0.25">
      <c r="F135" s="33"/>
    </row>
    <row r="136" spans="6:6" ht="15.75" x14ac:dyDescent="0.25">
      <c r="F136" s="33"/>
    </row>
    <row r="137" spans="6:6" ht="15.75" x14ac:dyDescent="0.25">
      <c r="F137" s="33"/>
    </row>
    <row r="138" spans="6:6" ht="15.75" x14ac:dyDescent="0.25">
      <c r="F138" s="33"/>
    </row>
    <row r="139" spans="6:6" ht="15.75" x14ac:dyDescent="0.25">
      <c r="F139" s="33"/>
    </row>
    <row r="140" spans="6:6" ht="15.75" x14ac:dyDescent="0.25">
      <c r="F140" s="33"/>
    </row>
    <row r="141" spans="6:6" ht="15.75" x14ac:dyDescent="0.25">
      <c r="F141" s="33"/>
    </row>
    <row r="142" spans="6:6" ht="15.75" x14ac:dyDescent="0.25">
      <c r="F142" s="33"/>
    </row>
    <row r="143" spans="6:6" ht="15.75" x14ac:dyDescent="0.25">
      <c r="F143" s="33"/>
    </row>
    <row r="144" spans="6:6" ht="15.75" x14ac:dyDescent="0.25">
      <c r="F144" s="33"/>
    </row>
    <row r="145" spans="6:6" ht="15.75" x14ac:dyDescent="0.25">
      <c r="F145" s="33"/>
    </row>
    <row r="146" spans="6:6" ht="15.75" x14ac:dyDescent="0.25">
      <c r="F146" s="33"/>
    </row>
    <row r="147" spans="6:6" ht="15.75" x14ac:dyDescent="0.25">
      <c r="F147" s="33"/>
    </row>
  </sheetData>
  <mergeCells count="6">
    <mergeCell ref="A50:E50"/>
    <mergeCell ref="A1:F1"/>
    <mergeCell ref="A15:B15"/>
    <mergeCell ref="A26:B26"/>
    <mergeCell ref="A49:B49"/>
    <mergeCell ref="A37:B37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55" customWidth="1"/>
    <col min="2" max="2" width="12.140625" style="35" customWidth="1"/>
    <col min="3" max="3" width="13.7109375" style="35" customWidth="1"/>
    <col min="4" max="4" width="41.7109375" style="35" bestFit="1" customWidth="1"/>
    <col min="5" max="5" width="14.42578125" style="56" customWidth="1"/>
    <col min="6" max="6" width="37.42578125" style="35" customWidth="1"/>
    <col min="7" max="7" width="9.140625" style="35"/>
    <col min="8" max="8" width="9.85546875" style="35" bestFit="1" customWidth="1"/>
    <col min="9" max="16384" width="9.140625" style="35"/>
  </cols>
  <sheetData>
    <row r="1" spans="1:7" ht="16.5" customHeight="1" x14ac:dyDescent="0.25">
      <c r="A1" s="73" t="s">
        <v>31</v>
      </c>
      <c r="B1" s="73"/>
      <c r="C1" s="73"/>
      <c r="D1" s="73"/>
      <c r="E1" s="73"/>
      <c r="F1" s="73"/>
    </row>
    <row r="3" spans="1:7" s="41" customFormat="1" ht="16.5" customHeight="1" x14ac:dyDescent="0.25">
      <c r="A3" s="36" t="s">
        <v>12</v>
      </c>
      <c r="B3" s="37" t="s">
        <v>15</v>
      </c>
      <c r="C3" s="38" t="s">
        <v>1</v>
      </c>
      <c r="D3" s="36" t="s">
        <v>16</v>
      </c>
      <c r="E3" s="39" t="s">
        <v>17</v>
      </c>
      <c r="F3" s="37" t="s">
        <v>18</v>
      </c>
      <c r="G3" s="40"/>
    </row>
    <row r="4" spans="1:7" s="41" customFormat="1" ht="16.5" customHeight="1" x14ac:dyDescent="0.25">
      <c r="A4" s="42">
        <v>1</v>
      </c>
      <c r="B4" s="43">
        <v>7</v>
      </c>
      <c r="C4" s="44">
        <v>42107</v>
      </c>
      <c r="D4" s="45"/>
      <c r="E4" s="46">
        <v>2997905</v>
      </c>
      <c r="F4" s="42" t="s">
        <v>20</v>
      </c>
      <c r="G4" s="40"/>
    </row>
    <row r="5" spans="1:7" s="41" customFormat="1" ht="16.5" customHeight="1" x14ac:dyDescent="0.25">
      <c r="A5" s="42">
        <v>2</v>
      </c>
      <c r="B5" s="43">
        <v>8</v>
      </c>
      <c r="C5" s="44">
        <v>42107</v>
      </c>
      <c r="D5" s="45"/>
      <c r="E5" s="46">
        <v>2761417</v>
      </c>
      <c r="F5" s="42" t="s">
        <v>20</v>
      </c>
      <c r="G5" s="40"/>
    </row>
    <row r="6" spans="1:7" ht="16.5" customHeight="1" x14ac:dyDescent="0.25">
      <c r="A6" s="42">
        <v>3</v>
      </c>
      <c r="B6" s="43">
        <v>14996</v>
      </c>
      <c r="C6" s="44">
        <v>44005</v>
      </c>
      <c r="D6" s="45" t="s">
        <v>19</v>
      </c>
      <c r="E6" s="46">
        <v>4206985</v>
      </c>
      <c r="F6" s="42" t="s">
        <v>20</v>
      </c>
    </row>
    <row r="7" spans="1:7" ht="16.5" customHeight="1" x14ac:dyDescent="0.25">
      <c r="A7" s="42">
        <v>4</v>
      </c>
      <c r="B7" s="47">
        <v>42500</v>
      </c>
      <c r="C7" s="48">
        <v>44229</v>
      </c>
      <c r="D7" s="49" t="s">
        <v>21</v>
      </c>
      <c r="E7" s="46">
        <v>3173566</v>
      </c>
      <c r="F7" s="42" t="s">
        <v>22</v>
      </c>
    </row>
    <row r="8" spans="1:7" ht="16.5" customHeight="1" x14ac:dyDescent="0.25">
      <c r="A8" s="42">
        <v>5</v>
      </c>
      <c r="B8" s="47">
        <v>49039</v>
      </c>
      <c r="C8" s="50" t="s">
        <v>23</v>
      </c>
      <c r="D8" s="45" t="s">
        <v>24</v>
      </c>
      <c r="E8" s="46">
        <v>1393217</v>
      </c>
      <c r="F8" s="42" t="s">
        <v>22</v>
      </c>
    </row>
    <row r="9" spans="1:7" ht="16.5" customHeight="1" x14ac:dyDescent="0.25">
      <c r="A9" s="42">
        <v>6</v>
      </c>
      <c r="B9" s="43">
        <v>1662</v>
      </c>
      <c r="C9" s="44">
        <v>44942</v>
      </c>
      <c r="D9" s="52"/>
      <c r="E9" s="51">
        <v>1442525</v>
      </c>
      <c r="F9" s="42" t="s">
        <v>22</v>
      </c>
    </row>
    <row r="10" spans="1:7" ht="16.5" customHeight="1" x14ac:dyDescent="0.25">
      <c r="A10" s="42">
        <v>7</v>
      </c>
      <c r="B10" s="43" t="s">
        <v>32</v>
      </c>
      <c r="C10" s="44">
        <v>45250</v>
      </c>
      <c r="D10" s="52"/>
      <c r="E10" s="51">
        <v>1937313</v>
      </c>
      <c r="F10" s="42" t="s">
        <v>22</v>
      </c>
    </row>
    <row r="11" spans="1:7" ht="16.5" customHeight="1" x14ac:dyDescent="0.25">
      <c r="A11" s="42">
        <v>8</v>
      </c>
      <c r="B11" s="43" t="s">
        <v>33</v>
      </c>
      <c r="C11" s="44">
        <v>45463</v>
      </c>
      <c r="D11" s="52"/>
      <c r="E11" s="51">
        <v>1328106</v>
      </c>
      <c r="F11" s="42" t="s">
        <v>22</v>
      </c>
    </row>
    <row r="12" spans="1:7" ht="16.5" customHeight="1" x14ac:dyDescent="0.25">
      <c r="A12" s="42"/>
      <c r="B12" s="53"/>
      <c r="C12" s="53"/>
      <c r="D12" s="54" t="s">
        <v>25</v>
      </c>
      <c r="E12" s="34">
        <f>SUM(E4:E11)</f>
        <v>19241034</v>
      </c>
      <c r="F12" s="53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45910</v>
      </c>
      <c r="B2" s="57" t="s">
        <v>105</v>
      </c>
      <c r="C2" s="57" t="s">
        <v>92</v>
      </c>
      <c r="D2" s="57" t="s">
        <v>106</v>
      </c>
      <c r="E2" s="59">
        <v>-492826</v>
      </c>
      <c r="F2" s="63" t="s">
        <v>84</v>
      </c>
      <c r="G2" s="59">
        <v>-39427</v>
      </c>
      <c r="H2" s="59">
        <f t="shared" ref="H2:H6" si="0">+E2+G2</f>
        <v>-532253</v>
      </c>
      <c r="I2" s="57" t="s">
        <v>13</v>
      </c>
      <c r="J2" s="57" t="s">
        <v>83</v>
      </c>
    </row>
    <row r="3" spans="1:10" x14ac:dyDescent="0.25">
      <c r="A3" s="58">
        <v>45910</v>
      </c>
      <c r="B3" s="57" t="s">
        <v>107</v>
      </c>
      <c r="C3" s="57" t="s">
        <v>92</v>
      </c>
      <c r="D3" s="57" t="s">
        <v>106</v>
      </c>
      <c r="E3" s="59">
        <v>-150106</v>
      </c>
      <c r="F3" s="63" t="s">
        <v>84</v>
      </c>
      <c r="G3" s="59">
        <v>-12008</v>
      </c>
      <c r="H3" s="59">
        <f t="shared" si="0"/>
        <v>-162114</v>
      </c>
      <c r="I3" s="57" t="s">
        <v>13</v>
      </c>
      <c r="J3" s="57" t="s">
        <v>83</v>
      </c>
    </row>
    <row r="4" spans="1:10" x14ac:dyDescent="0.25">
      <c r="A4" s="58">
        <v>45910</v>
      </c>
      <c r="B4" s="57" t="s">
        <v>108</v>
      </c>
      <c r="C4" s="57" t="s">
        <v>92</v>
      </c>
      <c r="D4" s="57" t="s">
        <v>106</v>
      </c>
      <c r="E4" s="59">
        <v>-199904</v>
      </c>
      <c r="F4" s="63" t="s">
        <v>84</v>
      </c>
      <c r="G4" s="59">
        <v>-15992</v>
      </c>
      <c r="H4" s="59">
        <f t="shared" si="0"/>
        <v>-215896</v>
      </c>
      <c r="I4" s="57" t="s">
        <v>13</v>
      </c>
      <c r="J4" s="57" t="s">
        <v>83</v>
      </c>
    </row>
    <row r="5" spans="1:10" x14ac:dyDescent="0.25">
      <c r="A5" s="58">
        <v>45910</v>
      </c>
      <c r="B5" s="57" t="s">
        <v>109</v>
      </c>
      <c r="C5" s="57" t="s">
        <v>92</v>
      </c>
      <c r="D5" s="57" t="s">
        <v>106</v>
      </c>
      <c r="E5" s="59">
        <v>-1183114</v>
      </c>
      <c r="F5" s="63" t="s">
        <v>84</v>
      </c>
      <c r="G5" s="59">
        <v>-94650</v>
      </c>
      <c r="H5" s="59">
        <f t="shared" si="0"/>
        <v>-1277764</v>
      </c>
      <c r="I5" s="57" t="s">
        <v>13</v>
      </c>
      <c r="J5" s="57" t="s">
        <v>83</v>
      </c>
    </row>
    <row r="6" spans="1:10" x14ac:dyDescent="0.25">
      <c r="A6" s="58">
        <v>45910</v>
      </c>
      <c r="B6" s="57" t="s">
        <v>110</v>
      </c>
      <c r="C6" s="57" t="s">
        <v>92</v>
      </c>
      <c r="D6" s="57" t="s">
        <v>106</v>
      </c>
      <c r="E6" s="59">
        <v>-96484</v>
      </c>
      <c r="F6" s="63" t="s">
        <v>84</v>
      </c>
      <c r="G6" s="59">
        <v>-7719</v>
      </c>
      <c r="H6" s="59">
        <f t="shared" si="0"/>
        <v>-104203</v>
      </c>
      <c r="I6" s="57" t="s">
        <v>13</v>
      </c>
      <c r="J6" s="57" t="s">
        <v>83</v>
      </c>
    </row>
    <row r="7" spans="1:10" x14ac:dyDescent="0.25">
      <c r="H7" s="59">
        <f>SUM(H2:H6)</f>
        <v>-2292230</v>
      </c>
    </row>
    <row r="12" spans="1:10" x14ac:dyDescent="0.25">
      <c r="H12" s="66"/>
    </row>
  </sheetData>
  <conditionalFormatting sqref="B1">
    <cfRule type="duplicateValues" dxfId="33" priority="3"/>
    <cfRule type="duplicateValues" dxfId="32" priority="4"/>
  </conditionalFormatting>
  <conditionalFormatting sqref="B2:B6">
    <cfRule type="duplicateValues" dxfId="31" priority="21"/>
    <cfRule type="duplicateValues" dxfId="30" priority="2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45779</v>
      </c>
      <c r="B2" s="64" t="s">
        <v>67</v>
      </c>
      <c r="C2" s="57" t="s">
        <v>91</v>
      </c>
      <c r="D2" s="57" t="s">
        <v>87</v>
      </c>
      <c r="E2" s="59">
        <v>1185781</v>
      </c>
      <c r="F2" s="63" t="s">
        <v>84</v>
      </c>
      <c r="G2" s="59">
        <v>94862</v>
      </c>
      <c r="H2" s="59">
        <f t="shared" ref="H2:H10" si="0">+E2+G2</f>
        <v>1280643</v>
      </c>
      <c r="I2" s="57" t="s">
        <v>13</v>
      </c>
      <c r="J2" s="57" t="s">
        <v>83</v>
      </c>
    </row>
    <row r="3" spans="1:10" x14ac:dyDescent="0.25">
      <c r="A3" s="58">
        <v>45785</v>
      </c>
      <c r="B3" s="64" t="s">
        <v>68</v>
      </c>
      <c r="C3" s="57" t="s">
        <v>91</v>
      </c>
      <c r="D3" s="57" t="s">
        <v>86</v>
      </c>
      <c r="E3" s="59">
        <v>1109052</v>
      </c>
      <c r="F3" s="63" t="s">
        <v>84</v>
      </c>
      <c r="G3" s="59">
        <v>88724</v>
      </c>
      <c r="H3" s="59">
        <f t="shared" si="0"/>
        <v>1197776</v>
      </c>
      <c r="I3" s="57" t="s">
        <v>13</v>
      </c>
      <c r="J3" s="57" t="s">
        <v>83</v>
      </c>
    </row>
    <row r="4" spans="1:10" x14ac:dyDescent="0.25">
      <c r="A4" s="58">
        <v>45785</v>
      </c>
      <c r="B4" s="64" t="s">
        <v>69</v>
      </c>
      <c r="C4" s="57" t="s">
        <v>91</v>
      </c>
      <c r="D4" s="57" t="s">
        <v>88</v>
      </c>
      <c r="E4" s="59">
        <v>1035793</v>
      </c>
      <c r="F4" s="63" t="s">
        <v>84</v>
      </c>
      <c r="G4" s="59">
        <v>82863</v>
      </c>
      <c r="H4" s="59">
        <f t="shared" si="0"/>
        <v>1118656</v>
      </c>
      <c r="I4" s="57" t="s">
        <v>13</v>
      </c>
      <c r="J4" s="57" t="s">
        <v>83</v>
      </c>
    </row>
    <row r="5" spans="1:10" x14ac:dyDescent="0.25">
      <c r="A5" s="58">
        <v>45790</v>
      </c>
      <c r="B5" s="57" t="s">
        <v>70</v>
      </c>
      <c r="C5" s="57" t="s">
        <v>91</v>
      </c>
      <c r="D5" s="57" t="s">
        <v>90</v>
      </c>
      <c r="E5" s="59">
        <v>464494</v>
      </c>
      <c r="F5" s="63" t="s">
        <v>84</v>
      </c>
      <c r="G5" s="59">
        <v>37160</v>
      </c>
      <c r="H5" s="59">
        <f t="shared" si="0"/>
        <v>501654</v>
      </c>
      <c r="I5" s="57" t="s">
        <v>13</v>
      </c>
      <c r="J5" s="57" t="s">
        <v>83</v>
      </c>
    </row>
    <row r="6" spans="1:10" x14ac:dyDescent="0.25">
      <c r="A6" s="58">
        <v>45792</v>
      </c>
      <c r="B6" s="57" t="s">
        <v>71</v>
      </c>
      <c r="C6" s="57" t="s">
        <v>91</v>
      </c>
      <c r="D6" s="57" t="s">
        <v>87</v>
      </c>
      <c r="E6" s="59">
        <v>996478</v>
      </c>
      <c r="F6" s="63" t="s">
        <v>84</v>
      </c>
      <c r="G6" s="59">
        <v>79718</v>
      </c>
      <c r="H6" s="59">
        <f t="shared" si="0"/>
        <v>1076196</v>
      </c>
      <c r="I6" s="57" t="s">
        <v>13</v>
      </c>
      <c r="J6" s="57" t="s">
        <v>83</v>
      </c>
    </row>
    <row r="7" spans="1:10" x14ac:dyDescent="0.25">
      <c r="A7" s="58">
        <v>45798</v>
      </c>
      <c r="B7" s="57" t="s">
        <v>72</v>
      </c>
      <c r="C7" s="57" t="s">
        <v>91</v>
      </c>
      <c r="D7" s="57" t="s">
        <v>89</v>
      </c>
      <c r="E7" s="59">
        <v>1259158</v>
      </c>
      <c r="F7" s="63" t="s">
        <v>84</v>
      </c>
      <c r="G7" s="59">
        <v>100733</v>
      </c>
      <c r="H7" s="59">
        <f t="shared" si="0"/>
        <v>1359891</v>
      </c>
      <c r="I7" s="57" t="s">
        <v>13</v>
      </c>
      <c r="J7" s="57" t="s">
        <v>83</v>
      </c>
    </row>
    <row r="8" spans="1:10" x14ac:dyDescent="0.25">
      <c r="A8" s="58">
        <v>45800</v>
      </c>
      <c r="B8" s="57" t="s">
        <v>73</v>
      </c>
      <c r="C8" s="57" t="s">
        <v>91</v>
      </c>
      <c r="D8" s="57" t="s">
        <v>85</v>
      </c>
      <c r="E8" s="59">
        <v>1368075</v>
      </c>
      <c r="F8" s="63" t="s">
        <v>84</v>
      </c>
      <c r="G8" s="59">
        <v>109446</v>
      </c>
      <c r="H8" s="59">
        <f t="shared" si="0"/>
        <v>1477521</v>
      </c>
      <c r="I8" s="57" t="s">
        <v>13</v>
      </c>
      <c r="J8" s="57" t="s">
        <v>83</v>
      </c>
    </row>
    <row r="9" spans="1:10" x14ac:dyDescent="0.25">
      <c r="A9" s="58">
        <v>45805</v>
      </c>
      <c r="B9" s="57" t="s">
        <v>74</v>
      </c>
      <c r="C9" s="57" t="s">
        <v>91</v>
      </c>
      <c r="D9" s="57" t="s">
        <v>87</v>
      </c>
      <c r="E9" s="59">
        <v>1085841</v>
      </c>
      <c r="F9" s="63" t="s">
        <v>84</v>
      </c>
      <c r="G9" s="59">
        <v>86867</v>
      </c>
      <c r="H9" s="59">
        <f t="shared" si="0"/>
        <v>1172708</v>
      </c>
      <c r="I9" s="57" t="s">
        <v>13</v>
      </c>
      <c r="J9" s="57" t="s">
        <v>83</v>
      </c>
    </row>
    <row r="10" spans="1:10" x14ac:dyDescent="0.25">
      <c r="A10" s="58">
        <v>45808</v>
      </c>
      <c r="B10" s="57" t="s">
        <v>75</v>
      </c>
      <c r="C10" s="57" t="s">
        <v>91</v>
      </c>
      <c r="D10" s="57" t="s">
        <v>89</v>
      </c>
      <c r="E10" s="59">
        <v>985639</v>
      </c>
      <c r="F10" s="63" t="s">
        <v>84</v>
      </c>
      <c r="G10" s="59">
        <v>78851</v>
      </c>
      <c r="H10" s="59">
        <f t="shared" si="0"/>
        <v>1064490</v>
      </c>
      <c r="I10" s="57" t="s">
        <v>13</v>
      </c>
      <c r="J10" s="57" t="s">
        <v>83</v>
      </c>
    </row>
    <row r="11" spans="1:10" x14ac:dyDescent="0.25">
      <c r="H11" s="59">
        <f>SUM(H2:H10)</f>
        <v>10249535</v>
      </c>
    </row>
  </sheetData>
  <conditionalFormatting sqref="B1">
    <cfRule type="duplicateValues" dxfId="29" priority="19"/>
    <cfRule type="duplicateValues" dxfId="28" priority="20"/>
  </conditionalFormatting>
  <conditionalFormatting sqref="B2:B10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9" sqref="A9"/>
    </sheetView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45751</v>
      </c>
      <c r="B2" s="64" t="s">
        <v>59</v>
      </c>
      <c r="C2" s="57" t="s">
        <v>91</v>
      </c>
      <c r="D2" s="57" t="s">
        <v>89</v>
      </c>
      <c r="E2" s="59">
        <v>687859</v>
      </c>
      <c r="F2" s="63" t="s">
        <v>84</v>
      </c>
      <c r="G2" s="59">
        <v>55029</v>
      </c>
      <c r="H2" s="59">
        <f t="shared" ref="H2:H9" si="0">+E2+G2</f>
        <v>742888</v>
      </c>
      <c r="I2" s="57" t="s">
        <v>13</v>
      </c>
      <c r="J2" s="57" t="s">
        <v>83</v>
      </c>
    </row>
    <row r="3" spans="1:10" x14ac:dyDescent="0.25">
      <c r="A3" s="58">
        <v>45756</v>
      </c>
      <c r="B3" s="64" t="s">
        <v>60</v>
      </c>
      <c r="C3" s="57" t="s">
        <v>91</v>
      </c>
      <c r="D3" s="57" t="s">
        <v>87</v>
      </c>
      <c r="E3" s="59">
        <v>764351</v>
      </c>
      <c r="F3" s="63" t="s">
        <v>84</v>
      </c>
      <c r="G3" s="59">
        <v>61148</v>
      </c>
      <c r="H3" s="59">
        <f t="shared" si="0"/>
        <v>825499</v>
      </c>
      <c r="I3" s="57" t="s">
        <v>13</v>
      </c>
      <c r="J3" s="57" t="s">
        <v>83</v>
      </c>
    </row>
    <row r="4" spans="1:10" x14ac:dyDescent="0.25">
      <c r="A4" s="58">
        <v>45765</v>
      </c>
      <c r="B4" s="64" t="s">
        <v>61</v>
      </c>
      <c r="C4" s="57" t="s">
        <v>91</v>
      </c>
      <c r="D4" s="57" t="s">
        <v>89</v>
      </c>
      <c r="E4" s="59">
        <v>532104</v>
      </c>
      <c r="F4" s="63" t="s">
        <v>84</v>
      </c>
      <c r="G4" s="59">
        <v>42568</v>
      </c>
      <c r="H4" s="59">
        <f t="shared" si="0"/>
        <v>574672</v>
      </c>
      <c r="I4" s="57" t="s">
        <v>13</v>
      </c>
      <c r="J4" s="57" t="s">
        <v>83</v>
      </c>
    </row>
    <row r="5" spans="1:10" x14ac:dyDescent="0.25">
      <c r="A5" s="58">
        <v>45766</v>
      </c>
      <c r="B5" s="64" t="s">
        <v>62</v>
      </c>
      <c r="C5" s="57" t="s">
        <v>91</v>
      </c>
      <c r="D5" s="57" t="s">
        <v>90</v>
      </c>
      <c r="E5" s="59">
        <v>830200</v>
      </c>
      <c r="F5" s="63" t="s">
        <v>84</v>
      </c>
      <c r="G5" s="59">
        <v>66416</v>
      </c>
      <c r="H5" s="59">
        <f t="shared" si="0"/>
        <v>896616</v>
      </c>
      <c r="I5" s="57" t="s">
        <v>13</v>
      </c>
      <c r="J5" s="57" t="s">
        <v>83</v>
      </c>
    </row>
    <row r="6" spans="1:10" x14ac:dyDescent="0.25">
      <c r="A6" s="58">
        <v>45771</v>
      </c>
      <c r="B6" s="64" t="s">
        <v>63</v>
      </c>
      <c r="C6" s="57" t="s">
        <v>91</v>
      </c>
      <c r="D6" s="57" t="s">
        <v>85</v>
      </c>
      <c r="E6" s="59">
        <v>1051726</v>
      </c>
      <c r="F6" s="63" t="s">
        <v>84</v>
      </c>
      <c r="G6" s="59">
        <v>84138</v>
      </c>
      <c r="H6" s="59">
        <f t="shared" si="0"/>
        <v>1135864</v>
      </c>
      <c r="I6" s="57" t="s">
        <v>13</v>
      </c>
      <c r="J6" s="57" t="s">
        <v>83</v>
      </c>
    </row>
    <row r="7" spans="1:10" x14ac:dyDescent="0.25">
      <c r="A7" s="58">
        <v>45773</v>
      </c>
      <c r="B7" s="64" t="s">
        <v>64</v>
      </c>
      <c r="C7" s="57" t="s">
        <v>91</v>
      </c>
      <c r="D7" s="57" t="s">
        <v>89</v>
      </c>
      <c r="E7" s="59">
        <v>1055515</v>
      </c>
      <c r="F7" s="63" t="s">
        <v>84</v>
      </c>
      <c r="G7" s="59">
        <v>84441</v>
      </c>
      <c r="H7" s="59">
        <f t="shared" si="0"/>
        <v>1139956</v>
      </c>
      <c r="I7" s="57" t="s">
        <v>13</v>
      </c>
      <c r="J7" s="57" t="s">
        <v>83</v>
      </c>
    </row>
    <row r="8" spans="1:10" x14ac:dyDescent="0.25">
      <c r="A8" s="58">
        <v>45755</v>
      </c>
      <c r="B8" s="64" t="s">
        <v>65</v>
      </c>
      <c r="C8" s="57" t="s">
        <v>91</v>
      </c>
      <c r="D8" s="57" t="s">
        <v>26</v>
      </c>
      <c r="E8" s="59">
        <v>-99952</v>
      </c>
      <c r="F8" s="63" t="s">
        <v>84</v>
      </c>
      <c r="G8" s="59">
        <v>-7996</v>
      </c>
      <c r="H8" s="59">
        <f t="shared" si="0"/>
        <v>-107948</v>
      </c>
      <c r="I8" s="57" t="s">
        <v>13</v>
      </c>
      <c r="J8" s="57" t="s">
        <v>83</v>
      </c>
    </row>
    <row r="9" spans="1:10" x14ac:dyDescent="0.25">
      <c r="A9" s="58">
        <v>45755</v>
      </c>
      <c r="B9" s="64" t="s">
        <v>66</v>
      </c>
      <c r="C9" s="57" t="s">
        <v>91</v>
      </c>
      <c r="D9" s="57" t="s">
        <v>26</v>
      </c>
      <c r="E9" s="59">
        <v>-99952</v>
      </c>
      <c r="F9" s="63" t="s">
        <v>84</v>
      </c>
      <c r="G9" s="59">
        <v>-7996</v>
      </c>
      <c r="H9" s="59">
        <f t="shared" si="0"/>
        <v>-107948</v>
      </c>
      <c r="I9" s="57" t="s">
        <v>13</v>
      </c>
      <c r="J9" s="57" t="s">
        <v>83</v>
      </c>
    </row>
    <row r="10" spans="1:10" x14ac:dyDescent="0.25">
      <c r="H10" s="59">
        <f>SUM(H2:H9)</f>
        <v>5099599</v>
      </c>
    </row>
  </sheetData>
  <conditionalFormatting sqref="B1">
    <cfRule type="duplicateValues" dxfId="25" priority="17"/>
    <cfRule type="duplicateValues" dxfId="24" priority="18"/>
  </conditionalFormatting>
  <conditionalFormatting sqref="B2">
    <cfRule type="duplicateValues" dxfId="23" priority="15"/>
    <cfRule type="duplicateValues" dxfId="22" priority="16"/>
  </conditionalFormatting>
  <conditionalFormatting sqref="B3">
    <cfRule type="duplicateValues" dxfId="21" priority="13"/>
    <cfRule type="duplicateValues" dxfId="20" priority="14"/>
  </conditionalFormatting>
  <conditionalFormatting sqref="B4">
    <cfRule type="duplicateValues" dxfId="19" priority="11"/>
    <cfRule type="duplicateValues" dxfId="18" priority="12"/>
  </conditionalFormatting>
  <conditionalFormatting sqref="B5">
    <cfRule type="duplicateValues" dxfId="17" priority="9"/>
    <cfRule type="duplicateValues" dxfId="16" priority="10"/>
  </conditionalFormatting>
  <conditionalFormatting sqref="B6">
    <cfRule type="duplicateValues" dxfId="15" priority="7"/>
    <cfRule type="duplicateValues" dxfId="14" priority="8"/>
  </conditionalFormatting>
  <conditionalFormatting sqref="B7">
    <cfRule type="duplicateValues" dxfId="13" priority="5"/>
    <cfRule type="duplicateValues" dxfId="12" priority="6"/>
  </conditionalFormatting>
  <conditionalFormatting sqref="B8">
    <cfRule type="duplicateValues" dxfId="11" priority="3"/>
    <cfRule type="duplicateValues" dxfId="10" priority="4"/>
  </conditionalFormatting>
  <conditionalFormatting sqref="B9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/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45717</v>
      </c>
      <c r="B2" s="57" t="s">
        <v>52</v>
      </c>
      <c r="C2" s="57" t="s">
        <v>91</v>
      </c>
      <c r="D2" s="57" t="s">
        <v>89</v>
      </c>
      <c r="E2" s="59">
        <v>662641</v>
      </c>
      <c r="F2" s="63" t="s">
        <v>84</v>
      </c>
      <c r="G2" s="59">
        <v>53011</v>
      </c>
      <c r="H2" s="59">
        <v>715652</v>
      </c>
      <c r="I2" s="57" t="s">
        <v>13</v>
      </c>
      <c r="J2" s="57" t="s">
        <v>83</v>
      </c>
    </row>
    <row r="3" spans="1:10" x14ac:dyDescent="0.25">
      <c r="A3" s="58">
        <v>45721</v>
      </c>
      <c r="B3" s="57" t="s">
        <v>53</v>
      </c>
      <c r="C3" s="57" t="s">
        <v>91</v>
      </c>
      <c r="D3" s="57" t="s">
        <v>89</v>
      </c>
      <c r="E3" s="59">
        <v>712558</v>
      </c>
      <c r="F3" s="63" t="s">
        <v>84</v>
      </c>
      <c r="G3" s="59">
        <v>57005</v>
      </c>
      <c r="H3" s="59">
        <v>769563</v>
      </c>
      <c r="I3" s="57" t="s">
        <v>13</v>
      </c>
      <c r="J3" s="57" t="s">
        <v>83</v>
      </c>
    </row>
    <row r="4" spans="1:10" x14ac:dyDescent="0.25">
      <c r="A4" s="58">
        <v>45722</v>
      </c>
      <c r="B4" s="57" t="s">
        <v>54</v>
      </c>
      <c r="C4" s="57" t="s">
        <v>91</v>
      </c>
      <c r="D4" s="57" t="s">
        <v>85</v>
      </c>
      <c r="E4" s="59">
        <v>939320</v>
      </c>
      <c r="F4" s="63" t="s">
        <v>84</v>
      </c>
      <c r="G4" s="59">
        <v>75146</v>
      </c>
      <c r="H4" s="59">
        <v>1014466</v>
      </c>
      <c r="I4" s="57" t="s">
        <v>13</v>
      </c>
      <c r="J4" s="57" t="s">
        <v>83</v>
      </c>
    </row>
    <row r="5" spans="1:10" x14ac:dyDescent="0.25">
      <c r="A5" s="58">
        <v>45726</v>
      </c>
      <c r="B5" s="57" t="s">
        <v>55</v>
      </c>
      <c r="C5" s="57" t="s">
        <v>91</v>
      </c>
      <c r="D5" s="57" t="s">
        <v>87</v>
      </c>
      <c r="E5" s="59">
        <v>998663</v>
      </c>
      <c r="F5" s="63" t="s">
        <v>84</v>
      </c>
      <c r="G5" s="59">
        <v>79893</v>
      </c>
      <c r="H5" s="59">
        <v>1078556</v>
      </c>
      <c r="I5" s="57" t="s">
        <v>13</v>
      </c>
      <c r="J5" s="57" t="s">
        <v>83</v>
      </c>
    </row>
    <row r="6" spans="1:10" x14ac:dyDescent="0.25">
      <c r="A6" s="58">
        <v>45733</v>
      </c>
      <c r="B6" s="57" t="s">
        <v>56</v>
      </c>
      <c r="C6" s="57" t="s">
        <v>91</v>
      </c>
      <c r="D6" s="57" t="s">
        <v>93</v>
      </c>
      <c r="E6" s="59">
        <v>1324589</v>
      </c>
      <c r="F6" s="63" t="s">
        <v>84</v>
      </c>
      <c r="G6" s="59">
        <v>105967</v>
      </c>
      <c r="H6" s="59">
        <v>1430556</v>
      </c>
      <c r="I6" s="57" t="s">
        <v>13</v>
      </c>
      <c r="J6" s="57" t="s">
        <v>83</v>
      </c>
    </row>
    <row r="7" spans="1:10" x14ac:dyDescent="0.25">
      <c r="A7" s="58">
        <v>45741</v>
      </c>
      <c r="B7" s="64" t="s">
        <v>57</v>
      </c>
      <c r="C7" s="57" t="s">
        <v>91</v>
      </c>
      <c r="D7" s="57" t="s">
        <v>85</v>
      </c>
      <c r="E7" s="59">
        <v>439559</v>
      </c>
      <c r="F7" s="63" t="s">
        <v>84</v>
      </c>
      <c r="G7" s="59">
        <v>35165</v>
      </c>
      <c r="H7" s="59">
        <v>474724</v>
      </c>
      <c r="I7" s="57" t="s">
        <v>13</v>
      </c>
      <c r="J7" s="57" t="s">
        <v>83</v>
      </c>
    </row>
    <row r="8" spans="1:10" x14ac:dyDescent="0.25">
      <c r="A8" s="58">
        <v>45741</v>
      </c>
      <c r="B8" s="64" t="s">
        <v>58</v>
      </c>
      <c r="C8" s="57" t="s">
        <v>91</v>
      </c>
      <c r="D8" s="57" t="s">
        <v>89</v>
      </c>
      <c r="E8" s="59">
        <v>612606</v>
      </c>
      <c r="F8" s="63" t="s">
        <v>84</v>
      </c>
      <c r="G8" s="59">
        <v>49008</v>
      </c>
      <c r="H8" s="59">
        <v>661614</v>
      </c>
      <c r="I8" s="57" t="s">
        <v>13</v>
      </c>
      <c r="J8" s="57" t="s">
        <v>83</v>
      </c>
    </row>
    <row r="9" spans="1:10" x14ac:dyDescent="0.25">
      <c r="H9" s="59">
        <f>SUM(H2:H8)</f>
        <v>6145131</v>
      </c>
    </row>
  </sheetData>
  <conditionalFormatting sqref="B1:B8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45694</v>
      </c>
      <c r="B2" s="57" t="s">
        <v>46</v>
      </c>
      <c r="C2" s="57" t="s">
        <v>91</v>
      </c>
      <c r="D2" s="57" t="s">
        <v>87</v>
      </c>
      <c r="E2" s="59">
        <v>1257176</v>
      </c>
      <c r="F2" s="63" t="s">
        <v>84</v>
      </c>
      <c r="G2" s="59">
        <v>100574</v>
      </c>
      <c r="H2" s="59">
        <f t="shared" ref="H2:H7" si="0">+E2+G2</f>
        <v>1357750</v>
      </c>
      <c r="I2" s="57" t="s">
        <v>13</v>
      </c>
      <c r="J2" s="57" t="s">
        <v>83</v>
      </c>
    </row>
    <row r="3" spans="1:10" x14ac:dyDescent="0.25">
      <c r="A3" s="58">
        <v>45695</v>
      </c>
      <c r="B3" s="57" t="s">
        <v>47</v>
      </c>
      <c r="C3" s="57" t="s">
        <v>91</v>
      </c>
      <c r="D3" s="57" t="s">
        <v>89</v>
      </c>
      <c r="E3" s="59">
        <v>498121</v>
      </c>
      <c r="F3" s="63" t="s">
        <v>84</v>
      </c>
      <c r="G3" s="59">
        <v>39850</v>
      </c>
      <c r="H3" s="59">
        <f t="shared" si="0"/>
        <v>537971</v>
      </c>
      <c r="I3" s="57" t="s">
        <v>13</v>
      </c>
      <c r="J3" s="57" t="s">
        <v>83</v>
      </c>
    </row>
    <row r="4" spans="1:10" x14ac:dyDescent="0.25">
      <c r="A4" s="58">
        <v>45702</v>
      </c>
      <c r="B4" s="57" t="s">
        <v>48</v>
      </c>
      <c r="C4" s="57" t="s">
        <v>91</v>
      </c>
      <c r="D4" s="57" t="s">
        <v>85</v>
      </c>
      <c r="E4" s="59">
        <v>1316199</v>
      </c>
      <c r="F4" s="63" t="s">
        <v>84</v>
      </c>
      <c r="G4" s="59">
        <v>105296</v>
      </c>
      <c r="H4" s="59">
        <f t="shared" si="0"/>
        <v>1421495</v>
      </c>
      <c r="I4" s="57" t="s">
        <v>13</v>
      </c>
      <c r="J4" s="57" t="s">
        <v>83</v>
      </c>
    </row>
    <row r="5" spans="1:10" x14ac:dyDescent="0.25">
      <c r="A5" s="58">
        <v>45705</v>
      </c>
      <c r="B5" s="57" t="s">
        <v>49</v>
      </c>
      <c r="C5" s="57" t="s">
        <v>91</v>
      </c>
      <c r="D5" s="57" t="s">
        <v>88</v>
      </c>
      <c r="E5" s="59">
        <v>742884</v>
      </c>
      <c r="F5" s="63" t="s">
        <v>84</v>
      </c>
      <c r="G5" s="59">
        <v>59431</v>
      </c>
      <c r="H5" s="59">
        <f t="shared" si="0"/>
        <v>802315</v>
      </c>
      <c r="I5" s="57" t="s">
        <v>13</v>
      </c>
      <c r="J5" s="57" t="s">
        <v>83</v>
      </c>
    </row>
    <row r="6" spans="1:10" x14ac:dyDescent="0.25">
      <c r="A6" s="58">
        <v>45705</v>
      </c>
      <c r="B6" s="57" t="s">
        <v>50</v>
      </c>
      <c r="C6" s="57" t="s">
        <v>91</v>
      </c>
      <c r="D6" s="57" t="s">
        <v>90</v>
      </c>
      <c r="E6" s="59">
        <v>448441</v>
      </c>
      <c r="F6" s="63" t="s">
        <v>84</v>
      </c>
      <c r="G6" s="59">
        <v>35875</v>
      </c>
      <c r="H6" s="59">
        <f t="shared" si="0"/>
        <v>484316</v>
      </c>
      <c r="I6" s="57" t="s">
        <v>13</v>
      </c>
      <c r="J6" s="57" t="s">
        <v>83</v>
      </c>
    </row>
    <row r="7" spans="1:10" x14ac:dyDescent="0.25">
      <c r="A7" s="58">
        <v>45707</v>
      </c>
      <c r="B7" s="57" t="s">
        <v>51</v>
      </c>
      <c r="C7" s="57" t="s">
        <v>91</v>
      </c>
      <c r="D7" s="57" t="s">
        <v>87</v>
      </c>
      <c r="E7" s="59">
        <v>819599</v>
      </c>
      <c r="F7" s="63" t="s">
        <v>84</v>
      </c>
      <c r="G7" s="59">
        <v>65568</v>
      </c>
      <c r="H7" s="59">
        <f t="shared" si="0"/>
        <v>885167</v>
      </c>
      <c r="I7" s="57" t="s">
        <v>13</v>
      </c>
      <c r="J7" s="57" t="s">
        <v>83</v>
      </c>
    </row>
    <row r="8" spans="1:10" x14ac:dyDescent="0.25">
      <c r="H8" s="59">
        <f>SUM(H2:H7)</f>
        <v>5489014</v>
      </c>
    </row>
  </sheetData>
  <conditionalFormatting sqref="B1">
    <cfRule type="duplicateValues" dxfId="5" priority="5"/>
    <cfRule type="duplicateValues" dxfId="4" priority="6"/>
  </conditionalFormatting>
  <conditionalFormatting sqref="B2:B7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H14" sqref="H14"/>
    </sheetView>
  </sheetViews>
  <sheetFormatPr defaultRowHeight="15" x14ac:dyDescent="0.25"/>
  <cols>
    <col min="1" max="1" width="11.7109375" customWidth="1"/>
    <col min="2" max="2" width="10.42578125" customWidth="1"/>
    <col min="3" max="3" width="10.28515625" customWidth="1"/>
    <col min="4" max="4" width="45.28515625" bestFit="1" customWidth="1"/>
    <col min="5" max="5" width="10.7109375" customWidth="1"/>
    <col min="6" max="6" width="7.85546875" bestFit="1" customWidth="1"/>
    <col min="7" max="7" width="11.140625" customWidth="1"/>
    <col min="8" max="8" width="11.5703125" customWidth="1"/>
    <col min="9" max="9" width="28.5703125" customWidth="1"/>
    <col min="10" max="10" width="12.42578125" customWidth="1"/>
  </cols>
  <sheetData>
    <row r="1" spans="1:10" ht="31.5" x14ac:dyDescent="0.25">
      <c r="A1" s="60" t="s">
        <v>1</v>
      </c>
      <c r="B1" s="61" t="s">
        <v>2</v>
      </c>
      <c r="C1" s="61" t="s">
        <v>76</v>
      </c>
      <c r="D1" s="61" t="s">
        <v>77</v>
      </c>
      <c r="E1" s="62" t="s">
        <v>78</v>
      </c>
      <c r="F1" s="61" t="s">
        <v>79</v>
      </c>
      <c r="G1" s="62" t="s">
        <v>0</v>
      </c>
      <c r="H1" s="62" t="s">
        <v>80</v>
      </c>
      <c r="I1" s="61" t="s">
        <v>81</v>
      </c>
      <c r="J1" s="61" t="s">
        <v>82</v>
      </c>
    </row>
    <row r="2" spans="1:10" x14ac:dyDescent="0.25">
      <c r="A2" s="58">
        <v>45659</v>
      </c>
      <c r="B2" s="64" t="s">
        <v>35</v>
      </c>
      <c r="C2" s="57" t="s">
        <v>91</v>
      </c>
      <c r="D2" s="57" t="s">
        <v>90</v>
      </c>
      <c r="E2" s="59">
        <v>848131</v>
      </c>
      <c r="F2" s="63" t="s">
        <v>84</v>
      </c>
      <c r="G2" s="59">
        <v>67850</v>
      </c>
      <c r="H2" s="59">
        <v>915981</v>
      </c>
      <c r="I2" s="57" t="s">
        <v>13</v>
      </c>
      <c r="J2" s="57" t="s">
        <v>83</v>
      </c>
    </row>
    <row r="3" spans="1:10" x14ac:dyDescent="0.25">
      <c r="A3" s="58">
        <v>45660</v>
      </c>
      <c r="B3" s="64" t="s">
        <v>36</v>
      </c>
      <c r="C3" s="57" t="s">
        <v>91</v>
      </c>
      <c r="D3" s="57" t="s">
        <v>87</v>
      </c>
      <c r="E3" s="59">
        <v>1317969</v>
      </c>
      <c r="F3" s="63" t="s">
        <v>84</v>
      </c>
      <c r="G3" s="59">
        <v>105438</v>
      </c>
      <c r="H3" s="59">
        <v>1423407</v>
      </c>
      <c r="I3" s="57" t="s">
        <v>13</v>
      </c>
      <c r="J3" s="57" t="s">
        <v>83</v>
      </c>
    </row>
    <row r="4" spans="1:10" x14ac:dyDescent="0.25">
      <c r="A4" s="58">
        <v>45660</v>
      </c>
      <c r="B4" s="64" t="s">
        <v>37</v>
      </c>
      <c r="C4" s="57" t="s">
        <v>91</v>
      </c>
      <c r="D4" s="57" t="s">
        <v>89</v>
      </c>
      <c r="E4" s="59">
        <v>444854</v>
      </c>
      <c r="F4" s="63" t="s">
        <v>84</v>
      </c>
      <c r="G4" s="59">
        <v>35588</v>
      </c>
      <c r="H4" s="59">
        <v>480442</v>
      </c>
      <c r="I4" s="57" t="s">
        <v>13</v>
      </c>
      <c r="J4" s="57" t="s">
        <v>83</v>
      </c>
    </row>
    <row r="5" spans="1:10" x14ac:dyDescent="0.25">
      <c r="A5" s="58">
        <v>45664</v>
      </c>
      <c r="B5" s="64" t="s">
        <v>38</v>
      </c>
      <c r="C5" s="57" t="s">
        <v>91</v>
      </c>
      <c r="D5" s="57" t="s">
        <v>85</v>
      </c>
      <c r="E5" s="59">
        <v>1807432</v>
      </c>
      <c r="F5" s="63" t="s">
        <v>84</v>
      </c>
      <c r="G5" s="59">
        <v>144595</v>
      </c>
      <c r="H5" s="59">
        <v>1952027</v>
      </c>
      <c r="I5" s="57" t="s">
        <v>13</v>
      </c>
      <c r="J5" s="57" t="s">
        <v>83</v>
      </c>
    </row>
    <row r="6" spans="1:10" x14ac:dyDescent="0.25">
      <c r="A6" s="58">
        <v>45666</v>
      </c>
      <c r="B6" s="64" t="s">
        <v>42</v>
      </c>
      <c r="C6" s="57" t="s">
        <v>92</v>
      </c>
      <c r="D6" s="57" t="s">
        <v>26</v>
      </c>
      <c r="E6" s="59">
        <v>-353489</v>
      </c>
      <c r="F6" s="63" t="s">
        <v>84</v>
      </c>
      <c r="G6" s="59">
        <v>-28279</v>
      </c>
      <c r="H6" s="59">
        <v>-381768</v>
      </c>
      <c r="I6" s="57" t="s">
        <v>13</v>
      </c>
      <c r="J6" s="57" t="s">
        <v>83</v>
      </c>
    </row>
    <row r="7" spans="1:10" x14ac:dyDescent="0.25">
      <c r="A7" s="58">
        <v>45667</v>
      </c>
      <c r="B7" s="64" t="s">
        <v>39</v>
      </c>
      <c r="C7" s="57" t="s">
        <v>91</v>
      </c>
      <c r="D7" s="57" t="s">
        <v>88</v>
      </c>
      <c r="E7" s="59">
        <v>969705</v>
      </c>
      <c r="F7" s="63" t="s">
        <v>84</v>
      </c>
      <c r="G7" s="59">
        <v>77576</v>
      </c>
      <c r="H7" s="59">
        <v>1047281</v>
      </c>
      <c r="I7" s="57" t="s">
        <v>13</v>
      </c>
      <c r="J7" s="57" t="s">
        <v>83</v>
      </c>
    </row>
    <row r="8" spans="1:10" x14ac:dyDescent="0.25">
      <c r="A8" s="58">
        <v>45668</v>
      </c>
      <c r="B8" s="64" t="s">
        <v>43</v>
      </c>
      <c r="C8" s="57" t="s">
        <v>92</v>
      </c>
      <c r="D8" s="57" t="s">
        <v>26</v>
      </c>
      <c r="E8" s="59">
        <v>-196436</v>
      </c>
      <c r="F8" s="63" t="s">
        <v>84</v>
      </c>
      <c r="G8" s="59">
        <v>-15715</v>
      </c>
      <c r="H8" s="59">
        <v>-212151</v>
      </c>
      <c r="I8" s="57" t="s">
        <v>13</v>
      </c>
      <c r="J8" s="57" t="s">
        <v>83</v>
      </c>
    </row>
    <row r="9" spans="1:10" x14ac:dyDescent="0.25">
      <c r="A9" s="58">
        <v>45668</v>
      </c>
      <c r="B9" s="64" t="s">
        <v>44</v>
      </c>
      <c r="C9" s="57" t="s">
        <v>92</v>
      </c>
      <c r="D9" s="57" t="s">
        <v>26</v>
      </c>
      <c r="E9" s="59">
        <v>-50035</v>
      </c>
      <c r="F9" s="63" t="s">
        <v>84</v>
      </c>
      <c r="G9" s="59">
        <v>-4003</v>
      </c>
      <c r="H9" s="59">
        <v>-54038</v>
      </c>
      <c r="I9" s="57" t="s">
        <v>13</v>
      </c>
      <c r="J9" s="57" t="s">
        <v>83</v>
      </c>
    </row>
    <row r="10" spans="1:10" x14ac:dyDescent="0.25">
      <c r="A10" s="58">
        <v>45671</v>
      </c>
      <c r="B10" s="64" t="s">
        <v>45</v>
      </c>
      <c r="C10" s="57" t="s">
        <v>92</v>
      </c>
      <c r="D10" s="57" t="s">
        <v>26</v>
      </c>
      <c r="E10" s="59">
        <v>-107159</v>
      </c>
      <c r="F10" s="63" t="s">
        <v>84</v>
      </c>
      <c r="G10" s="59">
        <v>-8573</v>
      </c>
      <c r="H10" s="59">
        <v>-115732</v>
      </c>
      <c r="I10" s="57" t="s">
        <v>13</v>
      </c>
      <c r="J10" s="57" t="s">
        <v>83</v>
      </c>
    </row>
    <row r="11" spans="1:10" x14ac:dyDescent="0.25">
      <c r="A11" s="58">
        <v>45671</v>
      </c>
      <c r="B11" s="64" t="s">
        <v>40</v>
      </c>
      <c r="C11" s="57" t="s">
        <v>91</v>
      </c>
      <c r="D11" s="57" t="s">
        <v>86</v>
      </c>
      <c r="E11" s="59">
        <v>1109052</v>
      </c>
      <c r="F11" s="63" t="s">
        <v>84</v>
      </c>
      <c r="G11" s="59">
        <v>88724</v>
      </c>
      <c r="H11" s="59">
        <v>1197776</v>
      </c>
      <c r="I11" s="57" t="s">
        <v>13</v>
      </c>
      <c r="J11" s="57" t="s">
        <v>83</v>
      </c>
    </row>
    <row r="12" spans="1:10" x14ac:dyDescent="0.25">
      <c r="A12" s="58">
        <v>45674</v>
      </c>
      <c r="B12" s="64" t="s">
        <v>41</v>
      </c>
      <c r="C12" s="57" t="s">
        <v>91</v>
      </c>
      <c r="D12" s="57" t="s">
        <v>89</v>
      </c>
      <c r="E12" s="59">
        <v>852142</v>
      </c>
      <c r="F12" s="63" t="s">
        <v>84</v>
      </c>
      <c r="G12" s="59">
        <v>68171</v>
      </c>
      <c r="H12" s="59">
        <v>920313</v>
      </c>
      <c r="I12" s="57" t="s">
        <v>13</v>
      </c>
      <c r="J12" s="57" t="s">
        <v>83</v>
      </c>
    </row>
    <row r="13" spans="1:10" x14ac:dyDescent="0.25">
      <c r="H13" s="59">
        <f>SUM(H2:H12)</f>
        <v>7173538</v>
      </c>
    </row>
  </sheetData>
  <conditionalFormatting sqref="B1:B1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Tổng Hợp</vt:lpstr>
      <vt:lpstr>Công nợ gối đầu</vt:lpstr>
      <vt:lpstr>T09</vt:lpstr>
      <vt:lpstr>T05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2025-10-16T02:32:49Z</dcterms:modified>
</cp:coreProperties>
</file>