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PTMART\"/>
    </mc:Choice>
  </mc:AlternateContent>
  <xr:revisionPtr revIDLastSave="0" documentId="8_{BE475A32-8DA9-4C3A-AE07-45347D98BA90}" xr6:coauthVersionLast="47" xr6:coauthVersionMax="47" xr10:uidLastSave="{00000000-0000-0000-0000-000000000000}"/>
  <bookViews>
    <workbookView xWindow="-120" yWindow="-120" windowWidth="20730" windowHeight="11040" xr2:uid="{8500A0DA-08E2-4F09-8F36-54EDAE0DB88E}"/>
  </bookViews>
  <sheets>
    <sheet name="T0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8" i="1" l="1"/>
  <c r="I38" i="1" s="1"/>
  <c r="F38" i="1"/>
  <c r="G37" i="1"/>
  <c r="I37" i="1" s="1"/>
  <c r="F37" i="1"/>
  <c r="F36" i="1"/>
  <c r="F35" i="1"/>
  <c r="F34" i="1"/>
  <c r="F33" i="1"/>
  <c r="F32" i="1"/>
  <c r="F31" i="1"/>
  <c r="G24" i="1"/>
  <c r="G23" i="1"/>
  <c r="G22" i="1"/>
  <c r="G36" i="1" s="1"/>
  <c r="I36" i="1" s="1"/>
  <c r="G21" i="1"/>
  <c r="G35" i="1" s="1"/>
  <c r="I35" i="1" s="1"/>
  <c r="G20" i="1"/>
  <c r="G34" i="1" s="1"/>
  <c r="I34" i="1" s="1"/>
  <c r="G19" i="1"/>
  <c r="G33" i="1" s="1"/>
  <c r="I33" i="1" s="1"/>
  <c r="G18" i="1"/>
  <c r="G32" i="1" s="1"/>
  <c r="I32" i="1" s="1"/>
  <c r="G17" i="1"/>
  <c r="G31" i="1" s="1"/>
  <c r="I31" i="1" s="1"/>
  <c r="I40" i="1" s="1"/>
  <c r="H11" i="1"/>
  <c r="H10" i="1"/>
  <c r="H9" i="1"/>
  <c r="H8" i="1"/>
  <c r="H7" i="1"/>
  <c r="H6" i="1"/>
  <c r="H5" i="1"/>
  <c r="H4" i="1"/>
  <c r="H3" i="1"/>
  <c r="H12" i="1" s="1"/>
  <c r="H2" i="1"/>
</calcChain>
</file>

<file path=xl/sharedStrings.xml><?xml version="1.0" encoding="utf-8"?>
<sst xmlns="http://schemas.openxmlformats.org/spreadsheetml/2006/main" count="70" uniqueCount="39">
  <si>
    <t>Ngày hóa đơn</t>
  </si>
  <si>
    <t>Số hóa đơn</t>
  </si>
  <si>
    <t>Ký hiệu HĐ</t>
  </si>
  <si>
    <t>Diễn giải</t>
  </si>
  <si>
    <t>Doanh số bán chưa có thuế GTGT</t>
  </si>
  <si>
    <t>Thuế suất</t>
  </si>
  <si>
    <t>Thuế GTGT</t>
  </si>
  <si>
    <t>Thành tiền</t>
  </si>
  <si>
    <t>Tên người mua</t>
  </si>
  <si>
    <t>Mã số thuế người mua</t>
  </si>
  <si>
    <t>00014705</t>
  </si>
  <si>
    <t>1C26TTN</t>
  </si>
  <si>
    <t>PT Mart Hà Đông</t>
  </si>
  <si>
    <t>8%</t>
  </si>
  <si>
    <t>CÔNG TY CỔ PHẦN PT</t>
  </si>
  <si>
    <t>0109023661</t>
  </si>
  <si>
    <t>00023160</t>
  </si>
  <si>
    <t>PTMart 505 Minh Khai</t>
  </si>
  <si>
    <t>00016237</t>
  </si>
  <si>
    <t>PTMart 201 Minh Khai</t>
  </si>
  <si>
    <t>00020686</t>
  </si>
  <si>
    <t>PTMart Tầng 1 Tòa nhà Phú Thịnh Green Park</t>
  </si>
  <si>
    <t>00020687</t>
  </si>
  <si>
    <t>PTMart 143 Nguyễn Tuân</t>
  </si>
  <si>
    <t>ĐÃ KIỂM TRA - Hàng trả - PTMART-HNI-TXN-0004 - PTMart 143 Nguyễn Tuân</t>
  </si>
  <si>
    <t>Hàng trả - PTMART-HNI-HBT-0009 - PTMart 505 Minh Khai - 0703ptmart0009 - Phiếu ngày (07/03/2026)</t>
  </si>
  <si>
    <t>ĐÃ KIỂM TRA - HÀNG TRẢ - PHIẾU: XT03021773 - PTMart 201 Minh Khai - PTMART-HNI-HBT-0001</t>
  </si>
  <si>
    <t>ĐÃ KIỂM TRA - Hàng trả - PTMART-HNI-TXN-0004 - PTMart 143 Nguyễn Tuân  - Phiếu ngày (17/03/2026)</t>
  </si>
  <si>
    <t>ĐÃ KIỂM TRA - Hàng trả - PTMART-HNI-HDG-0011 - PTMart Tầng 1 Tòa nhà Phú Thịnh Green Park  - Phiếu ngày (18/03/2026)</t>
  </si>
  <si>
    <t>Chân giò muối 300g</t>
  </si>
  <si>
    <t>Tai heo muối 200g</t>
  </si>
  <si>
    <t>Gà muối 500g</t>
  </si>
  <si>
    <t>Giò tai lưỡi xào 250g</t>
  </si>
  <si>
    <t>Mọc nấm hương 250g</t>
  </si>
  <si>
    <t>Chân giò muối 500g</t>
  </si>
  <si>
    <t>Chả cốm 300g</t>
  </si>
  <si>
    <t>Chả nướng 300g</t>
  </si>
  <si>
    <t>Tên sản phẩm</t>
  </si>
  <si>
    <t>Số lượng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</si>
</sst>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scheme val="minor"/>
    </font>
    <font>
      <sz val="8"/>
      <color rgb="FF000000"/>
      <name val="Microsoft Sans Serif"/>
      <family val="2"/>
    </font>
    <font>
      <sz val="8"/>
      <name val="Microsoft Sans Serif"/>
      <family val="2"/>
    </font>
    <font>
      <sz val="11"/>
      <name val="Arial"/>
      <family val="2"/>
      <scheme val="minor"/>
    </font>
    <font>
      <sz val="11"/>
      <color rgb="FFFF0000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14" fontId="2" fillId="2" borderId="1" xfId="1" applyNumberFormat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38" fontId="2" fillId="2" borderId="2" xfId="1" applyNumberFormat="1" applyFont="1" applyFill="1" applyBorder="1" applyAlignment="1">
      <alignment horizontal="center" vertical="center" wrapText="1"/>
    </xf>
    <xf numFmtId="0" fontId="1" fillId="0" borderId="0" xfId="1"/>
    <xf numFmtId="14" fontId="3" fillId="0" borderId="3" xfId="1" applyNumberFormat="1" applyFont="1" applyBorder="1" applyAlignment="1">
      <alignment horizontal="center" vertical="center"/>
    </xf>
    <xf numFmtId="0" fontId="3" fillId="0" borderId="3" xfId="1" quotePrefix="1" applyFont="1" applyBorder="1" applyAlignment="1">
      <alignment horizontal="left" vertical="center"/>
    </xf>
    <xf numFmtId="0" fontId="3" fillId="0" borderId="3" xfId="1" applyFont="1" applyBorder="1" applyAlignment="1">
      <alignment horizontal="left" vertical="center"/>
    </xf>
    <xf numFmtId="38" fontId="3" fillId="0" borderId="3" xfId="1" applyNumberFormat="1" applyFont="1" applyBorder="1" applyAlignment="1">
      <alignment horizontal="right" vertical="center"/>
    </xf>
    <xf numFmtId="0" fontId="3" fillId="0" borderId="3" xfId="1" applyFont="1" applyBorder="1" applyAlignment="1">
      <alignment horizontal="right" vertical="center"/>
    </xf>
    <xf numFmtId="14" fontId="1" fillId="0" borderId="0" xfId="1" applyNumberFormat="1"/>
    <xf numFmtId="38" fontId="1" fillId="0" borderId="0" xfId="1" applyNumberFormat="1"/>
    <xf numFmtId="0" fontId="4" fillId="0" borderId="0" xfId="1" applyFont="1"/>
    <xf numFmtId="0" fontId="1" fillId="0" borderId="4" xfId="1" applyBorder="1"/>
    <xf numFmtId="38" fontId="1" fillId="3" borderId="4" xfId="1" applyNumberFormat="1" applyFill="1" applyBorder="1"/>
    <xf numFmtId="38" fontId="4" fillId="0" borderId="0" xfId="1" applyNumberFormat="1" applyFont="1"/>
    <xf numFmtId="0" fontId="5" fillId="0" borderId="0" xfId="1" applyFont="1"/>
  </cellXfs>
  <cellStyles count="2">
    <cellStyle name="Normal" xfId="0" builtinId="0"/>
    <cellStyle name="Normal 2" xfId="1" xr:uid="{0AE5D00E-A7E9-4FA2-B158-45B7043EAEA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849C18-9866-4EDE-BFC5-30A98AFC4C35}">
  <sheetPr>
    <outlinePr summaryBelow="0"/>
  </sheetPr>
  <dimension ref="A1:N41"/>
  <sheetViews>
    <sheetView tabSelected="1" zoomScaleNormal="100" workbookViewId="0"/>
  </sheetViews>
  <sheetFormatPr defaultColWidth="9.125" defaultRowHeight="14.25" x14ac:dyDescent="0.2"/>
  <cols>
    <col min="1" max="1" width="12.125" style="10" customWidth="1"/>
    <col min="2" max="2" width="9.75" style="10" customWidth="1"/>
    <col min="3" max="3" width="9.5" style="4" customWidth="1"/>
    <col min="4" max="4" width="29.5" style="4" bestFit="1" customWidth="1"/>
    <col min="5" max="5" width="16.25" style="4" customWidth="1"/>
    <col min="6" max="6" width="8.25" style="4" customWidth="1"/>
    <col min="7" max="8" width="9.75" style="11" customWidth="1"/>
    <col min="9" max="9" width="16.75" style="11" bestFit="1" customWidth="1"/>
    <col min="10" max="10" width="15.25" style="11" bestFit="1" customWidth="1"/>
    <col min="11" max="11" width="18.75" style="4" bestFit="1" customWidth="1"/>
    <col min="12" max="16384" width="9.125" style="4"/>
  </cols>
  <sheetData>
    <row r="1" spans="1:10" ht="21" x14ac:dyDescent="0.2">
      <c r="A1" s="1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2" t="s">
        <v>5</v>
      </c>
      <c r="G1" s="3" t="s">
        <v>6</v>
      </c>
      <c r="H1" s="3" t="s">
        <v>7</v>
      </c>
      <c r="I1" s="2" t="s">
        <v>8</v>
      </c>
      <c r="J1" s="2" t="s">
        <v>9</v>
      </c>
    </row>
    <row r="2" spans="1:10" x14ac:dyDescent="0.2">
      <c r="A2" s="5">
        <v>46083</v>
      </c>
      <c r="B2" s="6" t="s">
        <v>10</v>
      </c>
      <c r="C2" s="7" t="s">
        <v>11</v>
      </c>
      <c r="D2" s="7" t="s">
        <v>12</v>
      </c>
      <c r="E2" s="8">
        <v>736968</v>
      </c>
      <c r="F2" s="9" t="s">
        <v>13</v>
      </c>
      <c r="G2" s="8">
        <v>58957</v>
      </c>
      <c r="H2" s="8">
        <f>+E2+G2</f>
        <v>795925</v>
      </c>
      <c r="I2" s="7" t="s">
        <v>14</v>
      </c>
      <c r="J2" s="7" t="s">
        <v>15</v>
      </c>
    </row>
    <row r="3" spans="1:10" x14ac:dyDescent="0.2">
      <c r="A3" s="5">
        <v>46109</v>
      </c>
      <c r="B3" s="6" t="s">
        <v>16</v>
      </c>
      <c r="C3" s="7" t="s">
        <v>11</v>
      </c>
      <c r="D3" s="7" t="s">
        <v>17</v>
      </c>
      <c r="E3" s="8">
        <v>982606</v>
      </c>
      <c r="F3" s="9" t="s">
        <v>13</v>
      </c>
      <c r="G3" s="8">
        <v>78608</v>
      </c>
      <c r="H3" s="8">
        <f t="shared" ref="H3:H11" si="0">+E3+G3</f>
        <v>1061214</v>
      </c>
      <c r="I3" s="7" t="s">
        <v>14</v>
      </c>
      <c r="J3" s="7" t="s">
        <v>15</v>
      </c>
    </row>
    <row r="4" spans="1:10" x14ac:dyDescent="0.2">
      <c r="A4" s="5">
        <v>46087</v>
      </c>
      <c r="B4" s="6" t="s">
        <v>18</v>
      </c>
      <c r="C4" s="7" t="s">
        <v>11</v>
      </c>
      <c r="D4" s="7" t="s">
        <v>19</v>
      </c>
      <c r="E4" s="8">
        <v>766891</v>
      </c>
      <c r="F4" s="9" t="s">
        <v>13</v>
      </c>
      <c r="G4" s="8">
        <v>61351</v>
      </c>
      <c r="H4" s="8">
        <f t="shared" si="0"/>
        <v>828242</v>
      </c>
      <c r="I4" s="7" t="s">
        <v>14</v>
      </c>
      <c r="J4" s="7" t="s">
        <v>15</v>
      </c>
    </row>
    <row r="5" spans="1:10" x14ac:dyDescent="0.2">
      <c r="A5" s="5">
        <v>46099</v>
      </c>
      <c r="B5" s="6" t="s">
        <v>20</v>
      </c>
      <c r="C5" s="7" t="s">
        <v>11</v>
      </c>
      <c r="D5" s="7" t="s">
        <v>21</v>
      </c>
      <c r="E5" s="8">
        <v>649458</v>
      </c>
      <c r="F5" s="9" t="s">
        <v>13</v>
      </c>
      <c r="G5" s="8">
        <v>51957</v>
      </c>
      <c r="H5" s="8">
        <f t="shared" si="0"/>
        <v>701415</v>
      </c>
      <c r="I5" s="7" t="s">
        <v>14</v>
      </c>
      <c r="J5" s="7" t="s">
        <v>15</v>
      </c>
    </row>
    <row r="6" spans="1:10" x14ac:dyDescent="0.2">
      <c r="A6" s="5">
        <v>46099</v>
      </c>
      <c r="B6" s="6" t="s">
        <v>22</v>
      </c>
      <c r="C6" s="7" t="s">
        <v>11</v>
      </c>
      <c r="D6" s="7" t="s">
        <v>23</v>
      </c>
      <c r="E6" s="8">
        <v>640118</v>
      </c>
      <c r="F6" s="9" t="s">
        <v>13</v>
      </c>
      <c r="G6" s="8">
        <v>51209</v>
      </c>
      <c r="H6" s="8">
        <f t="shared" si="0"/>
        <v>691327</v>
      </c>
      <c r="I6" s="7" t="s">
        <v>14</v>
      </c>
      <c r="J6" s="7" t="s">
        <v>15</v>
      </c>
    </row>
    <row r="7" spans="1:10" x14ac:dyDescent="0.2">
      <c r="A7" s="5">
        <v>46082</v>
      </c>
      <c r="B7" s="6"/>
      <c r="C7" s="7"/>
      <c r="D7" s="7" t="s">
        <v>24</v>
      </c>
      <c r="E7" s="8">
        <v>-240704</v>
      </c>
      <c r="F7" s="9" t="s">
        <v>13</v>
      </c>
      <c r="G7" s="8">
        <v>-19256</v>
      </c>
      <c r="H7" s="8">
        <f t="shared" si="0"/>
        <v>-259960</v>
      </c>
      <c r="I7" s="7" t="s">
        <v>14</v>
      </c>
      <c r="J7" s="7" t="s">
        <v>15</v>
      </c>
    </row>
    <row r="8" spans="1:10" x14ac:dyDescent="0.2">
      <c r="A8" s="5">
        <v>46088</v>
      </c>
      <c r="B8" s="6"/>
      <c r="C8" s="7"/>
      <c r="D8" s="7" t="s">
        <v>25</v>
      </c>
      <c r="E8" s="8">
        <v>-265260</v>
      </c>
      <c r="F8" s="9" t="s">
        <v>13</v>
      </c>
      <c r="G8" s="8">
        <v>-21220</v>
      </c>
      <c r="H8" s="8">
        <f t="shared" si="0"/>
        <v>-286480</v>
      </c>
      <c r="I8" s="7" t="s">
        <v>14</v>
      </c>
      <c r="J8" s="7" t="s">
        <v>15</v>
      </c>
    </row>
    <row r="9" spans="1:10" x14ac:dyDescent="0.2">
      <c r="A9" s="5">
        <v>46088</v>
      </c>
      <c r="B9" s="6"/>
      <c r="C9" s="7"/>
      <c r="D9" s="7" t="s">
        <v>26</v>
      </c>
      <c r="E9" s="8">
        <v>-154480</v>
      </c>
      <c r="F9" s="9" t="s">
        <v>13</v>
      </c>
      <c r="G9" s="8">
        <v>-12358</v>
      </c>
      <c r="H9" s="8">
        <f t="shared" si="0"/>
        <v>-166838</v>
      </c>
      <c r="I9" s="7" t="s">
        <v>14</v>
      </c>
      <c r="J9" s="7" t="s">
        <v>15</v>
      </c>
    </row>
    <row r="10" spans="1:10" x14ac:dyDescent="0.2">
      <c r="A10" s="5">
        <v>46098</v>
      </c>
      <c r="B10" s="6"/>
      <c r="C10" s="7"/>
      <c r="D10" s="7" t="s">
        <v>27</v>
      </c>
      <c r="E10" s="8">
        <v>-95348</v>
      </c>
      <c r="F10" s="9" t="s">
        <v>13</v>
      </c>
      <c r="G10" s="8">
        <v>-7628</v>
      </c>
      <c r="H10" s="8">
        <f t="shared" si="0"/>
        <v>-102976</v>
      </c>
      <c r="I10" s="7" t="s">
        <v>14</v>
      </c>
      <c r="J10" s="7" t="s">
        <v>15</v>
      </c>
    </row>
    <row r="11" spans="1:10" x14ac:dyDescent="0.2">
      <c r="A11" s="5">
        <v>46099</v>
      </c>
      <c r="B11" s="6"/>
      <c r="C11" s="7"/>
      <c r="D11" s="7" t="s">
        <v>28</v>
      </c>
      <c r="E11" s="8">
        <v>-527352</v>
      </c>
      <c r="F11" s="9" t="s">
        <v>13</v>
      </c>
      <c r="G11" s="8">
        <v>-42188</v>
      </c>
      <c r="H11" s="8">
        <f t="shared" si="0"/>
        <v>-569540</v>
      </c>
      <c r="I11" s="7" t="s">
        <v>14</v>
      </c>
      <c r="J11" s="7" t="s">
        <v>15</v>
      </c>
    </row>
    <row r="12" spans="1:10" x14ac:dyDescent="0.2">
      <c r="H12" s="8">
        <f>SUM(H2:H11)</f>
        <v>2692329</v>
      </c>
    </row>
    <row r="16" spans="1:10" ht="14.25" hidden="1" customHeight="1" x14ac:dyDescent="0.2"/>
    <row r="17" spans="1:14" ht="14.25" hidden="1" customHeight="1" x14ac:dyDescent="0.2">
      <c r="B17" s="4"/>
      <c r="C17" s="12"/>
      <c r="D17" s="4">
        <v>2</v>
      </c>
      <c r="F17" s="13" t="s">
        <v>29</v>
      </c>
      <c r="G17" s="14">
        <f>+SUM(H17:O17)-SUM(A17:E17)</f>
        <v>18</v>
      </c>
      <c r="H17" s="11">
        <v>5</v>
      </c>
      <c r="I17" s="11">
        <v>5</v>
      </c>
      <c r="J17" s="11">
        <v>5</v>
      </c>
      <c r="K17" s="11">
        <v>5</v>
      </c>
      <c r="L17" s="11"/>
      <c r="N17" s="11"/>
    </row>
    <row r="18" spans="1:14" ht="14.25" hidden="1" customHeight="1" x14ac:dyDescent="0.2">
      <c r="C18" s="15"/>
      <c r="E18" s="4">
        <v>2</v>
      </c>
      <c r="F18" s="13" t="s">
        <v>30</v>
      </c>
      <c r="G18" s="14">
        <f t="shared" ref="G18:G24" si="1">+SUM(H18:O18)-SUM(A18:E18)</f>
        <v>6</v>
      </c>
      <c r="H18" s="11">
        <v>2</v>
      </c>
      <c r="I18" s="11">
        <v>3</v>
      </c>
      <c r="K18" s="11">
        <v>3</v>
      </c>
      <c r="L18" s="11"/>
      <c r="M18" s="11"/>
      <c r="N18" s="11"/>
    </row>
    <row r="19" spans="1:14" hidden="1" x14ac:dyDescent="0.2">
      <c r="C19" s="12"/>
      <c r="F19" s="13" t="s">
        <v>31</v>
      </c>
      <c r="G19" s="14">
        <f t="shared" si="1"/>
        <v>7</v>
      </c>
      <c r="H19" s="11">
        <v>1</v>
      </c>
      <c r="J19" s="11">
        <v>3</v>
      </c>
      <c r="K19" s="11">
        <v>3</v>
      </c>
      <c r="L19" s="11"/>
      <c r="M19" s="11"/>
      <c r="N19" s="11"/>
    </row>
    <row r="20" spans="1:14" hidden="1" x14ac:dyDescent="0.2">
      <c r="C20" s="12"/>
      <c r="F20" s="13" t="s">
        <v>32</v>
      </c>
      <c r="G20" s="14">
        <f t="shared" si="1"/>
        <v>13</v>
      </c>
      <c r="H20" s="11">
        <v>5</v>
      </c>
      <c r="I20" s="11">
        <v>5</v>
      </c>
      <c r="K20" s="11">
        <v>3</v>
      </c>
      <c r="L20" s="11"/>
      <c r="M20" s="11"/>
      <c r="N20" s="11"/>
    </row>
    <row r="21" spans="1:14" hidden="1" x14ac:dyDescent="0.2">
      <c r="C21" s="12"/>
      <c r="E21" s="4">
        <v>3</v>
      </c>
      <c r="F21" s="13" t="s">
        <v>33</v>
      </c>
      <c r="G21" s="14">
        <f>+SUM(H21:O21)-SUM(A21:E21)</f>
        <v>0</v>
      </c>
      <c r="K21" s="11">
        <v>3</v>
      </c>
      <c r="L21" s="11"/>
      <c r="M21" s="11"/>
      <c r="N21" s="11"/>
    </row>
    <row r="22" spans="1:14" hidden="1" x14ac:dyDescent="0.2">
      <c r="C22" s="12"/>
      <c r="D22" s="16"/>
      <c r="E22" s="16"/>
      <c r="F22" s="13" t="s">
        <v>34</v>
      </c>
      <c r="G22" s="14">
        <f t="shared" si="1"/>
        <v>0</v>
      </c>
      <c r="K22" s="11"/>
    </row>
    <row r="23" spans="1:14" hidden="1" x14ac:dyDescent="0.2">
      <c r="C23" s="12"/>
      <c r="D23" s="16"/>
      <c r="F23" s="13" t="s">
        <v>35</v>
      </c>
      <c r="G23" s="14">
        <f t="shared" si="1"/>
        <v>0</v>
      </c>
      <c r="K23" s="11"/>
    </row>
    <row r="24" spans="1:14" hidden="1" x14ac:dyDescent="0.2">
      <c r="C24" s="12"/>
      <c r="D24" s="16"/>
      <c r="E24" s="16"/>
      <c r="F24" s="13" t="s">
        <v>36</v>
      </c>
      <c r="G24" s="14">
        <f t="shared" si="1"/>
        <v>0</v>
      </c>
      <c r="K24" s="11"/>
    </row>
    <row r="25" spans="1:14" hidden="1" x14ac:dyDescent="0.2">
      <c r="C25" s="16"/>
      <c r="D25" s="16"/>
      <c r="E25" s="16"/>
    </row>
    <row r="26" spans="1:14" hidden="1" x14ac:dyDescent="0.2">
      <c r="C26" s="16"/>
      <c r="D26" s="16"/>
      <c r="E26" s="16"/>
    </row>
    <row r="27" spans="1:14" hidden="1" x14ac:dyDescent="0.2">
      <c r="E27" s="16"/>
    </row>
    <row r="28" spans="1:14" hidden="1" x14ac:dyDescent="0.2">
      <c r="E28" s="16"/>
    </row>
    <row r="29" spans="1:14" hidden="1" x14ac:dyDescent="0.2"/>
    <row r="30" spans="1:14" s="11" customFormat="1" hidden="1" x14ac:dyDescent="0.2">
      <c r="A30" s="10"/>
      <c r="B30" s="10"/>
      <c r="C30" s="4"/>
      <c r="D30" s="4"/>
      <c r="E30" s="4"/>
      <c r="F30" s="4" t="s">
        <v>37</v>
      </c>
      <c r="G30" s="11" t="s">
        <v>38</v>
      </c>
      <c r="K30" s="4"/>
      <c r="L30" s="4"/>
      <c r="M30" s="4"/>
      <c r="N30" s="4"/>
    </row>
    <row r="31" spans="1:14" s="11" customFormat="1" hidden="1" x14ac:dyDescent="0.2">
      <c r="A31" s="10"/>
      <c r="B31" s="10"/>
      <c r="C31" s="4"/>
      <c r="D31" s="4"/>
      <c r="E31" s="4"/>
      <c r="F31" s="4" t="str">
        <f t="shared" ref="F31:G38" si="2">+F17</f>
        <v>Chân giò muối 300g</v>
      </c>
      <c r="G31" s="11">
        <f t="shared" si="2"/>
        <v>18</v>
      </c>
      <c r="H31" s="11">
        <v>73431</v>
      </c>
      <c r="I31" s="11">
        <f>+G31*H31*0.95*1.08</f>
        <v>1356123.7079999999</v>
      </c>
      <c r="K31" s="4"/>
      <c r="L31" s="4"/>
      <c r="M31" s="4"/>
      <c r="N31" s="4"/>
    </row>
    <row r="32" spans="1:14" s="11" customFormat="1" hidden="1" x14ac:dyDescent="0.2">
      <c r="A32" s="10"/>
      <c r="B32" s="10"/>
      <c r="C32" s="4"/>
      <c r="D32" s="4"/>
      <c r="E32" s="4"/>
      <c r="F32" s="4" t="str">
        <f t="shared" si="2"/>
        <v>Tai heo muối 200g</v>
      </c>
      <c r="G32" s="11">
        <f t="shared" si="2"/>
        <v>6</v>
      </c>
      <c r="H32" s="11">
        <v>55595</v>
      </c>
      <c r="I32" s="11">
        <f t="shared" ref="I32:I38" si="3">+G32*H32*0.95*1.08</f>
        <v>342242.82</v>
      </c>
      <c r="K32" s="4"/>
      <c r="L32" s="4"/>
      <c r="M32" s="4"/>
      <c r="N32" s="4"/>
    </row>
    <row r="33" spans="1:14" s="11" customFormat="1" hidden="1" x14ac:dyDescent="0.2">
      <c r="A33" s="10"/>
      <c r="B33" s="10"/>
      <c r="C33" s="4"/>
      <c r="D33" s="4"/>
      <c r="E33" s="4"/>
      <c r="F33" s="4" t="str">
        <f t="shared" si="2"/>
        <v>Gà muối 500g</v>
      </c>
      <c r="G33" s="11">
        <f t="shared" si="2"/>
        <v>7</v>
      </c>
      <c r="H33" s="11">
        <v>116611</v>
      </c>
      <c r="I33" s="11">
        <f>+G33*H33*0.95*1.08</f>
        <v>837500.20199999993</v>
      </c>
      <c r="K33" s="4"/>
      <c r="L33" s="4"/>
      <c r="M33" s="4"/>
      <c r="N33" s="4"/>
    </row>
    <row r="34" spans="1:14" s="11" customFormat="1" hidden="1" x14ac:dyDescent="0.2">
      <c r="A34" s="10"/>
      <c r="B34" s="10"/>
      <c r="C34" s="4"/>
      <c r="D34" s="4"/>
      <c r="E34" s="4"/>
      <c r="F34" s="4" t="str">
        <f t="shared" si="2"/>
        <v>Giò tai lưỡi xào 250g</v>
      </c>
      <c r="G34" s="11">
        <f t="shared" si="2"/>
        <v>13</v>
      </c>
      <c r="H34" s="11">
        <v>50182</v>
      </c>
      <c r="I34" s="11">
        <f t="shared" si="3"/>
        <v>669327.51599999995</v>
      </c>
      <c r="K34" s="4"/>
      <c r="L34" s="4"/>
      <c r="M34" s="4"/>
      <c r="N34" s="4"/>
    </row>
    <row r="35" spans="1:14" s="11" customFormat="1" hidden="1" x14ac:dyDescent="0.2">
      <c r="A35" s="10"/>
      <c r="B35" s="10"/>
      <c r="C35" s="4"/>
      <c r="D35" s="4"/>
      <c r="E35" s="4"/>
      <c r="F35" s="4" t="str">
        <f t="shared" si="2"/>
        <v>Mọc nấm hương 250g</v>
      </c>
      <c r="G35" s="11">
        <f t="shared" si="2"/>
        <v>0</v>
      </c>
      <c r="H35" s="11">
        <v>46000</v>
      </c>
      <c r="I35" s="11">
        <f t="shared" si="3"/>
        <v>0</v>
      </c>
      <c r="K35" s="4"/>
      <c r="L35" s="4"/>
      <c r="M35" s="4"/>
      <c r="N35" s="4"/>
    </row>
    <row r="36" spans="1:14" s="11" customFormat="1" hidden="1" x14ac:dyDescent="0.2">
      <c r="A36" s="10"/>
      <c r="B36" s="10"/>
      <c r="C36" s="4"/>
      <c r="D36" s="4"/>
      <c r="E36" s="4"/>
      <c r="F36" s="4" t="str">
        <f t="shared" si="2"/>
        <v>Chân giò muối 500g</v>
      </c>
      <c r="G36" s="11">
        <f t="shared" si="2"/>
        <v>0</v>
      </c>
      <c r="H36" s="11">
        <v>119066</v>
      </c>
      <c r="I36" s="11">
        <f t="shared" si="3"/>
        <v>0</v>
      </c>
      <c r="K36" s="4"/>
      <c r="L36" s="4"/>
      <c r="M36" s="4"/>
      <c r="N36" s="4"/>
    </row>
    <row r="37" spans="1:14" s="11" customFormat="1" hidden="1" x14ac:dyDescent="0.2">
      <c r="A37" s="10"/>
      <c r="B37" s="10"/>
      <c r="C37" s="4"/>
      <c r="D37" s="4"/>
      <c r="E37" s="4"/>
      <c r="F37" s="4" t="str">
        <f t="shared" si="2"/>
        <v>Chả cốm 300g</v>
      </c>
      <c r="G37" s="11">
        <f t="shared" si="2"/>
        <v>0</v>
      </c>
      <c r="H37" s="11">
        <v>74250</v>
      </c>
      <c r="I37" s="11">
        <f t="shared" si="3"/>
        <v>0</v>
      </c>
      <c r="K37" s="4"/>
      <c r="L37" s="4"/>
      <c r="M37" s="4"/>
      <c r="N37" s="4"/>
    </row>
    <row r="38" spans="1:14" s="11" customFormat="1" hidden="1" x14ac:dyDescent="0.2">
      <c r="A38" s="10"/>
      <c r="B38" s="10"/>
      <c r="C38" s="4"/>
      <c r="D38" s="4"/>
      <c r="E38" s="4"/>
      <c r="F38" s="4" t="str">
        <f t="shared" si="2"/>
        <v>Chả nướng 300g</v>
      </c>
      <c r="G38" s="11">
        <f t="shared" si="2"/>
        <v>0</v>
      </c>
      <c r="H38" s="11">
        <v>70950</v>
      </c>
      <c r="I38" s="11">
        <f t="shared" si="3"/>
        <v>0</v>
      </c>
      <c r="K38" s="4"/>
      <c r="L38" s="4"/>
      <c r="M38" s="4"/>
      <c r="N38" s="4"/>
    </row>
    <row r="39" spans="1:14" s="11" customFormat="1" hidden="1" x14ac:dyDescent="0.2">
      <c r="A39" s="10"/>
      <c r="B39" s="10"/>
      <c r="C39" s="4"/>
      <c r="D39" s="4"/>
      <c r="E39" s="4"/>
      <c r="F39" s="4"/>
      <c r="K39" s="4"/>
      <c r="L39" s="4"/>
      <c r="M39" s="4"/>
      <c r="N39" s="4"/>
    </row>
    <row r="40" spans="1:14" s="11" customFormat="1" hidden="1" x14ac:dyDescent="0.2">
      <c r="A40" s="10"/>
      <c r="B40" s="10"/>
      <c r="C40" s="4"/>
      <c r="D40" s="4"/>
      <c r="E40" s="4"/>
      <c r="F40" s="4"/>
      <c r="G40" s="4"/>
      <c r="I40" s="11">
        <f>SUM(I31:I38)</f>
        <v>3205194.2459999998</v>
      </c>
      <c r="K40" s="4"/>
      <c r="L40" s="4"/>
      <c r="M40" s="4"/>
      <c r="N40" s="4"/>
    </row>
    <row r="41" spans="1:14" s="11" customFormat="1" hidden="1" x14ac:dyDescent="0.2">
      <c r="A41" s="10"/>
      <c r="B41" s="10"/>
      <c r="C41" s="4"/>
      <c r="D41" s="4"/>
      <c r="E41" s="4"/>
      <c r="F41" s="4"/>
      <c r="K41" s="4"/>
      <c r="L41" s="4"/>
      <c r="M41" s="4"/>
      <c r="N41" s="4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T03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2026-04-20T01:21:22Z</dcterms:created>
  <dcterms:modified xsi:type="dcterms:W3CDTF">2026-04-20T01:21:38Z</dcterms:modified>
</cp:coreProperties>
</file>