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2E159C80-8E43-488D-B053-1BFF1DFB959F}" xr6:coauthVersionLast="47" xr6:coauthVersionMax="47" xr10:uidLastSave="{00000000-0000-0000-0000-000000000000}"/>
  <bookViews>
    <workbookView xWindow="-120" yWindow="-120" windowWidth="20730" windowHeight="11040" xr2:uid="{46CFB62C-B7C9-47F1-8553-B22AA49DBE5D}"/>
  </bookViews>
  <sheets>
    <sheet name="T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I27" i="1"/>
  <c r="G27" i="1"/>
  <c r="F27" i="1"/>
  <c r="G26" i="1"/>
  <c r="I26" i="1" s="1"/>
  <c r="F26" i="1"/>
  <c r="G25" i="1"/>
  <c r="I25" i="1" s="1"/>
  <c r="I34" i="1" s="1"/>
  <c r="F25" i="1"/>
  <c r="G18" i="1"/>
  <c r="G32" i="1" s="1"/>
  <c r="I32" i="1" s="1"/>
  <c r="G17" i="1"/>
  <c r="G31" i="1" s="1"/>
  <c r="I31" i="1" s="1"/>
  <c r="G16" i="1"/>
  <c r="G30" i="1" s="1"/>
  <c r="I30" i="1" s="1"/>
  <c r="G15" i="1"/>
  <c r="G29" i="1" s="1"/>
  <c r="I29" i="1" s="1"/>
  <c r="G14" i="1"/>
  <c r="G28" i="1" s="1"/>
  <c r="I28" i="1" s="1"/>
  <c r="G13" i="1"/>
  <c r="G12" i="1"/>
  <c r="G11" i="1"/>
  <c r="H5" i="1"/>
  <c r="H4" i="1"/>
  <c r="H3" i="1"/>
  <c r="H2" i="1"/>
  <c r="H6" i="1" s="1"/>
</calcChain>
</file>

<file path=xl/sharedStrings.xml><?xml version="1.0" encoding="utf-8"?>
<sst xmlns="http://schemas.openxmlformats.org/spreadsheetml/2006/main" count="44" uniqueCount="31">
  <si>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</si>
  <si>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</si>
  <si>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</si>
  <si>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</si>
  <si>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</si>
  <si>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</si>
  <si>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</si>
  <si>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</si>
  <si>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</si>
  <si>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</si>
  <si>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00000151</t>
  </si>
  <si>
    <t>1C26TTN</t>
  </si>
  <si>
    <t>PT Mart Hà Đông</t>
  </si>
  <si>
    <t>8%</t>
  </si>
  <si>
    <t>CÔNG TY CỔ PHẦN PT</t>
  </si>
  <si>
    <t>0109023661</t>
  </si>
  <si>
    <t>00000630</t>
  </si>
  <si>
    <t>PTMart 143 Nguyễn Tuân</t>
  </si>
  <si>
    <t>00002063</t>
  </si>
  <si>
    <t>PTMart 201 Minh Khai</t>
  </si>
  <si>
    <t>00003958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</si>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</sst>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8" fontId="2" fillId="2" borderId="2" xfId="1" applyNumberFormat="1" applyFont="1" applyFill="1" applyBorder="1" applyAlignment="1">
      <alignment horizontal="center" vertical="center" wrapText="1"/>
    </xf>
    <xf numFmtId="0" fontId="1" fillId="0" borderId="0" xfId="1"/>
    <xf numFmtId="14" fontId="3" fillId="0" borderId="3" xfId="1" applyNumberFormat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38" fontId="3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14" fontId="1" fillId="0" borderId="0" xfId="1" applyNumberFormat="1"/>
    <xf numFmtId="38" fontId="1" fillId="0" borderId="0" xfId="1" applyNumberFormat="1"/>
    <xf numFmtId="0" fontId="4" fillId="0" borderId="0" xfId="1" applyFont="1"/>
    <xf numFmtId="0" fontId="1" fillId="0" borderId="4" xfId="1" applyBorder="1"/>
    <xf numFmtId="38" fontId="1" fillId="3" borderId="4" xfId="1" applyNumberFormat="1" applyFill="1" applyBorder="1"/>
    <xf numFmtId="38" fontId="4" fillId="0" borderId="0" xfId="1" applyNumberFormat="1" applyFont="1"/>
    <xf numFmtId="0" fontId="5" fillId="0" borderId="0" xfId="1" applyFont="1"/>
  </cellXfs>
  <cellStyles count="2">
    <cellStyle name="Normal" xfId="0" builtinId="0"/>
    <cellStyle name="Normal 2" xfId="1" xr:uid="{990FF186-F52F-438E-8D78-10A90B4D9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79E1-5F78-4547-B62E-D785E0A96714}">
  <sheetPr>
    <outlinePr summaryBelow="0"/>
  </sheetPr>
  <dimension ref="A1:N35"/>
  <sheetViews>
    <sheetView tabSelected="1" zoomScaleNormal="100" workbookViewId="0"/>
  </sheetViews>
  <sheetFormatPr defaultColWidth="9.125" defaultRowHeight="14.25" x14ac:dyDescent="0.2"/>
  <cols>
    <col min="1" max="1" width="12.125" style="10" customWidth="1"/>
    <col min="2" max="2" width="9.75" style="10" customWidth="1"/>
    <col min="3" max="3" width="9.5" style="4" customWidth="1"/>
    <col min="4" max="4" width="27.625" style="4" customWidth="1"/>
    <col min="5" max="5" width="16.25" style="4" customWidth="1"/>
    <col min="6" max="6" width="8.25" style="4" customWidth="1"/>
    <col min="7" max="8" width="9.75" style="11" customWidth="1"/>
    <col min="9" max="9" width="16.75" style="11" bestFit="1" customWidth="1"/>
    <col min="10" max="10" width="15.25" style="11" bestFit="1" customWidth="1"/>
    <col min="11" max="11" width="18.75" style="4" bestFit="1" customWidth="1"/>
    <col min="12" max="16384" width="9.125" style="4"/>
  </cols>
  <sheetData>
    <row r="1" spans="1:14" ht="2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4" x14ac:dyDescent="0.2">
      <c r="A2" s="5">
        <v>46027</v>
      </c>
      <c r="B2" s="6" t="s">
        <v>10</v>
      </c>
      <c r="C2" s="7" t="s">
        <v>11</v>
      </c>
      <c r="D2" s="7" t="s">
        <v>12</v>
      </c>
      <c r="E2" s="8">
        <v>761053</v>
      </c>
      <c r="F2" s="9" t="s">
        <v>13</v>
      </c>
      <c r="G2" s="8">
        <v>60884</v>
      </c>
      <c r="H2" s="8">
        <f>+E2+G2</f>
        <v>821937</v>
      </c>
      <c r="I2" s="7" t="s">
        <v>14</v>
      </c>
      <c r="J2" s="7" t="s">
        <v>15</v>
      </c>
    </row>
    <row r="3" spans="1:14" x14ac:dyDescent="0.2">
      <c r="A3" s="5">
        <v>46028</v>
      </c>
      <c r="B3" s="7" t="s">
        <v>16</v>
      </c>
      <c r="C3" s="7" t="s">
        <v>11</v>
      </c>
      <c r="D3" s="7" t="s">
        <v>17</v>
      </c>
      <c r="E3" s="8">
        <v>856401</v>
      </c>
      <c r="F3" s="9" t="s">
        <v>13</v>
      </c>
      <c r="G3" s="8">
        <v>68512</v>
      </c>
      <c r="H3" s="8">
        <f t="shared" ref="H3:H5" si="0">+E3+G3</f>
        <v>924913</v>
      </c>
      <c r="I3" s="7" t="s">
        <v>14</v>
      </c>
      <c r="J3" s="7" t="s">
        <v>15</v>
      </c>
    </row>
    <row r="4" spans="1:14" x14ac:dyDescent="0.2">
      <c r="A4" s="5">
        <v>46035</v>
      </c>
      <c r="B4" s="7" t="s">
        <v>18</v>
      </c>
      <c r="C4" s="7" t="s">
        <v>11</v>
      </c>
      <c r="D4" s="7" t="s">
        <v>19</v>
      </c>
      <c r="E4" s="8">
        <v>519271</v>
      </c>
      <c r="F4" s="9" t="s">
        <v>13</v>
      </c>
      <c r="G4" s="8">
        <v>41542</v>
      </c>
      <c r="H4" s="8">
        <f t="shared" si="0"/>
        <v>560813</v>
      </c>
      <c r="I4" s="7" t="s">
        <v>14</v>
      </c>
      <c r="J4" s="7" t="s">
        <v>15</v>
      </c>
    </row>
    <row r="5" spans="1:14" x14ac:dyDescent="0.2">
      <c r="A5" s="5">
        <v>46041</v>
      </c>
      <c r="B5" s="7" t="s">
        <v>20</v>
      </c>
      <c r="C5" s="7" t="s">
        <v>11</v>
      </c>
      <c r="D5" s="7" t="s">
        <v>12</v>
      </c>
      <c r="E5" s="8">
        <v>529337</v>
      </c>
      <c r="F5" s="9" t="s">
        <v>13</v>
      </c>
      <c r="G5" s="8">
        <v>42347</v>
      </c>
      <c r="H5" s="8">
        <f t="shared" si="0"/>
        <v>571684</v>
      </c>
      <c r="I5" s="7" t="s">
        <v>14</v>
      </c>
      <c r="J5" s="7" t="s">
        <v>15</v>
      </c>
    </row>
    <row r="6" spans="1:14" x14ac:dyDescent="0.2">
      <c r="H6" s="8">
        <f>SUM(H2:H5)</f>
        <v>2879347</v>
      </c>
    </row>
    <row r="10" spans="1:14" ht="14.25" hidden="1" customHeight="1" x14ac:dyDescent="0.2"/>
    <row r="11" spans="1:14" ht="14.25" hidden="1" customHeight="1" x14ac:dyDescent="0.2">
      <c r="B11" s="4"/>
      <c r="C11" s="12"/>
      <c r="D11" s="4">
        <v>2</v>
      </c>
      <c r="F11" s="13" t="s">
        <v>21</v>
      </c>
      <c r="G11" s="14">
        <f>+SUM(H11:O11)-SUM(A11:E11)</f>
        <v>18</v>
      </c>
      <c r="H11" s="11">
        <v>5</v>
      </c>
      <c r="I11" s="11">
        <v>5</v>
      </c>
      <c r="J11" s="11">
        <v>5</v>
      </c>
      <c r="K11" s="11">
        <v>5</v>
      </c>
      <c r="L11" s="11"/>
      <c r="N11" s="11"/>
    </row>
    <row r="12" spans="1:14" ht="14.25" hidden="1" customHeight="1" x14ac:dyDescent="0.2">
      <c r="C12" s="15"/>
      <c r="E12" s="4">
        <v>2</v>
      </c>
      <c r="F12" s="13" t="s">
        <v>22</v>
      </c>
      <c r="G12" s="14">
        <f t="shared" ref="G12:G16" si="1">+SUM(H12:O12)-SUM(A12:E12)</f>
        <v>6</v>
      </c>
      <c r="H12" s="11">
        <v>2</v>
      </c>
      <c r="I12" s="11">
        <v>3</v>
      </c>
      <c r="K12" s="11">
        <v>3</v>
      </c>
      <c r="L12" s="11"/>
      <c r="M12" s="11"/>
      <c r="N12" s="11"/>
    </row>
    <row r="13" spans="1:14" hidden="1" x14ac:dyDescent="0.2">
      <c r="C13" s="12"/>
      <c r="F13" s="13" t="s">
        <v>23</v>
      </c>
      <c r="G13" s="14">
        <f t="shared" si="1"/>
        <v>7</v>
      </c>
      <c r="H13" s="11">
        <v>1</v>
      </c>
      <c r="J13" s="11">
        <v>3</v>
      </c>
      <c r="K13" s="11">
        <v>3</v>
      </c>
      <c r="L13" s="11"/>
      <c r="M13" s="11"/>
      <c r="N13" s="11"/>
    </row>
    <row r="14" spans="1:14" hidden="1" x14ac:dyDescent="0.2">
      <c r="C14" s="12"/>
      <c r="F14" s="13" t="s">
        <v>24</v>
      </c>
      <c r="G14" s="14">
        <f t="shared" si="1"/>
        <v>13</v>
      </c>
      <c r="H14" s="11">
        <v>5</v>
      </c>
      <c r="I14" s="11">
        <v>5</v>
      </c>
      <c r="K14" s="11">
        <v>3</v>
      </c>
      <c r="L14" s="11"/>
      <c r="M14" s="11"/>
      <c r="N14" s="11"/>
    </row>
    <row r="15" spans="1:14" hidden="1" x14ac:dyDescent="0.2">
      <c r="C15" s="12"/>
      <c r="E15" s="4">
        <v>3</v>
      </c>
      <c r="F15" s="13" t="s">
        <v>25</v>
      </c>
      <c r="G15" s="14">
        <f>+SUM(H15:O15)-SUM(A15:E15)</f>
        <v>0</v>
      </c>
      <c r="K15" s="11">
        <v>3</v>
      </c>
      <c r="L15" s="11"/>
      <c r="M15" s="11"/>
      <c r="N15" s="11"/>
    </row>
    <row r="16" spans="1:14" hidden="1" x14ac:dyDescent="0.2">
      <c r="C16" s="12"/>
      <c r="D16" s="16"/>
      <c r="E16" s="16"/>
      <c r="F16" s="13" t="s">
        <v>26</v>
      </c>
      <c r="G16" s="14">
        <f t="shared" si="1"/>
        <v>0</v>
      </c>
      <c r="K16" s="11"/>
    </row>
    <row r="17" spans="1:14" hidden="1" x14ac:dyDescent="0.2">
      <c r="C17" s="12"/>
      <c r="D17" s="16"/>
      <c r="F17" s="13" t="s">
        <v>27</v>
      </c>
      <c r="G17" s="14">
        <f t="shared" ref="G17:G18" si="2">+SUM(H17:O17)-SUM(A17:E17)</f>
        <v>0</v>
      </c>
      <c r="K17" s="11"/>
    </row>
    <row r="18" spans="1:14" hidden="1" x14ac:dyDescent="0.2">
      <c r="C18" s="12"/>
      <c r="D18" s="16"/>
      <c r="E18" s="16"/>
      <c r="F18" s="13" t="s">
        <v>28</v>
      </c>
      <c r="G18" s="14">
        <f t="shared" si="2"/>
        <v>0</v>
      </c>
      <c r="K18" s="11"/>
    </row>
    <row r="19" spans="1:14" hidden="1" x14ac:dyDescent="0.2">
      <c r="C19" s="16"/>
      <c r="D19" s="16"/>
      <c r="E19" s="16"/>
    </row>
    <row r="20" spans="1:14" hidden="1" x14ac:dyDescent="0.2">
      <c r="C20" s="16"/>
      <c r="D20" s="16"/>
      <c r="E20" s="16"/>
    </row>
    <row r="21" spans="1:14" hidden="1" x14ac:dyDescent="0.2">
      <c r="E21" s="16"/>
    </row>
    <row r="22" spans="1:14" hidden="1" x14ac:dyDescent="0.2">
      <c r="E22" s="16"/>
    </row>
    <row r="23" spans="1:14" hidden="1" x14ac:dyDescent="0.2"/>
    <row r="24" spans="1:14" s="11" customFormat="1" hidden="1" x14ac:dyDescent="0.2">
      <c r="A24" s="10"/>
      <c r="B24" s="10"/>
      <c r="C24" s="4"/>
      <c r="D24" s="4"/>
      <c r="E24" s="4"/>
      <c r="F24" s="4" t="s">
        <v>29</v>
      </c>
      <c r="G24" s="11" t="s">
        <v>30</v>
      </c>
      <c r="K24" s="4"/>
      <c r="L24" s="4"/>
      <c r="M24" s="4"/>
      <c r="N24" s="4"/>
    </row>
    <row r="25" spans="1:14" s="11" customFormat="1" hidden="1" x14ac:dyDescent="0.2">
      <c r="A25" s="10"/>
      <c r="B25" s="10"/>
      <c r="C25" s="4"/>
      <c r="D25" s="4"/>
      <c r="E25" s="4"/>
      <c r="F25" s="4" t="str">
        <f t="shared" ref="F25:G32" si="3">+F11</f>
        <v>Chân giò muối 300g</v>
      </c>
      <c r="G25" s="11">
        <f t="shared" si="3"/>
        <v>18</v>
      </c>
      <c r="H25" s="11">
        <v>73431</v>
      </c>
      <c r="I25" s="11">
        <f>+G25*H25*0.95*1.08</f>
        <v>1356123.7079999999</v>
      </c>
      <c r="K25" s="4"/>
      <c r="L25" s="4"/>
      <c r="M25" s="4"/>
      <c r="N25" s="4"/>
    </row>
    <row r="26" spans="1:14" s="11" customFormat="1" hidden="1" x14ac:dyDescent="0.2">
      <c r="A26" s="10"/>
      <c r="B26" s="10"/>
      <c r="C26" s="4"/>
      <c r="D26" s="4"/>
      <c r="E26" s="4"/>
      <c r="F26" s="4" t="str">
        <f t="shared" si="3"/>
        <v>Tai heo muối 200g</v>
      </c>
      <c r="G26" s="11">
        <f t="shared" si="3"/>
        <v>6</v>
      </c>
      <c r="H26" s="11">
        <v>55595</v>
      </c>
      <c r="I26" s="11">
        <f t="shared" ref="I26:I32" si="4">+G26*H26*0.95*1.08</f>
        <v>342242.82</v>
      </c>
      <c r="K26" s="4"/>
      <c r="L26" s="4"/>
      <c r="M26" s="4"/>
      <c r="N26" s="4"/>
    </row>
    <row r="27" spans="1:14" s="11" customFormat="1" hidden="1" x14ac:dyDescent="0.2">
      <c r="A27" s="10"/>
      <c r="B27" s="10"/>
      <c r="C27" s="4"/>
      <c r="D27" s="4"/>
      <c r="E27" s="4"/>
      <c r="F27" s="4" t="str">
        <f t="shared" si="3"/>
        <v>Gà muối 500g</v>
      </c>
      <c r="G27" s="11">
        <f t="shared" si="3"/>
        <v>7</v>
      </c>
      <c r="H27" s="11">
        <v>116611</v>
      </c>
      <c r="I27" s="11">
        <f>+G27*H27*0.95*1.08</f>
        <v>837500.20199999993</v>
      </c>
      <c r="K27" s="4"/>
      <c r="L27" s="4"/>
      <c r="M27" s="4"/>
      <c r="N27" s="4"/>
    </row>
    <row r="28" spans="1:14" s="11" customFormat="1" hidden="1" x14ac:dyDescent="0.2">
      <c r="A28" s="10"/>
      <c r="B28" s="10"/>
      <c r="C28" s="4"/>
      <c r="D28" s="4"/>
      <c r="E28" s="4"/>
      <c r="F28" s="4" t="str">
        <f t="shared" si="3"/>
        <v>Giò tai lưỡi xào 250g</v>
      </c>
      <c r="G28" s="11">
        <f t="shared" si="3"/>
        <v>13</v>
      </c>
      <c r="H28" s="11">
        <v>50182</v>
      </c>
      <c r="I28" s="11">
        <f t="shared" si="4"/>
        <v>669327.51599999995</v>
      </c>
      <c r="K28" s="4"/>
      <c r="L28" s="4"/>
      <c r="M28" s="4"/>
      <c r="N28" s="4"/>
    </row>
    <row r="29" spans="1:14" s="11" customFormat="1" hidden="1" x14ac:dyDescent="0.2">
      <c r="A29" s="10"/>
      <c r="B29" s="10"/>
      <c r="C29" s="4"/>
      <c r="D29" s="4"/>
      <c r="E29" s="4"/>
      <c r="F29" s="4" t="str">
        <f t="shared" si="3"/>
        <v>Mọc nấm hương 250g</v>
      </c>
      <c r="G29" s="11">
        <f t="shared" si="3"/>
        <v>0</v>
      </c>
      <c r="H29" s="11">
        <v>46000</v>
      </c>
      <c r="I29" s="11">
        <f t="shared" si="4"/>
        <v>0</v>
      </c>
      <c r="K29" s="4"/>
      <c r="L29" s="4"/>
      <c r="M29" s="4"/>
      <c r="N29" s="4"/>
    </row>
    <row r="30" spans="1:14" s="11" customFormat="1" hidden="1" x14ac:dyDescent="0.2">
      <c r="A30" s="10"/>
      <c r="B30" s="10"/>
      <c r="C30" s="4"/>
      <c r="D30" s="4"/>
      <c r="E30" s="4"/>
      <c r="F30" s="4" t="str">
        <f t="shared" si="3"/>
        <v>Chân giò muối 500g</v>
      </c>
      <c r="G30" s="11">
        <f t="shared" si="3"/>
        <v>0</v>
      </c>
      <c r="H30" s="11">
        <v>119066</v>
      </c>
      <c r="I30" s="11">
        <f t="shared" si="4"/>
        <v>0</v>
      </c>
      <c r="K30" s="4"/>
      <c r="L30" s="4"/>
      <c r="M30" s="4"/>
      <c r="N30" s="4"/>
    </row>
    <row r="31" spans="1:14" s="11" customFormat="1" hidden="1" x14ac:dyDescent="0.2">
      <c r="A31" s="10"/>
      <c r="B31" s="10"/>
      <c r="C31" s="4"/>
      <c r="D31" s="4"/>
      <c r="E31" s="4"/>
      <c r="F31" s="4" t="str">
        <f t="shared" si="3"/>
        <v>Chả cốm 300g</v>
      </c>
      <c r="G31" s="11">
        <f t="shared" si="3"/>
        <v>0</v>
      </c>
      <c r="H31" s="11">
        <v>74250</v>
      </c>
      <c r="I31" s="11">
        <f t="shared" si="4"/>
        <v>0</v>
      </c>
      <c r="K31" s="4"/>
      <c r="L31" s="4"/>
      <c r="M31" s="4"/>
      <c r="N31" s="4"/>
    </row>
    <row r="32" spans="1:14" s="11" customFormat="1" hidden="1" x14ac:dyDescent="0.2">
      <c r="A32" s="10"/>
      <c r="B32" s="10"/>
      <c r="C32" s="4"/>
      <c r="D32" s="4"/>
      <c r="E32" s="4"/>
      <c r="F32" s="4" t="str">
        <f t="shared" si="3"/>
        <v>Chả nướng 300g</v>
      </c>
      <c r="G32" s="11">
        <f t="shared" si="3"/>
        <v>0</v>
      </c>
      <c r="H32" s="11">
        <v>70950</v>
      </c>
      <c r="I32" s="11">
        <f t="shared" si="4"/>
        <v>0</v>
      </c>
      <c r="K32" s="4"/>
      <c r="L32" s="4"/>
      <c r="M32" s="4"/>
      <c r="N32" s="4"/>
    </row>
    <row r="33" spans="1:14" s="11" customFormat="1" hidden="1" x14ac:dyDescent="0.2">
      <c r="A33" s="10"/>
      <c r="B33" s="10"/>
      <c r="C33" s="4"/>
      <c r="D33" s="4"/>
      <c r="E33" s="4"/>
      <c r="F33" s="4"/>
      <c r="K33" s="4"/>
      <c r="L33" s="4"/>
      <c r="M33" s="4"/>
      <c r="N33" s="4"/>
    </row>
    <row r="34" spans="1:14" s="11" customFormat="1" hidden="1" x14ac:dyDescent="0.2">
      <c r="A34" s="10"/>
      <c r="B34" s="10"/>
      <c r="C34" s="4"/>
      <c r="D34" s="4"/>
      <c r="E34" s="4"/>
      <c r="F34" s="4"/>
      <c r="G34" s="4"/>
      <c r="I34" s="11">
        <f>SUM(I25:I32)</f>
        <v>3205194.2459999998</v>
      </c>
      <c r="K34" s="4"/>
      <c r="L34" s="4"/>
      <c r="M34" s="4"/>
      <c r="N34" s="4"/>
    </row>
    <row r="35" spans="1:14" s="11" customFormat="1" hidden="1" x14ac:dyDescent="0.2">
      <c r="A35" s="10"/>
      <c r="B35" s="10"/>
      <c r="C35" s="4"/>
      <c r="D35" s="4"/>
      <c r="E35" s="4"/>
      <c r="F35" s="4"/>
      <c r="K35" s="4"/>
      <c r="L35" s="4"/>
      <c r="M35" s="4"/>
      <c r="N35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2026-02-11T09:29:05Z</dcterms:created>
  <dcterms:modified xsi:type="dcterms:W3CDTF">2026-02-11T09:29:24Z</dcterms:modified>
</cp:coreProperties>
</file>