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PTMART\"/>
    </mc:Choice>
  </mc:AlternateContent>
  <xr:revisionPtr revIDLastSave="0" documentId="13_ncr:1_{0985E8ED-621F-41AD-B62B-D15B4A2D8361}" xr6:coauthVersionLast="47" xr6:coauthVersionMax="47" xr10:uidLastSave="{00000000-0000-0000-0000-000000000000}"/>
  <bookViews>
    <workbookView xWindow="-120" yWindow="-120" windowWidth="20730" windowHeight="11040" xr2:uid="{18182CF8-2F8C-4D7C-830F-F88853FCFBC8}"/>
  </bookViews>
  <sheets>
    <sheet name="T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G25" i="1"/>
  <c r="G39" i="1" s="1"/>
  <c r="I39" i="1" s="1"/>
  <c r="G24" i="1"/>
  <c r="G38" i="1" s="1"/>
  <c r="I38" i="1" s="1"/>
  <c r="G23" i="1"/>
  <c r="G37" i="1" s="1"/>
  <c r="I37" i="1" s="1"/>
  <c r="G22" i="1"/>
  <c r="G36" i="1" s="1"/>
  <c r="I36" i="1" s="1"/>
  <c r="G21" i="1"/>
  <c r="G35" i="1" s="1"/>
  <c r="I35" i="1" s="1"/>
  <c r="G20" i="1"/>
  <c r="G34" i="1" s="1"/>
  <c r="I34" i="1" s="1"/>
  <c r="G19" i="1"/>
  <c r="G33" i="1" s="1"/>
  <c r="I33" i="1" s="1"/>
  <c r="G18" i="1"/>
  <c r="G32" i="1" s="1"/>
  <c r="I32" i="1" s="1"/>
  <c r="I9" i="1"/>
  <c r="H9" i="1"/>
  <c r="G9" i="1"/>
  <c r="J8" i="1"/>
  <c r="J7" i="1"/>
  <c r="J6" i="1"/>
  <c r="J5" i="1"/>
  <c r="J4" i="1"/>
  <c r="J3" i="1"/>
  <c r="J9" i="1" s="1"/>
  <c r="I41" i="1" l="1"/>
</calcChain>
</file>

<file path=xl/sharedStrings.xml><?xml version="1.0" encoding="utf-8"?>
<sst xmlns="http://schemas.openxmlformats.org/spreadsheetml/2006/main" count="46" uniqueCount="39">
  <si>
    <t>DANH SÁCH BÁN HÀNG</t>
  </si>
  <si>
    <t>Ngày hạch toán</t>
  </si>
  <si>
    <t>Ngày chứng từ</t>
  </si>
  <si>
    <t>Số chứng từ</t>
  </si>
  <si>
    <t>Mã khách hàng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</si>
  <si>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</si>
  <si>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</si>
  <si>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</si>
  <si>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</si>
  <si>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</si>
  <si>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</si>
  <si>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BH2367335</t>
  </si>
  <si>
    <t>PTmart0007</t>
  </si>
  <si>
    <t>CÔNG TY CỔ PHẦN PT</t>
  </si>
  <si>
    <t>PT Mart Hà Đông</t>
  </si>
  <si>
    <t>BH2367837</t>
  </si>
  <si>
    <t>PTmart0004</t>
  </si>
  <si>
    <t>PTMart 143 Nguyễn Tuân</t>
  </si>
  <si>
    <t>BH2368299</t>
  </si>
  <si>
    <t>PTmart0009</t>
  </si>
  <si>
    <t>PTMart 505 Minh Khai</t>
  </si>
  <si>
    <t>BH2369039</t>
  </si>
  <si>
    <t>PTmart0011</t>
  </si>
  <si>
    <t>PTMart Tầng 1 Tòa nhà Phú Thịnh Green Park</t>
  </si>
  <si>
    <t>xtptmart</t>
  </si>
  <si>
    <t>Hàng trả - PTmart0009 - PTMart 505 Minh Khai - Phiếu ngày 03/11/2025</t>
  </si>
  <si>
    <t>HN/HT03020528</t>
  </si>
  <si>
    <t>ĐÃ KIỂM TRA - Hàng trả - PTmart0011 - PTMart Tầng 1 Tòa nhà Phú Thịnh Green Park -phiếu: XT03020528 - Phiếu ngày (28/11/2025)</t>
  </si>
  <si>
    <t>Số dòng = 6</t>
  </si>
  <si>
    <t>Chân giò muối 300g</t>
  </si>
  <si>
    <t>Tai heo muối 200g</t>
  </si>
  <si>
    <t>Gà muối 500g</t>
  </si>
  <si>
    <t>Giò tai lưỡi xào 250g</t>
  </si>
  <si>
    <t>Mọc nấm hương 250g</t>
  </si>
  <si>
    <t>Chân giò muối 500g</t>
  </si>
  <si>
    <t>Chả cốm 300g</t>
  </si>
  <si>
    <t>Chả nướng 300g</t>
  </si>
  <si>
    <t>Tên sản phẩm</t>
  </si>
  <si>
    <t>Số 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</si>
</sst>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name val="Arial"/>
      <family val="2"/>
      <scheme val="minor"/>
    </font>
    <font>
      <sz val="11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1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38" fontId="3" fillId="2" borderId="1" xfId="1" applyNumberFormat="1" applyFont="1" applyFill="1" applyBorder="1" applyAlignment="1">
      <alignment horizontal="center" vertical="center" wrapText="1"/>
    </xf>
    <xf numFmtId="14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38" fontId="3" fillId="0" borderId="2" xfId="1" applyNumberFormat="1" applyFont="1" applyBorder="1" applyAlignment="1">
      <alignment horizontal="right" vertical="center"/>
    </xf>
    <xf numFmtId="0" fontId="3" fillId="0" borderId="0" xfId="1" applyFont="1" applyAlignment="1">
      <alignment horizontal="left" vertical="center"/>
    </xf>
    <xf numFmtId="38" fontId="3" fillId="0" borderId="2" xfId="0" applyNumberFormat="1" applyFont="1" applyBorder="1" applyAlignment="1">
      <alignment horizontal="right" vertical="center"/>
    </xf>
    <xf numFmtId="14" fontId="4" fillId="3" borderId="2" xfId="1" applyNumberFormat="1" applyFont="1" applyFill="1" applyBorder="1" applyAlignment="1">
      <alignment horizontal="left" vertical="center"/>
    </xf>
    <xf numFmtId="14" fontId="1" fillId="0" borderId="0" xfId="1" applyNumberFormat="1"/>
    <xf numFmtId="38" fontId="4" fillId="3" borderId="2" xfId="1" applyNumberFormat="1" applyFont="1" applyFill="1" applyBorder="1" applyAlignment="1">
      <alignment horizontal="right" vertical="center"/>
    </xf>
    <xf numFmtId="38" fontId="1" fillId="0" borderId="0" xfId="1" applyNumberFormat="1"/>
    <xf numFmtId="0" fontId="5" fillId="0" borderId="0" xfId="1" applyFont="1"/>
    <xf numFmtId="0" fontId="1" fillId="0" borderId="3" xfId="1" applyBorder="1"/>
    <xf numFmtId="38" fontId="1" fillId="4" borderId="3" xfId="1" applyNumberFormat="1" applyFill="1" applyBorder="1"/>
    <xf numFmtId="38" fontId="5" fillId="0" borderId="0" xfId="1" applyNumberFormat="1" applyFont="1"/>
    <xf numFmtId="0" fontId="6" fillId="0" borderId="0" xfId="1" applyFont="1"/>
    <xf numFmtId="0" fontId="2" fillId="0" borderId="0" xfId="1" applyFont="1" applyAlignment="1">
      <alignment horizontal="center"/>
    </xf>
  </cellXfs>
  <cellStyles count="2">
    <cellStyle name="Normal" xfId="0" builtinId="0"/>
    <cellStyle name="Normal 2" xfId="1" xr:uid="{8AC3C8D2-7BB4-4195-865E-614CB3A796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8777A-6F3D-42EB-94BD-464CA24608EB}">
  <sheetPr>
    <outlinePr summaryBelow="0"/>
  </sheetPr>
  <dimension ref="A1:N42"/>
  <sheetViews>
    <sheetView tabSelected="1" topLeftCell="C1" zoomScaleNormal="100" workbookViewId="0">
      <selection activeCell="J9" sqref="J9"/>
    </sheetView>
  </sheetViews>
  <sheetFormatPr defaultColWidth="9.125" defaultRowHeight="14.25" x14ac:dyDescent="0.2"/>
  <cols>
    <col min="1" max="1" width="14.25" style="11" customWidth="1"/>
    <col min="2" max="2" width="13.625" style="11" customWidth="1"/>
    <col min="3" max="3" width="14.875" style="1" bestFit="1" customWidth="1"/>
    <col min="4" max="4" width="13.375" style="1" customWidth="1"/>
    <col min="5" max="5" width="19.625" style="1" customWidth="1"/>
    <col min="6" max="6" width="49.875" style="1" bestFit="1" customWidth="1"/>
    <col min="7" max="7" width="11.25" style="13" bestFit="1" customWidth="1"/>
    <col min="8" max="8" width="11.625" style="13" bestFit="1" customWidth="1"/>
    <col min="9" max="9" width="16.75" style="13" bestFit="1" customWidth="1"/>
    <col min="10" max="10" width="15.25" style="13" bestFit="1" customWidth="1"/>
    <col min="11" max="11" width="18.75" style="1" bestFit="1" customWidth="1"/>
    <col min="12" max="16384" width="9.125" style="1"/>
  </cols>
  <sheetData>
    <row r="1" spans="1:10" ht="18.7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" customHeight="1" x14ac:dyDescent="0.2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10" x14ac:dyDescent="0.2">
      <c r="A3" s="5">
        <v>45975</v>
      </c>
      <c r="B3" s="5">
        <v>45975</v>
      </c>
      <c r="C3" s="6" t="s">
        <v>11</v>
      </c>
      <c r="D3" s="6" t="s">
        <v>12</v>
      </c>
      <c r="E3" s="6" t="s">
        <v>13</v>
      </c>
      <c r="F3" s="6" t="s">
        <v>14</v>
      </c>
      <c r="G3" s="7">
        <v>845866</v>
      </c>
      <c r="H3" s="7">
        <v>42295</v>
      </c>
      <c r="I3" s="7">
        <v>64286</v>
      </c>
      <c r="J3" s="7">
        <f>+G3-H3+I3</f>
        <v>867857</v>
      </c>
    </row>
    <row r="4" spans="1:10" x14ac:dyDescent="0.2">
      <c r="A4" s="5">
        <v>45979</v>
      </c>
      <c r="B4" s="5">
        <v>45979</v>
      </c>
      <c r="C4" s="6" t="s">
        <v>15</v>
      </c>
      <c r="D4" s="6" t="s">
        <v>16</v>
      </c>
      <c r="E4" s="6" t="s">
        <v>13</v>
      </c>
      <c r="F4" s="6" t="s">
        <v>17</v>
      </c>
      <c r="G4" s="7">
        <v>784850</v>
      </c>
      <c r="H4" s="7">
        <v>39243</v>
      </c>
      <c r="I4" s="7">
        <v>59649</v>
      </c>
      <c r="J4" s="7">
        <f t="shared" ref="J4:J8" si="0">+G4-H4+I4</f>
        <v>805256</v>
      </c>
    </row>
    <row r="5" spans="1:10" x14ac:dyDescent="0.2">
      <c r="A5" s="5">
        <v>45981</v>
      </c>
      <c r="B5" s="5">
        <v>45981</v>
      </c>
      <c r="C5" s="6" t="s">
        <v>18</v>
      </c>
      <c r="D5" s="6" t="s">
        <v>19</v>
      </c>
      <c r="E5" s="6" t="s">
        <v>13</v>
      </c>
      <c r="F5" s="6" t="s">
        <v>20</v>
      </c>
      <c r="G5" s="7">
        <v>716988</v>
      </c>
      <c r="H5" s="7">
        <v>35850</v>
      </c>
      <c r="I5" s="7">
        <v>54491</v>
      </c>
      <c r="J5" s="7">
        <f t="shared" si="0"/>
        <v>735629</v>
      </c>
    </row>
    <row r="6" spans="1:10" x14ac:dyDescent="0.2">
      <c r="A6" s="5">
        <v>45988</v>
      </c>
      <c r="B6" s="5">
        <v>45988</v>
      </c>
      <c r="C6" s="6" t="s">
        <v>21</v>
      </c>
      <c r="D6" s="6" t="s">
        <v>22</v>
      </c>
      <c r="E6" s="6" t="s">
        <v>13</v>
      </c>
      <c r="F6" s="6" t="s">
        <v>23</v>
      </c>
      <c r="G6" s="7">
        <v>1172319</v>
      </c>
      <c r="H6" s="7">
        <v>58616</v>
      </c>
      <c r="I6" s="7">
        <v>89096</v>
      </c>
      <c r="J6" s="7">
        <f t="shared" si="0"/>
        <v>1202799</v>
      </c>
    </row>
    <row r="7" spans="1:10" x14ac:dyDescent="0.2">
      <c r="A7" s="5">
        <v>45964</v>
      </c>
      <c r="B7" s="5">
        <v>45964</v>
      </c>
      <c r="C7" s="8" t="s">
        <v>24</v>
      </c>
      <c r="D7" s="6" t="s">
        <v>19</v>
      </c>
      <c r="E7" s="6" t="s">
        <v>13</v>
      </c>
      <c r="F7" s="8" t="s">
        <v>25</v>
      </c>
      <c r="G7" s="7">
        <v>-139518</v>
      </c>
      <c r="H7" s="9">
        <v>0</v>
      </c>
      <c r="I7" s="7">
        <v>-11162</v>
      </c>
      <c r="J7" s="7">
        <f t="shared" si="0"/>
        <v>-150680</v>
      </c>
    </row>
    <row r="8" spans="1:10" x14ac:dyDescent="0.2">
      <c r="A8" s="5">
        <v>45989</v>
      </c>
      <c r="B8" s="5">
        <v>45989</v>
      </c>
      <c r="C8" s="8" t="s">
        <v>26</v>
      </c>
      <c r="D8" s="8" t="s">
        <v>22</v>
      </c>
      <c r="E8" s="6" t="s">
        <v>13</v>
      </c>
      <c r="F8" s="8" t="s">
        <v>27</v>
      </c>
      <c r="G8" s="7">
        <v>-236730</v>
      </c>
      <c r="H8" s="9">
        <v>0</v>
      </c>
      <c r="I8" s="7">
        <v>-18938</v>
      </c>
      <c r="J8" s="7">
        <f t="shared" si="0"/>
        <v>-255668</v>
      </c>
    </row>
    <row r="9" spans="1:10" x14ac:dyDescent="0.2">
      <c r="A9" s="10" t="s">
        <v>28</v>
      </c>
      <c r="G9" s="12">
        <f>SUM(G3:G8)</f>
        <v>3143775</v>
      </c>
      <c r="H9" s="12">
        <f>SUM(H3:H6)</f>
        <v>176004</v>
      </c>
      <c r="I9" s="12">
        <f>SUM(I3:I8)</f>
        <v>237422</v>
      </c>
      <c r="J9" s="12">
        <f>SUM(J3:J8)</f>
        <v>3205193</v>
      </c>
    </row>
    <row r="17" spans="1:14" hidden="1" x14ac:dyDescent="0.2"/>
    <row r="18" spans="1:14" hidden="1" x14ac:dyDescent="0.2">
      <c r="B18" s="1"/>
      <c r="C18" s="14"/>
      <c r="D18" s="1">
        <v>2</v>
      </c>
      <c r="F18" s="15" t="s">
        <v>29</v>
      </c>
      <c r="G18" s="16">
        <f>+SUM(H18:O18)-SUM(A18:E18)</f>
        <v>18</v>
      </c>
      <c r="H18" s="13">
        <v>5</v>
      </c>
      <c r="I18" s="13">
        <v>5</v>
      </c>
      <c r="J18" s="13">
        <v>5</v>
      </c>
      <c r="K18" s="13">
        <v>5</v>
      </c>
      <c r="L18" s="13"/>
      <c r="N18" s="13"/>
    </row>
    <row r="19" spans="1:14" hidden="1" x14ac:dyDescent="0.2">
      <c r="C19" s="17"/>
      <c r="E19" s="1">
        <v>2</v>
      </c>
      <c r="F19" s="15" t="s">
        <v>30</v>
      </c>
      <c r="G19" s="16">
        <f t="shared" ref="G19:G23" si="1">+SUM(H19:O19)-SUM(A19:E19)</f>
        <v>6</v>
      </c>
      <c r="H19" s="13">
        <v>2</v>
      </c>
      <c r="I19" s="13">
        <v>3</v>
      </c>
      <c r="K19" s="13">
        <v>3</v>
      </c>
      <c r="L19" s="13"/>
      <c r="M19" s="13"/>
      <c r="N19" s="13"/>
    </row>
    <row r="20" spans="1:14" hidden="1" x14ac:dyDescent="0.2">
      <c r="C20" s="14"/>
      <c r="F20" s="15" t="s">
        <v>31</v>
      </c>
      <c r="G20" s="16">
        <f t="shared" si="1"/>
        <v>7</v>
      </c>
      <c r="H20" s="13">
        <v>1</v>
      </c>
      <c r="J20" s="13">
        <v>3</v>
      </c>
      <c r="K20" s="13">
        <v>3</v>
      </c>
      <c r="L20" s="13"/>
      <c r="M20" s="13"/>
      <c r="N20" s="13"/>
    </row>
    <row r="21" spans="1:14" hidden="1" x14ac:dyDescent="0.2">
      <c r="C21" s="14"/>
      <c r="F21" s="15" t="s">
        <v>32</v>
      </c>
      <c r="G21" s="16">
        <f t="shared" si="1"/>
        <v>13</v>
      </c>
      <c r="H21" s="13">
        <v>5</v>
      </c>
      <c r="I21" s="13">
        <v>5</v>
      </c>
      <c r="K21" s="13">
        <v>3</v>
      </c>
      <c r="L21" s="13"/>
      <c r="M21" s="13"/>
      <c r="N21" s="13"/>
    </row>
    <row r="22" spans="1:14" hidden="1" x14ac:dyDescent="0.2">
      <c r="C22" s="14"/>
      <c r="E22" s="1">
        <v>3</v>
      </c>
      <c r="F22" s="15" t="s">
        <v>33</v>
      </c>
      <c r="G22" s="16">
        <f>+SUM(H22:O22)-SUM(A22:E22)</f>
        <v>0</v>
      </c>
      <c r="K22" s="13">
        <v>3</v>
      </c>
      <c r="L22" s="13"/>
      <c r="M22" s="13"/>
      <c r="N22" s="13"/>
    </row>
    <row r="23" spans="1:14" hidden="1" x14ac:dyDescent="0.2">
      <c r="C23" s="14"/>
      <c r="D23" s="18"/>
      <c r="E23" s="18"/>
      <c r="F23" s="15" t="s">
        <v>34</v>
      </c>
      <c r="G23" s="16">
        <f t="shared" si="1"/>
        <v>0</v>
      </c>
      <c r="K23" s="13"/>
    </row>
    <row r="24" spans="1:14" hidden="1" x14ac:dyDescent="0.2">
      <c r="C24" s="14"/>
      <c r="D24" s="18"/>
      <c r="F24" s="15" t="s">
        <v>35</v>
      </c>
      <c r="G24" s="16">
        <f t="shared" ref="G24:G25" si="2">+SUM(H24:O24)-SUM(A24:E24)</f>
        <v>0</v>
      </c>
      <c r="K24" s="13"/>
    </row>
    <row r="25" spans="1:14" hidden="1" x14ac:dyDescent="0.2">
      <c r="C25" s="14"/>
      <c r="D25" s="18"/>
      <c r="E25" s="18"/>
      <c r="F25" s="15" t="s">
        <v>36</v>
      </c>
      <c r="G25" s="16">
        <f t="shared" si="2"/>
        <v>0</v>
      </c>
      <c r="K25" s="13"/>
    </row>
    <row r="26" spans="1:14" hidden="1" x14ac:dyDescent="0.2">
      <c r="C26" s="18"/>
      <c r="D26" s="18"/>
      <c r="E26" s="18"/>
    </row>
    <row r="27" spans="1:14" hidden="1" x14ac:dyDescent="0.2">
      <c r="C27" s="18"/>
      <c r="D27" s="18"/>
      <c r="E27" s="18"/>
    </row>
    <row r="28" spans="1:14" hidden="1" x14ac:dyDescent="0.2">
      <c r="E28" s="18"/>
    </row>
    <row r="29" spans="1:14" hidden="1" x14ac:dyDescent="0.2">
      <c r="E29" s="18"/>
    </row>
    <row r="30" spans="1:14" hidden="1" x14ac:dyDescent="0.2"/>
    <row r="31" spans="1:14" s="13" customFormat="1" hidden="1" x14ac:dyDescent="0.2">
      <c r="A31" s="11"/>
      <c r="B31" s="11"/>
      <c r="C31" s="1"/>
      <c r="D31" s="1"/>
      <c r="E31" s="1"/>
      <c r="F31" s="1" t="s">
        <v>37</v>
      </c>
      <c r="G31" s="13" t="s">
        <v>38</v>
      </c>
      <c r="K31" s="1"/>
      <c r="L31" s="1"/>
      <c r="M31" s="1"/>
      <c r="N31" s="1"/>
    </row>
    <row r="32" spans="1:14" s="13" customFormat="1" hidden="1" x14ac:dyDescent="0.2">
      <c r="A32" s="11"/>
      <c r="B32" s="11"/>
      <c r="C32" s="1"/>
      <c r="D32" s="1"/>
      <c r="E32" s="1"/>
      <c r="F32" s="1" t="str">
        <f t="shared" ref="F32:G39" si="3">+F18</f>
        <v>Chân giò muối 300g</v>
      </c>
      <c r="G32" s="13">
        <f t="shared" si="3"/>
        <v>18</v>
      </c>
      <c r="H32" s="13">
        <v>73431</v>
      </c>
      <c r="I32" s="13">
        <f>+G32*H32*0.95*1.08</f>
        <v>1356123.7079999999</v>
      </c>
      <c r="K32" s="1"/>
      <c r="L32" s="1"/>
      <c r="M32" s="1"/>
      <c r="N32" s="1"/>
    </row>
    <row r="33" spans="1:14" s="13" customFormat="1" hidden="1" x14ac:dyDescent="0.2">
      <c r="A33" s="11"/>
      <c r="B33" s="11"/>
      <c r="C33" s="1"/>
      <c r="D33" s="1"/>
      <c r="E33" s="1"/>
      <c r="F33" s="1" t="str">
        <f t="shared" si="3"/>
        <v>Tai heo muối 200g</v>
      </c>
      <c r="G33" s="13">
        <f t="shared" si="3"/>
        <v>6</v>
      </c>
      <c r="H33" s="13">
        <v>55595</v>
      </c>
      <c r="I33" s="13">
        <f t="shared" ref="I33:I39" si="4">+G33*H33*0.95*1.08</f>
        <v>342242.82</v>
      </c>
      <c r="K33" s="1"/>
      <c r="L33" s="1"/>
      <c r="M33" s="1"/>
      <c r="N33" s="1"/>
    </row>
    <row r="34" spans="1:14" s="13" customFormat="1" hidden="1" x14ac:dyDescent="0.2">
      <c r="A34" s="11"/>
      <c r="B34" s="11"/>
      <c r="C34" s="1"/>
      <c r="D34" s="1"/>
      <c r="E34" s="1"/>
      <c r="F34" s="1" t="str">
        <f t="shared" si="3"/>
        <v>Gà muối 500g</v>
      </c>
      <c r="G34" s="13">
        <f t="shared" si="3"/>
        <v>7</v>
      </c>
      <c r="H34" s="13">
        <v>116611</v>
      </c>
      <c r="I34" s="13">
        <f>+G34*H34*0.95*1.08</f>
        <v>837500.20199999993</v>
      </c>
      <c r="K34" s="1"/>
      <c r="L34" s="1"/>
      <c r="M34" s="1"/>
      <c r="N34" s="1"/>
    </row>
    <row r="35" spans="1:14" s="13" customFormat="1" hidden="1" x14ac:dyDescent="0.2">
      <c r="A35" s="11"/>
      <c r="B35" s="11"/>
      <c r="C35" s="1"/>
      <c r="D35" s="1"/>
      <c r="E35" s="1"/>
      <c r="F35" s="1" t="str">
        <f t="shared" si="3"/>
        <v>Giò tai lưỡi xào 250g</v>
      </c>
      <c r="G35" s="13">
        <f t="shared" si="3"/>
        <v>13</v>
      </c>
      <c r="H35" s="13">
        <v>50182</v>
      </c>
      <c r="I35" s="13">
        <f t="shared" si="4"/>
        <v>669327.51599999995</v>
      </c>
      <c r="K35" s="1"/>
      <c r="L35" s="1"/>
      <c r="M35" s="1"/>
      <c r="N35" s="1"/>
    </row>
    <row r="36" spans="1:14" s="13" customFormat="1" hidden="1" x14ac:dyDescent="0.2">
      <c r="A36" s="11"/>
      <c r="B36" s="11"/>
      <c r="C36" s="1"/>
      <c r="D36" s="1"/>
      <c r="E36" s="1"/>
      <c r="F36" s="1" t="str">
        <f t="shared" si="3"/>
        <v>Mọc nấm hương 250g</v>
      </c>
      <c r="G36" s="13">
        <f t="shared" si="3"/>
        <v>0</v>
      </c>
      <c r="H36" s="13">
        <v>46000</v>
      </c>
      <c r="I36" s="13">
        <f t="shared" si="4"/>
        <v>0</v>
      </c>
      <c r="K36" s="1"/>
      <c r="L36" s="1"/>
      <c r="M36" s="1"/>
      <c r="N36" s="1"/>
    </row>
    <row r="37" spans="1:14" s="13" customFormat="1" hidden="1" x14ac:dyDescent="0.2">
      <c r="A37" s="11"/>
      <c r="B37" s="11"/>
      <c r="C37" s="1"/>
      <c r="D37" s="1"/>
      <c r="E37" s="1"/>
      <c r="F37" s="1" t="str">
        <f t="shared" si="3"/>
        <v>Chân giò muối 500g</v>
      </c>
      <c r="G37" s="13">
        <f t="shared" si="3"/>
        <v>0</v>
      </c>
      <c r="H37" s="13">
        <v>119066</v>
      </c>
      <c r="I37" s="13">
        <f t="shared" si="4"/>
        <v>0</v>
      </c>
      <c r="K37" s="1"/>
      <c r="L37" s="1"/>
      <c r="M37" s="1"/>
      <c r="N37" s="1"/>
    </row>
    <row r="38" spans="1:14" s="13" customFormat="1" hidden="1" x14ac:dyDescent="0.2">
      <c r="A38" s="11"/>
      <c r="B38" s="11"/>
      <c r="C38" s="1"/>
      <c r="D38" s="1"/>
      <c r="E38" s="1"/>
      <c r="F38" s="1" t="str">
        <f t="shared" si="3"/>
        <v>Chả cốm 300g</v>
      </c>
      <c r="G38" s="13">
        <f t="shared" si="3"/>
        <v>0</v>
      </c>
      <c r="H38" s="13">
        <v>74250</v>
      </c>
      <c r="I38" s="13">
        <f t="shared" si="4"/>
        <v>0</v>
      </c>
      <c r="K38" s="1"/>
      <c r="L38" s="1"/>
      <c r="M38" s="1"/>
      <c r="N38" s="1"/>
    </row>
    <row r="39" spans="1:14" s="13" customFormat="1" hidden="1" x14ac:dyDescent="0.2">
      <c r="A39" s="11"/>
      <c r="B39" s="11"/>
      <c r="C39" s="1"/>
      <c r="D39" s="1"/>
      <c r="E39" s="1"/>
      <c r="F39" s="1" t="str">
        <f t="shared" si="3"/>
        <v>Chả nướng 300g</v>
      </c>
      <c r="G39" s="13">
        <f t="shared" si="3"/>
        <v>0</v>
      </c>
      <c r="H39" s="13">
        <v>70950</v>
      </c>
      <c r="I39" s="13">
        <f t="shared" si="4"/>
        <v>0</v>
      </c>
      <c r="K39" s="1"/>
      <c r="L39" s="1"/>
      <c r="M39" s="1"/>
      <c r="N39" s="1"/>
    </row>
    <row r="40" spans="1:14" s="13" customFormat="1" hidden="1" x14ac:dyDescent="0.2">
      <c r="A40" s="11"/>
      <c r="B40" s="11"/>
      <c r="C40" s="1"/>
      <c r="D40" s="1"/>
      <c r="E40" s="1"/>
      <c r="F40" s="1"/>
      <c r="K40" s="1"/>
      <c r="L40" s="1"/>
      <c r="M40" s="1"/>
      <c r="N40" s="1"/>
    </row>
    <row r="41" spans="1:14" s="13" customFormat="1" hidden="1" x14ac:dyDescent="0.2">
      <c r="A41" s="11"/>
      <c r="B41" s="11"/>
      <c r="C41" s="1"/>
      <c r="D41" s="1"/>
      <c r="E41" s="1"/>
      <c r="F41" s="1"/>
      <c r="G41" s="1"/>
      <c r="I41" s="13">
        <f>SUM(I32:I39)</f>
        <v>3205194.2459999998</v>
      </c>
      <c r="K41" s="1"/>
      <c r="L41" s="1"/>
      <c r="M41" s="1"/>
      <c r="N41" s="1"/>
    </row>
    <row r="42" spans="1:14" s="13" customFormat="1" hidden="1" x14ac:dyDescent="0.2">
      <c r="A42" s="11"/>
      <c r="B42" s="11"/>
      <c r="C42" s="1"/>
      <c r="D42" s="1"/>
      <c r="E42" s="1"/>
      <c r="F42" s="1"/>
      <c r="K42" s="1"/>
      <c r="L42" s="1"/>
      <c r="M42" s="1"/>
      <c r="N42" s="1"/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2025-12-24T08:21:35Z</dcterms:created>
  <dcterms:modified xsi:type="dcterms:W3CDTF">2025-12-25T04:28:06Z</dcterms:modified>
</cp:coreProperties>
</file>