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xr:revisionPtr revIDLastSave="0" documentId="13_ncr:1_{57875674-03E9-4816-AE11-AED3AF2A6944}" xr6:coauthVersionLast="47" xr6:coauthVersionMax="47" xr10:uidLastSave="{00000000-0000-0000-0000-000000000000}"/>
  <bookViews>
    <workbookView xWindow="-120" yWindow="-120" windowWidth="20730" windowHeight="11040" xr2:uid="{A530C450-BFAC-419E-8061-43880424286D}"/>
  </bookViews>
  <sheets>
    <sheet name="T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G27" i="1"/>
  <c r="G41" i="1" s="1"/>
  <c r="I41" i="1" s="1"/>
  <c r="G26" i="1"/>
  <c r="G40" i="1" s="1"/>
  <c r="I40" i="1" s="1"/>
  <c r="G25" i="1"/>
  <c r="G39" i="1" s="1"/>
  <c r="I39" i="1" s="1"/>
  <c r="G24" i="1"/>
  <c r="G38" i="1" s="1"/>
  <c r="I38" i="1" s="1"/>
  <c r="G23" i="1"/>
  <c r="G37" i="1" s="1"/>
  <c r="I37" i="1" s="1"/>
  <c r="G22" i="1"/>
  <c r="G36" i="1" s="1"/>
  <c r="I36" i="1" s="1"/>
  <c r="G21" i="1"/>
  <c r="G35" i="1" s="1"/>
  <c r="I35" i="1" s="1"/>
  <c r="G20" i="1"/>
  <c r="G34" i="1" s="1"/>
  <c r="I34" i="1" s="1"/>
  <c r="J15" i="1"/>
  <c r="I11" i="1"/>
  <c r="H11" i="1"/>
  <c r="G11" i="1"/>
  <c r="J10" i="1"/>
  <c r="J9" i="1"/>
  <c r="J8" i="1"/>
  <c r="J7" i="1"/>
  <c r="J6" i="1"/>
  <c r="J5" i="1"/>
  <c r="J4" i="1"/>
  <c r="J3" i="1"/>
  <c r="J11" i="1" s="1"/>
  <c r="I43" i="1" l="1"/>
</calcChain>
</file>

<file path=xl/sharedStrings.xml><?xml version="1.0" encoding="utf-8"?>
<sst xmlns="http://schemas.openxmlformats.org/spreadsheetml/2006/main" count="54" uniqueCount="41">
  <si>
    <t>DANH SÁCH BÁN HÀNG</t>
  </si>
  <si>
    <t>Ngày hạch toán</t>
  </si>
  <si>
    <t>Ngày chứng từ</t>
  </si>
  <si>
    <t>Số chứng từ</t>
  </si>
  <si>
    <t>Mã khách hàng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</si>
  <si>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</si>
  <si>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</si>
  <si>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</si>
  <si>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</si>
  <si>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</si>
  <si>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</si>
  <si>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BH2360878</t>
  </si>
  <si>
    <t>PTmart0007</t>
  </si>
  <si>
    <t>CÔNG TY CỔ PHẦN PT</t>
  </si>
  <si>
    <t>PT Mart Hà Đông</t>
  </si>
  <si>
    <t>BH2360796</t>
  </si>
  <si>
    <t>PTmart0009</t>
  </si>
  <si>
    <t>PTMart 505 Minh Khai</t>
  </si>
  <si>
    <t>BH2362434</t>
  </si>
  <si>
    <t>BH2362710</t>
  </si>
  <si>
    <t>PTmart0004</t>
  </si>
  <si>
    <t>PTMart 143 Nguyễn Tuân</t>
  </si>
  <si>
    <t>BH2363161</t>
  </si>
  <si>
    <t>PTmart0001</t>
  </si>
  <si>
    <t>PTMart 201 Minh Khai</t>
  </si>
  <si>
    <t>BH2363485</t>
  </si>
  <si>
    <t>HN/HT03019943</t>
  </si>
  <si>
    <t>Hàng trả - PTMart 201 Minh Khai - PTmart0001</t>
  </si>
  <si>
    <t>HN/HT03019942</t>
  </si>
  <si>
    <t>ĐÃ KIỂM TRA -Hàng trả - PTmart0004 - PTMart 143 Nguyễn Tuân - phiếu: XT03019942</t>
  </si>
  <si>
    <t>Số dòng = 8</t>
  </si>
  <si>
    <t>Chân giò muối 300g</t>
  </si>
  <si>
    <t>Tai heo muối 200g</t>
  </si>
  <si>
    <t>Gà muối 500g</t>
  </si>
  <si>
    <t>Giò tai lưỡi xào 250g</t>
  </si>
  <si>
    <t>Mọc nấm hương 250g</t>
  </si>
  <si>
    <t>Chân giò muối 500g</t>
  </si>
  <si>
    <t>Chả cốm 300g</t>
  </si>
  <si>
    <t>Chả nướng 300g</t>
  </si>
  <si>
    <t>Tên sản phẩm</t>
  </si>
  <si>
    <t>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</si>
</sst>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name val="Arial"/>
      <family val="2"/>
      <scheme val="minor"/>
    </font>
    <font>
      <sz val="11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1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38" fontId="3" fillId="2" borderId="1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38" fontId="3" fillId="0" borderId="2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4" fillId="3" borderId="2" xfId="1" applyNumberFormat="1" applyFont="1" applyFill="1" applyBorder="1" applyAlignment="1">
      <alignment horizontal="left" vertical="center"/>
    </xf>
    <xf numFmtId="14" fontId="1" fillId="0" borderId="0" xfId="1" applyNumberFormat="1"/>
    <xf numFmtId="38" fontId="4" fillId="3" borderId="2" xfId="1" applyNumberFormat="1" applyFont="1" applyFill="1" applyBorder="1" applyAlignment="1">
      <alignment horizontal="right" vertical="center"/>
    </xf>
    <xf numFmtId="38" fontId="1" fillId="0" borderId="0" xfId="1" applyNumberFormat="1"/>
    <xf numFmtId="0" fontId="5" fillId="0" borderId="0" xfId="1" applyFont="1"/>
    <xf numFmtId="0" fontId="1" fillId="0" borderId="3" xfId="1" applyBorder="1"/>
    <xf numFmtId="38" fontId="1" fillId="4" borderId="3" xfId="1" applyNumberFormat="1" applyFill="1" applyBorder="1"/>
    <xf numFmtId="38" fontId="5" fillId="0" borderId="0" xfId="1" applyNumberFormat="1" applyFont="1"/>
    <xf numFmtId="0" fontId="6" fillId="0" borderId="0" xfId="1" applyFont="1"/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 xr:uid="{80FA70EE-BE22-4415-98B2-1F280692E4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D77D-F924-47A5-A3CA-5C6BA5A4879A}">
  <sheetPr>
    <outlinePr summaryBelow="0"/>
  </sheetPr>
  <dimension ref="A1:N44"/>
  <sheetViews>
    <sheetView tabSelected="1" zoomScaleNormal="100" workbookViewId="0">
      <selection activeCell="A2" sqref="A2"/>
    </sheetView>
  </sheetViews>
  <sheetFormatPr defaultColWidth="9.125" defaultRowHeight="14.25" x14ac:dyDescent="0.2"/>
  <cols>
    <col min="1" max="1" width="14.25" style="13" customWidth="1"/>
    <col min="2" max="2" width="13.625" style="13" customWidth="1"/>
    <col min="3" max="3" width="14.875" style="1" bestFit="1" customWidth="1"/>
    <col min="4" max="4" width="13.375" style="1" customWidth="1"/>
    <col min="5" max="5" width="19.625" style="1" customWidth="1"/>
    <col min="6" max="6" width="49.875" style="1" bestFit="1" customWidth="1"/>
    <col min="7" max="7" width="11.25" style="15" bestFit="1" customWidth="1"/>
    <col min="8" max="8" width="11.625" style="15" bestFit="1" customWidth="1"/>
    <col min="9" max="9" width="16.75" style="15" bestFit="1" customWidth="1"/>
    <col min="10" max="10" width="15.25" style="15" bestFit="1" customWidth="1"/>
    <col min="11" max="11" width="18.75" style="1" bestFit="1" customWidth="1"/>
    <col min="12" max="16384" width="9.125" style="1"/>
  </cols>
  <sheetData>
    <row r="1" spans="1:11" ht="18.75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ht="1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1" x14ac:dyDescent="0.2">
      <c r="A3" s="5">
        <v>45938</v>
      </c>
      <c r="B3" s="5">
        <v>45938</v>
      </c>
      <c r="C3" s="6" t="s">
        <v>11</v>
      </c>
      <c r="D3" s="6" t="s">
        <v>12</v>
      </c>
      <c r="E3" s="6" t="s">
        <v>13</v>
      </c>
      <c r="F3" s="6" t="s">
        <v>14</v>
      </c>
      <c r="G3" s="7">
        <v>849052</v>
      </c>
      <c r="H3" s="7">
        <v>42452</v>
      </c>
      <c r="I3" s="7">
        <v>64528</v>
      </c>
      <c r="J3" s="7">
        <f>+G3-H3+I3</f>
        <v>871128</v>
      </c>
    </row>
    <row r="4" spans="1:11" x14ac:dyDescent="0.2">
      <c r="A4" s="5">
        <v>45938</v>
      </c>
      <c r="B4" s="5">
        <v>45938</v>
      </c>
      <c r="C4" s="6" t="s">
        <v>15</v>
      </c>
      <c r="D4" s="6" t="s">
        <v>16</v>
      </c>
      <c r="E4" s="6" t="s">
        <v>13</v>
      </c>
      <c r="F4" s="6" t="s">
        <v>17</v>
      </c>
      <c r="G4" s="7">
        <v>729094</v>
      </c>
      <c r="H4" s="7">
        <v>36455</v>
      </c>
      <c r="I4" s="7">
        <v>55411</v>
      </c>
      <c r="J4" s="7">
        <f t="shared" ref="J4:J10" si="0">+G4-H4+I4</f>
        <v>748050</v>
      </c>
    </row>
    <row r="5" spans="1:11" x14ac:dyDescent="0.2">
      <c r="A5" s="5">
        <v>45946</v>
      </c>
      <c r="B5" s="5">
        <v>45946</v>
      </c>
      <c r="C5" s="6" t="s">
        <v>18</v>
      </c>
      <c r="D5" s="6" t="s">
        <v>16</v>
      </c>
      <c r="E5" s="6" t="s">
        <v>13</v>
      </c>
      <c r="F5" s="6" t="s">
        <v>17</v>
      </c>
      <c r="G5" s="7">
        <v>537627</v>
      </c>
      <c r="H5" s="7">
        <v>26881</v>
      </c>
      <c r="I5" s="7">
        <v>40860</v>
      </c>
      <c r="J5" s="7">
        <f t="shared" si="0"/>
        <v>551606</v>
      </c>
    </row>
    <row r="6" spans="1:11" x14ac:dyDescent="0.2">
      <c r="A6" s="5">
        <v>45948</v>
      </c>
      <c r="B6" s="5">
        <v>45948</v>
      </c>
      <c r="C6" s="6" t="s">
        <v>19</v>
      </c>
      <c r="D6" s="6" t="s">
        <v>20</v>
      </c>
      <c r="E6" s="6" t="s">
        <v>13</v>
      </c>
      <c r="F6" s="6" t="s">
        <v>21</v>
      </c>
      <c r="G6" s="7">
        <v>675624</v>
      </c>
      <c r="H6" s="7">
        <v>33781</v>
      </c>
      <c r="I6" s="7">
        <v>51347</v>
      </c>
      <c r="J6" s="7">
        <f t="shared" si="0"/>
        <v>693190</v>
      </c>
    </row>
    <row r="7" spans="1:11" x14ac:dyDescent="0.2">
      <c r="A7" s="5">
        <v>45951</v>
      </c>
      <c r="B7" s="5">
        <v>45951</v>
      </c>
      <c r="C7" s="6" t="s">
        <v>22</v>
      </c>
      <c r="D7" s="6" t="s">
        <v>23</v>
      </c>
      <c r="E7" s="6" t="s">
        <v>13</v>
      </c>
      <c r="F7" s="6" t="s">
        <v>24</v>
      </c>
      <c r="G7" s="7">
        <v>842013</v>
      </c>
      <c r="H7" s="7">
        <v>42101</v>
      </c>
      <c r="I7" s="7">
        <v>63993</v>
      </c>
      <c r="J7" s="7">
        <f t="shared" si="0"/>
        <v>863905</v>
      </c>
    </row>
    <row r="8" spans="1:11" x14ac:dyDescent="0.2">
      <c r="A8" s="5">
        <v>45952</v>
      </c>
      <c r="B8" s="5">
        <v>45952</v>
      </c>
      <c r="C8" s="6" t="s">
        <v>25</v>
      </c>
      <c r="D8" s="6" t="s">
        <v>12</v>
      </c>
      <c r="E8" s="6" t="s">
        <v>13</v>
      </c>
      <c r="F8" s="6" t="s">
        <v>14</v>
      </c>
      <c r="G8" s="7">
        <v>628891</v>
      </c>
      <c r="H8" s="7">
        <v>31445</v>
      </c>
      <c r="I8" s="7">
        <v>47796</v>
      </c>
      <c r="J8" s="7">
        <f t="shared" si="0"/>
        <v>645242</v>
      </c>
    </row>
    <row r="9" spans="1:11" x14ac:dyDescent="0.2">
      <c r="A9" s="5">
        <v>45945</v>
      </c>
      <c r="B9" s="5">
        <v>45945</v>
      </c>
      <c r="C9" s="8" t="s">
        <v>26</v>
      </c>
      <c r="D9" s="8" t="s">
        <v>23</v>
      </c>
      <c r="E9" s="6" t="s">
        <v>13</v>
      </c>
      <c r="F9" s="8" t="s">
        <v>27</v>
      </c>
      <c r="G9" s="7">
        <v>-351225</v>
      </c>
      <c r="H9" s="9">
        <v>0</v>
      </c>
      <c r="I9" s="7">
        <v>-28097</v>
      </c>
      <c r="J9" s="7">
        <f t="shared" si="0"/>
        <v>-379322</v>
      </c>
    </row>
    <row r="10" spans="1:11" x14ac:dyDescent="0.2">
      <c r="A10" s="10">
        <v>45947</v>
      </c>
      <c r="B10" s="10">
        <v>45947</v>
      </c>
      <c r="C10" s="11" t="s">
        <v>28</v>
      </c>
      <c r="D10" s="8" t="s">
        <v>20</v>
      </c>
      <c r="E10" s="6" t="s">
        <v>13</v>
      </c>
      <c r="F10" s="11" t="s">
        <v>29</v>
      </c>
      <c r="G10" s="9">
        <v>-52815</v>
      </c>
      <c r="H10" s="9">
        <v>0</v>
      </c>
      <c r="I10" s="9">
        <v>-4225</v>
      </c>
      <c r="J10" s="7">
        <f t="shared" si="0"/>
        <v>-57040</v>
      </c>
    </row>
    <row r="11" spans="1:11" x14ac:dyDescent="0.2">
      <c r="A11" s="12" t="s">
        <v>30</v>
      </c>
      <c r="G11" s="14">
        <f>SUM(G3:G10)</f>
        <v>3858261</v>
      </c>
      <c r="H11" s="14">
        <f>SUM(H3:H8)</f>
        <v>213115</v>
      </c>
      <c r="I11" s="14">
        <f>SUM(I3:I10)</f>
        <v>291613</v>
      </c>
      <c r="J11" s="14">
        <f>SUM(J3:J10)</f>
        <v>3936759</v>
      </c>
    </row>
    <row r="12" spans="1:11" x14ac:dyDescent="0.2">
      <c r="K12" s="15"/>
    </row>
    <row r="15" spans="1:11" hidden="1" x14ac:dyDescent="0.2">
      <c r="J15" s="15">
        <f>-43700*1.08*2</f>
        <v>-94392</v>
      </c>
    </row>
    <row r="16" spans="1:11" hidden="1" x14ac:dyDescent="0.2"/>
    <row r="17" spans="2:14" hidden="1" x14ac:dyDescent="0.2"/>
    <row r="18" spans="2:14" hidden="1" x14ac:dyDescent="0.2"/>
    <row r="19" spans="2:14" hidden="1" x14ac:dyDescent="0.2"/>
    <row r="20" spans="2:14" hidden="1" x14ac:dyDescent="0.2">
      <c r="B20" s="1"/>
      <c r="C20" s="16"/>
      <c r="F20" s="17" t="s">
        <v>31</v>
      </c>
      <c r="G20" s="18">
        <f>+SUM(H20:O20)-SUM(A20:E20)</f>
        <v>24</v>
      </c>
      <c r="H20" s="15">
        <v>8</v>
      </c>
      <c r="I20" s="15">
        <v>2</v>
      </c>
      <c r="J20" s="15">
        <v>3</v>
      </c>
      <c r="K20" s="15">
        <v>3</v>
      </c>
      <c r="L20" s="15">
        <v>3</v>
      </c>
      <c r="M20" s="1">
        <v>5</v>
      </c>
      <c r="N20" s="15"/>
    </row>
    <row r="21" spans="2:14" hidden="1" x14ac:dyDescent="0.2">
      <c r="C21" s="19">
        <v>1</v>
      </c>
      <c r="D21" s="1">
        <v>1</v>
      </c>
      <c r="F21" s="17" t="s">
        <v>32</v>
      </c>
      <c r="G21" s="18">
        <f t="shared" ref="G21:G25" si="1">+SUM(H21:O21)-SUM(A21:E21)</f>
        <v>6</v>
      </c>
      <c r="J21" s="15">
        <v>3</v>
      </c>
      <c r="K21" s="15">
        <v>3</v>
      </c>
      <c r="L21" s="15"/>
      <c r="M21" s="15">
        <v>2</v>
      </c>
      <c r="N21" s="15"/>
    </row>
    <row r="22" spans="2:14" hidden="1" x14ac:dyDescent="0.2">
      <c r="C22" s="16">
        <v>2</v>
      </c>
      <c r="F22" s="17" t="s">
        <v>33</v>
      </c>
      <c r="G22" s="18">
        <f t="shared" si="1"/>
        <v>6</v>
      </c>
      <c r="H22" s="15">
        <v>1</v>
      </c>
      <c r="I22" s="15">
        <v>4</v>
      </c>
      <c r="K22" s="15"/>
      <c r="L22" s="15">
        <v>3</v>
      </c>
      <c r="M22" s="15"/>
      <c r="N22" s="15"/>
    </row>
    <row r="23" spans="2:14" hidden="1" x14ac:dyDescent="0.2">
      <c r="C23" s="16"/>
      <c r="F23" s="17" t="s">
        <v>34</v>
      </c>
      <c r="G23" s="18">
        <f t="shared" si="1"/>
        <v>15</v>
      </c>
      <c r="H23" s="15">
        <v>3</v>
      </c>
      <c r="J23" s="15">
        <v>3</v>
      </c>
      <c r="K23" s="15">
        <v>3</v>
      </c>
      <c r="L23" s="15">
        <v>3</v>
      </c>
      <c r="M23" s="15">
        <v>3</v>
      </c>
      <c r="N23" s="15"/>
    </row>
    <row r="24" spans="2:14" hidden="1" x14ac:dyDescent="0.2">
      <c r="C24" s="16">
        <v>2</v>
      </c>
      <c r="E24" s="1">
        <v>2</v>
      </c>
      <c r="F24" s="17" t="s">
        <v>35</v>
      </c>
      <c r="G24" s="18">
        <f t="shared" si="1"/>
        <v>5</v>
      </c>
      <c r="I24" s="15">
        <v>3</v>
      </c>
      <c r="K24" s="15">
        <v>3</v>
      </c>
      <c r="L24" s="15">
        <v>3</v>
      </c>
      <c r="M24" s="15"/>
      <c r="N24" s="15"/>
    </row>
    <row r="25" spans="2:14" hidden="1" x14ac:dyDescent="0.2">
      <c r="C25" s="16"/>
      <c r="D25" s="20"/>
      <c r="E25" s="20"/>
      <c r="F25" s="17" t="s">
        <v>36</v>
      </c>
      <c r="G25" s="18">
        <f t="shared" si="1"/>
        <v>0</v>
      </c>
      <c r="K25" s="15"/>
    </row>
    <row r="26" spans="2:14" hidden="1" x14ac:dyDescent="0.2">
      <c r="C26" s="16"/>
      <c r="D26" s="20"/>
      <c r="E26" s="20"/>
      <c r="F26" s="17" t="s">
        <v>37</v>
      </c>
      <c r="G26" s="18">
        <f t="shared" ref="G26:G27" si="2">+SUM(H26:O26)-SUM(A26:E26)</f>
        <v>0</v>
      </c>
      <c r="K26" s="15"/>
    </row>
    <row r="27" spans="2:14" hidden="1" x14ac:dyDescent="0.2">
      <c r="C27" s="16"/>
      <c r="D27" s="20"/>
      <c r="E27" s="20"/>
      <c r="F27" s="17" t="s">
        <v>38</v>
      </c>
      <c r="G27" s="18">
        <f t="shared" si="2"/>
        <v>0</v>
      </c>
      <c r="K27" s="15"/>
    </row>
    <row r="28" spans="2:14" hidden="1" x14ac:dyDescent="0.2">
      <c r="C28" s="20"/>
      <c r="D28" s="20"/>
      <c r="E28" s="20"/>
    </row>
    <row r="29" spans="2:14" hidden="1" x14ac:dyDescent="0.2">
      <c r="C29" s="20"/>
      <c r="D29" s="20"/>
      <c r="E29" s="20"/>
    </row>
    <row r="30" spans="2:14" hidden="1" x14ac:dyDescent="0.2">
      <c r="E30" s="20"/>
    </row>
    <row r="31" spans="2:14" hidden="1" x14ac:dyDescent="0.2">
      <c r="E31" s="20"/>
    </row>
    <row r="32" spans="2:14" hidden="1" x14ac:dyDescent="0.2"/>
    <row r="33" spans="6:9" hidden="1" x14ac:dyDescent="0.2">
      <c r="F33" s="1" t="s">
        <v>39</v>
      </c>
      <c r="G33" s="15" t="s">
        <v>40</v>
      </c>
    </row>
    <row r="34" spans="6:9" hidden="1" x14ac:dyDescent="0.2">
      <c r="F34" s="1" t="str">
        <f t="shared" ref="F34:G41" si="3">+F20</f>
        <v>Chân giò muối 300g</v>
      </c>
      <c r="G34" s="15">
        <f t="shared" si="3"/>
        <v>24</v>
      </c>
      <c r="H34" s="15">
        <v>73431</v>
      </c>
      <c r="I34" s="15">
        <f>+G34*H34*0.95*1.08</f>
        <v>1808164.9439999999</v>
      </c>
    </row>
    <row r="35" spans="6:9" hidden="1" x14ac:dyDescent="0.2">
      <c r="F35" s="1" t="str">
        <f t="shared" si="3"/>
        <v>Tai heo muối 200g</v>
      </c>
      <c r="G35" s="15">
        <f t="shared" si="3"/>
        <v>6</v>
      </c>
      <c r="H35" s="15">
        <v>55595</v>
      </c>
      <c r="I35" s="15">
        <f t="shared" ref="I35:I41" si="4">+G35*H35*0.95*1.08</f>
        <v>342242.82</v>
      </c>
    </row>
    <row r="36" spans="6:9" hidden="1" x14ac:dyDescent="0.2">
      <c r="F36" s="1" t="str">
        <f t="shared" si="3"/>
        <v>Gà muối 500g</v>
      </c>
      <c r="G36" s="15">
        <f t="shared" si="3"/>
        <v>6</v>
      </c>
      <c r="H36" s="15">
        <v>111058</v>
      </c>
      <c r="I36" s="15">
        <f>+G36*H36*0.95*1.08</f>
        <v>683673.04800000007</v>
      </c>
    </row>
    <row r="37" spans="6:9" hidden="1" x14ac:dyDescent="0.2">
      <c r="F37" s="1" t="str">
        <f t="shared" si="3"/>
        <v>Giò tai lưỡi xào 250g</v>
      </c>
      <c r="G37" s="15">
        <f t="shared" si="3"/>
        <v>15</v>
      </c>
      <c r="H37" s="15">
        <v>50182</v>
      </c>
      <c r="I37" s="15">
        <f t="shared" si="4"/>
        <v>772300.9800000001</v>
      </c>
    </row>
    <row r="38" spans="6:9" hidden="1" x14ac:dyDescent="0.2">
      <c r="F38" s="1" t="str">
        <f t="shared" si="3"/>
        <v>Mọc nấm hương 250g</v>
      </c>
      <c r="G38" s="15">
        <f t="shared" si="3"/>
        <v>5</v>
      </c>
      <c r="H38" s="15">
        <v>46000</v>
      </c>
      <c r="I38" s="15">
        <f t="shared" si="4"/>
        <v>235980.00000000003</v>
      </c>
    </row>
    <row r="39" spans="6:9" hidden="1" x14ac:dyDescent="0.2">
      <c r="F39" s="1" t="str">
        <f t="shared" si="3"/>
        <v>Chân giò muối 500g</v>
      </c>
      <c r="G39" s="15">
        <f t="shared" si="3"/>
        <v>0</v>
      </c>
      <c r="H39" s="15">
        <v>119066</v>
      </c>
      <c r="I39" s="15">
        <f t="shared" si="4"/>
        <v>0</v>
      </c>
    </row>
    <row r="40" spans="6:9" hidden="1" x14ac:dyDescent="0.2">
      <c r="F40" s="1" t="str">
        <f t="shared" si="3"/>
        <v>Chả cốm 300g</v>
      </c>
      <c r="G40" s="15">
        <f t="shared" si="3"/>
        <v>0</v>
      </c>
      <c r="H40" s="15">
        <v>74250</v>
      </c>
      <c r="I40" s="15">
        <f t="shared" si="4"/>
        <v>0</v>
      </c>
    </row>
    <row r="41" spans="6:9" hidden="1" x14ac:dyDescent="0.2">
      <c r="F41" s="1" t="str">
        <f t="shared" si="3"/>
        <v>Chả nướng 300g</v>
      </c>
      <c r="G41" s="15">
        <f t="shared" si="3"/>
        <v>0</v>
      </c>
      <c r="H41" s="15">
        <v>70950</v>
      </c>
      <c r="I41" s="15">
        <f t="shared" si="4"/>
        <v>0</v>
      </c>
    </row>
    <row r="42" spans="6:9" hidden="1" x14ac:dyDescent="0.2"/>
    <row r="43" spans="6:9" hidden="1" x14ac:dyDescent="0.2">
      <c r="G43" s="1"/>
      <c r="I43" s="15">
        <f>SUM(I34:I41)</f>
        <v>3842361.7919999999</v>
      </c>
    </row>
    <row r="44" spans="6:9" hidden="1" x14ac:dyDescent="0.2"/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2025-11-29T04:20:32Z</dcterms:created>
  <dcterms:modified xsi:type="dcterms:W3CDTF">2025-11-29T05:02:41Z</dcterms:modified>
</cp:coreProperties>
</file>