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0" yWindow="0" windowWidth="20490" windowHeight="7530"/>
  </bookViews>
  <sheets>
    <sheet name="T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I14" i="1" l="1"/>
  <c r="J13" i="1"/>
  <c r="J14" i="1"/>
  <c r="G14" i="1"/>
  <c r="F44" i="1" l="1"/>
  <c r="F43" i="1"/>
  <c r="F42" i="1"/>
  <c r="F41" i="1"/>
  <c r="F40" i="1"/>
  <c r="F39" i="1"/>
  <c r="F38" i="1"/>
  <c r="F37" i="1"/>
  <c r="G30" i="1"/>
  <c r="G44" i="1" s="1"/>
  <c r="I44" i="1" s="1"/>
  <c r="G29" i="1"/>
  <c r="G43" i="1" s="1"/>
  <c r="I43" i="1" s="1"/>
  <c r="G28" i="1"/>
  <c r="G42" i="1" s="1"/>
  <c r="I42" i="1" s="1"/>
  <c r="G27" i="1"/>
  <c r="I41" i="1" s="1"/>
  <c r="G26" i="1"/>
  <c r="G40" i="1" s="1"/>
  <c r="I40" i="1" s="1"/>
  <c r="G25" i="1"/>
  <c r="G39" i="1" s="1"/>
  <c r="I39" i="1" s="1"/>
  <c r="G24" i="1"/>
  <c r="G38" i="1" s="1"/>
  <c r="I38" i="1" s="1"/>
  <c r="G23" i="1"/>
  <c r="G37" i="1" s="1"/>
  <c r="I37" i="1" s="1"/>
  <c r="I46" i="1" l="1"/>
  <c r="H14" i="1" l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<sst xmlns="http://schemas.openxmlformats.org/spreadsheetml/2006/main" count="66" uniqueCount="48">
  <si>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</si>
  <si>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</si>
  <si>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</si>
  <si>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</si>
  <si>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</si>
  <si>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</si>
  <si>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</si>
  <si>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</si>
  <si>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</si>
  <si>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</si>
  <si>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</si>
  <si>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BH2330538</t>
  </si>
  <si>
    <t>PTmart0007</t>
  </si>
  <si>
    <t>CÔNG TY CỔ PHẦN PT</t>
  </si>
  <si>
    <t>PT Mart Hà Đông</t>
  </si>
  <si>
    <t>BH2330499</t>
  </si>
  <si>
    <t>PTmart0011</t>
  </si>
  <si>
    <t>PTMart Tầng 1 Tòa nhà Phú Thịnh Green Park</t>
  </si>
  <si>
    <t>BH2332001</t>
  </si>
  <si>
    <t>PTmart0009</t>
  </si>
  <si>
    <t>PTMart 505 Minh Khai</t>
  </si>
  <si>
    <t>BH2332085</t>
  </si>
  <si>
    <t>PTmart0004</t>
  </si>
  <si>
    <t>PTMart 143 Nguyễn Tuân</t>
  </si>
  <si>
    <t>BH2332086</t>
  </si>
  <si>
    <t>BH20259441</t>
  </si>
  <si>
    <t>BH202510111</t>
  </si>
  <si>
    <t>PTmart0001</t>
  </si>
  <si>
    <t>PTMart 201 Minh Khai</t>
  </si>
  <si>
    <t>HN/HT2025090073</t>
  </si>
  <si>
    <t>Hàng trả - PTMart 505 Minh Khai - ptmart0009 (Phiếu trả ngày: 12/09/2025)</t>
  </si>
  <si>
    <t>HN/HT2025090042</t>
  </si>
  <si>
    <t>Hàng trả - PTMart 505 Minh Khai - ptmart0009 (Phiếu trả ngày: 11/09/2025)</t>
  </si>
  <si>
    <t>HN/HT2025090111</t>
  </si>
  <si>
    <t>Hàng trả - PTMart 143 Nguyễn Tuân - ptmart0004 (Phiếu trả ngày: 17/09/2025)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</si>
  <si>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</si>
  <si>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</si>
  <si>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</si>
  <si>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</si>
  <si>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</si>
  <si>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</si>
  <si>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</si>
  <si>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</si>
  <si>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</si>
  <si>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</si>
  <si>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Số dòng = 11</t>
  </si>
  <si>
    <t>HN/HTXT03019621</t>
  </si>
  <si>
    <t>Hàng trả PTMart 201 Minh Khai - PHIẾU : XT03019621 - PTmart0001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</si>
</sst>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8" fontId="3" fillId="2" borderId="1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4" fontId="4" fillId="3" borderId="2" xfId="1" applyNumberFormat="1" applyFont="1" applyFill="1" applyBorder="1" applyAlignment="1">
      <alignment horizontal="left" vertical="center"/>
    </xf>
    <xf numFmtId="14" fontId="1" fillId="0" borderId="0" xfId="1" applyNumberFormat="1"/>
    <xf numFmtId="38" fontId="4" fillId="3" borderId="2" xfId="1" applyNumberFormat="1" applyFont="1" applyFill="1" applyBorder="1" applyAlignment="1">
      <alignment horizontal="right" vertical="center"/>
    </xf>
    <xf numFmtId="38" fontId="1" fillId="0" borderId="0" xfId="1" applyNumberFormat="1"/>
    <xf numFmtId="0" fontId="5" fillId="0" borderId="0" xfId="1" applyFont="1"/>
    <xf numFmtId="0" fontId="1" fillId="0" borderId="3" xfId="1" applyBorder="1"/>
    <xf numFmtId="38" fontId="1" fillId="4" borderId="3" xfId="1" applyNumberFormat="1" applyFill="1" applyBorder="1"/>
    <xf numFmtId="38" fontId="1" fillId="0" borderId="0" xfId="1" applyNumberFormat="1" applyFill="1" applyBorder="1"/>
    <xf numFmtId="38" fontId="5" fillId="0" borderId="0" xfId="1" applyNumberFormat="1" applyFont="1"/>
    <xf numFmtId="0" fontId="3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6"/>
  <sheetViews>
    <sheetView tabSelected="1" topLeftCell="A31" zoomScaleNormal="100" workbookViewId="0">
      <selection activeCell="G41" sqref="G41"/>
    </sheetView>
  </sheetViews>
  <sheetFormatPr defaultColWidth="9.140625" defaultRowHeight="15" x14ac:dyDescent="0.25"/>
  <cols>
    <col min="1" max="1" width="14.28515625" style="12" customWidth="1"/>
    <col min="2" max="2" width="13.5703125" style="12" customWidth="1"/>
    <col min="3" max="3" width="14.85546875" style="1" bestFit="1" customWidth="1"/>
    <col min="4" max="4" width="13.42578125" style="1" customWidth="1"/>
    <col min="5" max="5" width="19.5703125" style="1" customWidth="1"/>
    <col min="6" max="6" width="49.85546875" style="1" bestFit="1" customWidth="1"/>
    <col min="7" max="7" width="11.28515625" style="14" bestFit="1" customWidth="1"/>
    <col min="8" max="8" width="11.5703125" style="14" bestFit="1" customWidth="1"/>
    <col min="9" max="9" width="16.7109375" style="14" bestFit="1" customWidth="1"/>
    <col min="10" max="10" width="15.28515625" style="14" bestFit="1" customWidth="1"/>
    <col min="11" max="11" width="18.7109375" style="1" bestFit="1" customWidth="1"/>
    <col min="12" max="16384" width="9.140625" style="1"/>
  </cols>
  <sheetData>
    <row r="1" spans="1:10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25">
      <c r="A3" s="5">
        <v>45904</v>
      </c>
      <c r="B3" s="5">
        <v>45904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689767</v>
      </c>
      <c r="H3" s="7">
        <v>34489</v>
      </c>
      <c r="I3" s="7">
        <v>52422</v>
      </c>
      <c r="J3" s="7">
        <f>+G3-H3+I3</f>
        <v>707700</v>
      </c>
    </row>
    <row r="4" spans="1:10" x14ac:dyDescent="0.25">
      <c r="A4" s="5">
        <v>45904</v>
      </c>
      <c r="B4" s="5">
        <v>45904</v>
      </c>
      <c r="C4" s="6" t="s">
        <v>15</v>
      </c>
      <c r="D4" s="6" t="s">
        <v>16</v>
      </c>
      <c r="E4" s="6" t="s">
        <v>13</v>
      </c>
      <c r="F4" s="6" t="s">
        <v>17</v>
      </c>
      <c r="G4" s="7">
        <v>322480</v>
      </c>
      <c r="H4" s="7">
        <v>16124</v>
      </c>
      <c r="I4" s="7">
        <v>24508</v>
      </c>
      <c r="J4" s="7">
        <f t="shared" ref="J4:J13" si="0">+G4-H4+I4</f>
        <v>330864</v>
      </c>
    </row>
    <row r="5" spans="1:10" x14ac:dyDescent="0.25">
      <c r="A5" s="5">
        <v>45911</v>
      </c>
      <c r="B5" s="5">
        <v>45911</v>
      </c>
      <c r="C5" s="6" t="s">
        <v>18</v>
      </c>
      <c r="D5" s="6" t="s">
        <v>19</v>
      </c>
      <c r="E5" s="6" t="s">
        <v>13</v>
      </c>
      <c r="F5" s="6" t="s">
        <v>20</v>
      </c>
      <c r="G5" s="7">
        <v>1008801</v>
      </c>
      <c r="H5" s="7">
        <v>50440</v>
      </c>
      <c r="I5" s="7">
        <v>76669</v>
      </c>
      <c r="J5" s="7">
        <f t="shared" si="0"/>
        <v>1035030</v>
      </c>
    </row>
    <row r="6" spans="1:10" x14ac:dyDescent="0.25">
      <c r="A6" s="5">
        <v>45915</v>
      </c>
      <c r="B6" s="5">
        <v>45915</v>
      </c>
      <c r="C6" s="6" t="s">
        <v>21</v>
      </c>
      <c r="D6" s="6" t="s">
        <v>22</v>
      </c>
      <c r="E6" s="6" t="s">
        <v>13</v>
      </c>
      <c r="F6" s="6" t="s">
        <v>23</v>
      </c>
      <c r="G6" s="7">
        <v>850875</v>
      </c>
      <c r="H6" s="7">
        <v>42544</v>
      </c>
      <c r="I6" s="7">
        <v>64666</v>
      </c>
      <c r="J6" s="7">
        <f t="shared" si="0"/>
        <v>872997</v>
      </c>
    </row>
    <row r="7" spans="1:10" x14ac:dyDescent="0.25">
      <c r="A7" s="5">
        <v>45915</v>
      </c>
      <c r="B7" s="5">
        <v>45915</v>
      </c>
      <c r="C7" s="6" t="s">
        <v>24</v>
      </c>
      <c r="D7" s="6" t="s">
        <v>16</v>
      </c>
      <c r="E7" s="6" t="s">
        <v>13</v>
      </c>
      <c r="F7" s="6" t="s">
        <v>17</v>
      </c>
      <c r="G7" s="7">
        <v>616204</v>
      </c>
      <c r="H7" s="7">
        <v>30810</v>
      </c>
      <c r="I7" s="7">
        <v>46832</v>
      </c>
      <c r="J7" s="7">
        <f t="shared" si="0"/>
        <v>632226</v>
      </c>
    </row>
    <row r="8" spans="1:10" x14ac:dyDescent="0.25">
      <c r="A8" s="5">
        <v>45918</v>
      </c>
      <c r="B8" s="5">
        <v>45918</v>
      </c>
      <c r="C8" s="6" t="s">
        <v>25</v>
      </c>
      <c r="D8" s="6" t="s">
        <v>12</v>
      </c>
      <c r="E8" s="6" t="s">
        <v>13</v>
      </c>
      <c r="F8" s="6" t="s">
        <v>14</v>
      </c>
      <c r="G8" s="7">
        <v>542773</v>
      </c>
      <c r="H8" s="7">
        <v>27139</v>
      </c>
      <c r="I8" s="7">
        <v>41251</v>
      </c>
      <c r="J8" s="7">
        <f t="shared" si="0"/>
        <v>556885</v>
      </c>
    </row>
    <row r="9" spans="1:10" x14ac:dyDescent="0.25">
      <c r="A9" s="5">
        <v>45925</v>
      </c>
      <c r="B9" s="5">
        <v>45925</v>
      </c>
      <c r="C9" s="6" t="s">
        <v>26</v>
      </c>
      <c r="D9" s="6" t="s">
        <v>27</v>
      </c>
      <c r="E9" s="6" t="s">
        <v>13</v>
      </c>
      <c r="F9" s="6" t="s">
        <v>28</v>
      </c>
      <c r="G9" s="7">
        <v>525201</v>
      </c>
      <c r="H9" s="7">
        <v>26260</v>
      </c>
      <c r="I9" s="7">
        <v>39915</v>
      </c>
      <c r="J9" s="7">
        <f t="shared" si="0"/>
        <v>538856</v>
      </c>
    </row>
    <row r="10" spans="1:10" x14ac:dyDescent="0.25">
      <c r="A10" s="8">
        <v>45911</v>
      </c>
      <c r="B10" s="8">
        <v>45911</v>
      </c>
      <c r="C10" s="9" t="s">
        <v>29</v>
      </c>
      <c r="D10" s="6" t="s">
        <v>19</v>
      </c>
      <c r="E10" s="6" t="s">
        <v>13</v>
      </c>
      <c r="F10" s="9" t="s">
        <v>30</v>
      </c>
      <c r="G10" s="10">
        <v>-87400</v>
      </c>
      <c r="H10" s="10">
        <v>0</v>
      </c>
      <c r="I10" s="10">
        <v>-6992</v>
      </c>
      <c r="J10" s="7">
        <f t="shared" si="0"/>
        <v>-94392</v>
      </c>
    </row>
    <row r="11" spans="1:10" x14ac:dyDescent="0.25">
      <c r="A11" s="8">
        <v>45911</v>
      </c>
      <c r="B11" s="8">
        <v>45911</v>
      </c>
      <c r="C11" s="9" t="s">
        <v>31</v>
      </c>
      <c r="D11" s="6" t="s">
        <v>19</v>
      </c>
      <c r="E11" s="6" t="s">
        <v>13</v>
      </c>
      <c r="F11" s="9" t="s">
        <v>32</v>
      </c>
      <c r="G11" s="10">
        <v>-579304</v>
      </c>
      <c r="H11" s="10">
        <v>0</v>
      </c>
      <c r="I11" s="10">
        <v>-46344</v>
      </c>
      <c r="J11" s="7">
        <f t="shared" si="0"/>
        <v>-625648</v>
      </c>
    </row>
    <row r="12" spans="1:10" x14ac:dyDescent="0.25">
      <c r="A12" s="8">
        <v>45917</v>
      </c>
      <c r="B12" s="8">
        <v>45917</v>
      </c>
      <c r="C12" s="9" t="s">
        <v>33</v>
      </c>
      <c r="D12" s="6" t="s">
        <v>22</v>
      </c>
      <c r="E12" s="6" t="s">
        <v>13</v>
      </c>
      <c r="F12" s="9" t="s">
        <v>34</v>
      </c>
      <c r="G12" s="10">
        <v>-43700</v>
      </c>
      <c r="H12" s="10">
        <v>0</v>
      </c>
      <c r="I12" s="10">
        <v>-3496</v>
      </c>
      <c r="J12" s="7">
        <f t="shared" si="0"/>
        <v>-47196</v>
      </c>
    </row>
    <row r="13" spans="1:10" x14ac:dyDescent="0.25">
      <c r="A13" s="8">
        <v>45927</v>
      </c>
      <c r="B13" s="8">
        <v>45927</v>
      </c>
      <c r="C13" s="20" t="s">
        <v>46</v>
      </c>
      <c r="D13" s="21" t="s">
        <v>27</v>
      </c>
      <c r="E13" s="6" t="s">
        <v>13</v>
      </c>
      <c r="F13" s="20" t="s">
        <v>47</v>
      </c>
      <c r="G13" s="10">
        <v>-69759</v>
      </c>
      <c r="H13" s="10">
        <v>0</v>
      </c>
      <c r="I13" s="10">
        <v>-5581</v>
      </c>
      <c r="J13" s="7">
        <f t="shared" si="0"/>
        <v>-75340</v>
      </c>
    </row>
    <row r="14" spans="1:10" x14ac:dyDescent="0.25">
      <c r="A14" s="11" t="s">
        <v>45</v>
      </c>
      <c r="G14" s="13">
        <f>SUM(G3:G13)</f>
        <v>3775938</v>
      </c>
      <c r="H14" s="13">
        <f>SUM(H3:H12)</f>
        <v>227806</v>
      </c>
      <c r="I14" s="13">
        <f>SUM(I3:I13)</f>
        <v>283850</v>
      </c>
      <c r="J14" s="13">
        <f>SUM(J3:J13)</f>
        <v>3831982</v>
      </c>
    </row>
    <row r="23" spans="2:14" x14ac:dyDescent="0.25">
      <c r="B23" s="1">
        <v>1</v>
      </c>
      <c r="C23" s="15"/>
      <c r="E23" s="1">
        <v>1</v>
      </c>
      <c r="F23" s="16" t="s">
        <v>35</v>
      </c>
      <c r="G23" s="17">
        <f>+SUM(H23:O23)-SUM(A23:E23)</f>
        <v>20</v>
      </c>
      <c r="H23" s="14">
        <v>5</v>
      </c>
      <c r="J23" s="14">
        <v>3</v>
      </c>
      <c r="K23" s="18">
        <v>5</v>
      </c>
      <c r="L23" s="18">
        <v>4</v>
      </c>
      <c r="M23" s="1">
        <v>3</v>
      </c>
      <c r="N23" s="18">
        <v>2</v>
      </c>
    </row>
    <row r="24" spans="2:14" x14ac:dyDescent="0.25">
      <c r="C24" s="19"/>
      <c r="E24" s="1">
        <v>2</v>
      </c>
      <c r="F24" s="16" t="s">
        <v>36</v>
      </c>
      <c r="G24" s="17">
        <f t="shared" ref="G24:G28" si="1">+SUM(H24:O24)-SUM(A24:E24)</f>
        <v>8</v>
      </c>
      <c r="H24" s="14">
        <v>2</v>
      </c>
      <c r="J24" s="14">
        <v>3</v>
      </c>
      <c r="K24" s="18"/>
      <c r="L24" s="18"/>
      <c r="M24" s="18"/>
      <c r="N24" s="18">
        <v>5</v>
      </c>
    </row>
    <row r="25" spans="2:14" x14ac:dyDescent="0.25">
      <c r="C25" s="15"/>
      <c r="E25" s="1">
        <v>3</v>
      </c>
      <c r="F25" s="16" t="s">
        <v>37</v>
      </c>
      <c r="G25" s="17">
        <f t="shared" si="1"/>
        <v>10</v>
      </c>
      <c r="H25" s="14">
        <v>1</v>
      </c>
      <c r="I25" s="14">
        <v>2</v>
      </c>
      <c r="J25" s="14">
        <v>3</v>
      </c>
      <c r="K25" s="18">
        <v>3</v>
      </c>
      <c r="L25" s="18">
        <v>2</v>
      </c>
      <c r="M25" s="18">
        <v>2</v>
      </c>
      <c r="N25" s="18"/>
    </row>
    <row r="26" spans="2:14" x14ac:dyDescent="0.25">
      <c r="F26" s="16" t="s">
        <v>38</v>
      </c>
      <c r="G26" s="17">
        <f t="shared" si="1"/>
        <v>16</v>
      </c>
      <c r="H26" s="14">
        <v>2</v>
      </c>
      <c r="I26" s="14">
        <v>2</v>
      </c>
      <c r="J26" s="14">
        <v>3</v>
      </c>
      <c r="K26" s="18">
        <v>3</v>
      </c>
      <c r="L26" s="18">
        <v>2</v>
      </c>
      <c r="M26" s="18">
        <v>2</v>
      </c>
      <c r="N26" s="18">
        <v>2</v>
      </c>
    </row>
    <row r="27" spans="2:14" x14ac:dyDescent="0.25">
      <c r="C27" s="1">
        <v>1</v>
      </c>
      <c r="D27" s="1">
        <v>2</v>
      </c>
      <c r="E27" s="1">
        <v>2</v>
      </c>
      <c r="F27" s="16" t="s">
        <v>39</v>
      </c>
      <c r="G27" s="17">
        <f t="shared" si="1"/>
        <v>-2</v>
      </c>
      <c r="J27" s="14">
        <v>3</v>
      </c>
      <c r="K27" s="18"/>
      <c r="L27" s="18"/>
      <c r="M27" s="18"/>
      <c r="N27" s="18"/>
    </row>
    <row r="28" spans="2:14" x14ac:dyDescent="0.25">
      <c r="C28" s="15"/>
      <c r="D28" s="15"/>
      <c r="E28" s="15"/>
      <c r="F28" s="16" t="s">
        <v>40</v>
      </c>
      <c r="G28" s="17">
        <f t="shared" si="1"/>
        <v>0</v>
      </c>
      <c r="K28" s="18"/>
    </row>
    <row r="29" spans="2:14" x14ac:dyDescent="0.25">
      <c r="C29" s="15"/>
      <c r="D29" s="15"/>
      <c r="E29" s="15"/>
      <c r="F29" s="16" t="s">
        <v>41</v>
      </c>
      <c r="G29" s="17">
        <f t="shared" ref="G29:G30" si="2">+SUM(H29:O29)-SUM(A29:E29)</f>
        <v>0</v>
      </c>
      <c r="K29" s="18"/>
    </row>
    <row r="30" spans="2:14" x14ac:dyDescent="0.25">
      <c r="C30" s="15"/>
      <c r="D30" s="15"/>
      <c r="E30" s="15"/>
      <c r="F30" s="16" t="s">
        <v>42</v>
      </c>
      <c r="G30" s="17">
        <f t="shared" si="2"/>
        <v>0</v>
      </c>
      <c r="K30" s="18"/>
    </row>
    <row r="31" spans="2:14" x14ac:dyDescent="0.25">
      <c r="C31" s="15"/>
      <c r="D31" s="15"/>
      <c r="E31" s="15"/>
    </row>
    <row r="32" spans="2:14" x14ac:dyDescent="0.25">
      <c r="C32" s="15"/>
      <c r="D32" s="15"/>
      <c r="E32" s="15"/>
    </row>
    <row r="33" spans="5:9" x14ac:dyDescent="0.25">
      <c r="E33" s="15"/>
    </row>
    <row r="34" spans="5:9" x14ac:dyDescent="0.25">
      <c r="E34" s="15"/>
    </row>
    <row r="36" spans="5:9" x14ac:dyDescent="0.25">
      <c r="F36" s="1" t="s">
        <v>43</v>
      </c>
      <c r="G36" s="14" t="s">
        <v>44</v>
      </c>
    </row>
    <row r="37" spans="5:9" x14ac:dyDescent="0.25">
      <c r="F37" s="1" t="str">
        <f t="shared" ref="F37:G44" si="3">+F23</f>
        <v>Chân giò muối 300g</v>
      </c>
      <c r="G37" s="14">
        <f t="shared" si="3"/>
        <v>20</v>
      </c>
      <c r="H37" s="14">
        <v>73431</v>
      </c>
      <c r="I37" s="14">
        <f>+G37*H37*0.95*1.08</f>
        <v>1506804.12</v>
      </c>
    </row>
    <row r="38" spans="5:9" x14ac:dyDescent="0.25">
      <c r="F38" s="1" t="str">
        <f t="shared" si="3"/>
        <v>Tai heo muối 200g</v>
      </c>
      <c r="G38" s="14">
        <f t="shared" si="3"/>
        <v>8</v>
      </c>
      <c r="H38" s="14">
        <v>55595</v>
      </c>
      <c r="I38" s="14">
        <f t="shared" ref="I38:I44" si="4">+G38*H38*0.95*1.08</f>
        <v>456323.76</v>
      </c>
    </row>
    <row r="39" spans="5:9" x14ac:dyDescent="0.25">
      <c r="F39" s="1" t="str">
        <f t="shared" si="3"/>
        <v>Gà muối 500g</v>
      </c>
      <c r="G39" s="14">
        <f t="shared" si="3"/>
        <v>10</v>
      </c>
      <c r="H39" s="14">
        <v>111058</v>
      </c>
      <c r="I39" s="14">
        <f>+G39*H39*0.95*1.08</f>
        <v>1139455.08</v>
      </c>
    </row>
    <row r="40" spans="5:9" x14ac:dyDescent="0.25">
      <c r="F40" s="1" t="str">
        <f t="shared" si="3"/>
        <v>Giò tai lưỡi xào 250g</v>
      </c>
      <c r="G40" s="14">
        <f t="shared" si="3"/>
        <v>16</v>
      </c>
      <c r="H40" s="14">
        <v>50182</v>
      </c>
      <c r="I40" s="14">
        <f t="shared" si="4"/>
        <v>823787.71199999994</v>
      </c>
    </row>
    <row r="41" spans="5:9" x14ac:dyDescent="0.25">
      <c r="F41" s="1" t="str">
        <f t="shared" si="3"/>
        <v>Mọc nấm hương 250g</v>
      </c>
      <c r="G41" s="14">
        <f t="shared" si="3"/>
        <v>-2</v>
      </c>
      <c r="H41" s="14">
        <v>46000</v>
      </c>
      <c r="I41" s="14">
        <f t="shared" si="4"/>
        <v>-94392</v>
      </c>
    </row>
    <row r="42" spans="5:9" x14ac:dyDescent="0.25">
      <c r="F42" s="1" t="str">
        <f t="shared" si="3"/>
        <v>Chân giò muối 500g</v>
      </c>
      <c r="G42" s="14">
        <f t="shared" si="3"/>
        <v>0</v>
      </c>
      <c r="H42" s="14">
        <v>119066</v>
      </c>
      <c r="I42" s="14">
        <f t="shared" si="4"/>
        <v>0</v>
      </c>
    </row>
    <row r="43" spans="5:9" x14ac:dyDescent="0.25">
      <c r="F43" s="1" t="str">
        <f t="shared" si="3"/>
        <v>Chả cốm 300g</v>
      </c>
      <c r="G43" s="14">
        <f t="shared" si="3"/>
        <v>0</v>
      </c>
      <c r="H43" s="14">
        <v>74250</v>
      </c>
      <c r="I43" s="14">
        <f t="shared" si="4"/>
        <v>0</v>
      </c>
    </row>
    <row r="44" spans="5:9" x14ac:dyDescent="0.25">
      <c r="F44" s="1" t="str">
        <f t="shared" si="3"/>
        <v>Chả nướng 300g</v>
      </c>
      <c r="G44" s="14">
        <f t="shared" si="3"/>
        <v>0</v>
      </c>
      <c r="H44" s="14">
        <v>70950</v>
      </c>
      <c r="I44" s="14">
        <f t="shared" si="4"/>
        <v>0</v>
      </c>
    </row>
    <row r="46" spans="5:9" x14ac:dyDescent="0.25">
      <c r="G46" s="1"/>
      <c r="I46" s="14">
        <f>SUM(I37:I44)</f>
        <v>3831978.6719999998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2025-10-15T02:53:28Z</dcterms:created>
  <dcterms:modified xsi:type="dcterms:W3CDTF">2025-10-25T04:03:41Z</dcterms:modified>
</cp:coreProperties>
</file>