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G21" i="1" l="1"/>
  <c r="G35" i="1" s="1"/>
  <c r="I35" i="1" s="1"/>
  <c r="G22" i="1"/>
  <c r="G36" i="1" s="1"/>
  <c r="I36" i="1" s="1"/>
  <c r="G20" i="1"/>
  <c r="G34" i="1" s="1"/>
  <c r="I34" i="1" s="1"/>
  <c r="F36" i="1"/>
  <c r="F34" i="1"/>
  <c r="F35" i="1"/>
  <c r="G15" i="1"/>
  <c r="G19" i="1"/>
  <c r="G18" i="1"/>
  <c r="G17" i="1"/>
  <c r="G16" i="1"/>
  <c r="I9" i="1" l="1"/>
  <c r="H9" i="1"/>
  <c r="G9" i="1"/>
  <c r="J8" i="1"/>
  <c r="J9" i="1" l="1"/>
  <c r="F32" i="1"/>
  <c r="F33" i="1"/>
  <c r="F31" i="1"/>
  <c r="G33" i="1" l="1"/>
  <c r="G32" i="1"/>
  <c r="G29" i="1" l="1"/>
  <c r="G30" i="1"/>
  <c r="G31" i="1"/>
  <c r="F30" i="1" l="1"/>
  <c r="F29" i="1"/>
  <c r="I29" i="1"/>
  <c r="I33" i="1" l="1"/>
  <c r="I32" i="1"/>
  <c r="I31" i="1"/>
  <c r="I30" i="1"/>
  <c r="I38" i="1" l="1"/>
</calcChain>
</file>

<file path=xl/sharedStrings.xml><?xml version="1.0" encoding="utf-8"?>
<sst xmlns="http://schemas.openxmlformats.org/spreadsheetml/2006/main" count="46" uniqueCount="40">
  <si>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</si>
  <si>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</si>
  <si>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</si>
  <si>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</si>
  <si>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</si>
  <si>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</si>
  <si>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</si>
  <si>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</si>
  <si>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</si>
  <si>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</si>
  <si>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</si>
  <si>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Chân giò muối 300g</t>
  </si>
  <si>
    <t>Tai heo muối 200g</t>
  </si>
  <si>
    <t>Gà muối 500g</t>
  </si>
  <si>
    <t>Giò tai lưỡi xào 250g</t>
  </si>
  <si>
    <t>Mọc nấm hương 250g</t>
  </si>
  <si>
    <t>CÔNG TY CỔ PHẦN PT</t>
  </si>
  <si>
    <t>PTmart0004</t>
  </si>
  <si>
    <t>PTmart0007</t>
  </si>
  <si>
    <t>PT Mart Hà Đông</t>
  </si>
  <si>
    <t>PTmart0009</t>
  </si>
  <si>
    <t>PTMart 505 Minh Khai</t>
  </si>
  <si>
    <t>Tên sản phẩm</t>
  </si>
  <si>
    <t>Số lượng</t>
  </si>
  <si>
    <t>PTMart 143 Nguyễn Tuân</t>
  </si>
  <si>
    <t>Chân giò muối 500g</t>
  </si>
  <si>
    <t>Chả cốm 300g</t>
  </si>
  <si>
    <t>Chả nướng 300g</t>
  </si>
  <si>
    <t>Số dòng = 6</t>
  </si>
  <si>
    <t>BH2323160</t>
  </si>
  <si>
    <t>PTmart0008</t>
  </si>
  <si>
    <t>BH2323705</t>
  </si>
  <si>
    <t>BH2323743</t>
  </si>
  <si>
    <t>BH2323833</t>
  </si>
  <si>
    <t>PTmart0001</t>
  </si>
  <si>
    <t>BH2323896</t>
  </si>
  <si>
    <t>PTMart Terra An Hưng</t>
  </si>
  <si>
    <t>PTMart 201 Minh Khai</t>
  </si>
  <si>
    <t>HBTL25011667</t>
  </si>
  <si>
    <t>Hàng Trả - PTMart Terra An Hưng - PTmart0008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</si>
</sst>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/>
    <xf numFmtId="0" fontId="0" fillId="0" borderId="3" xfId="0" applyBorder="1"/>
    <xf numFmtId="38" fontId="0" fillId="4" borderId="3" xfId="0" applyNumberFormat="1" applyFill="1" applyBorder="1"/>
    <xf numFmtId="38" fontId="0" fillId="0" borderId="0" xfId="0" applyNumberFormat="1" applyFill="1" applyBorder="1"/>
    <xf numFmtId="38" fontId="4" fillId="0" borderId="0" xfId="0" applyNumberFormat="1" applyFon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8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" customWidth="1"/>
    <col min="4" max="4" width="13.42578125" customWidth="1"/>
    <col min="5" max="5" width="19.5703125" customWidth="1"/>
    <col min="6" max="6" width="49.85546875" bestFit="1" customWidth="1"/>
    <col min="7" max="7" width="11.28515625" style="1" bestFit="1" customWidth="1"/>
    <col min="8" max="8" width="11.5703125" style="1" bestFit="1" customWidth="1"/>
    <col min="9" max="9" width="16.7109375" style="1" bestFit="1" customWidth="1"/>
    <col min="10" max="10" width="15.28515625" style="1" bestFit="1" customWidth="1"/>
    <col min="11" max="11" width="18.7109375" bestFit="1" customWidth="1"/>
  </cols>
  <sheetData>
    <row r="1" spans="1:14" ht="18.75" x14ac:dyDescent="0.3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ht="15" customHeight="1" x14ac:dyDescent="0.25">
      <c r="A2" s="4" t="s">
        <v>6</v>
      </c>
      <c r="B2" s="4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3" t="s">
        <v>3</v>
      </c>
      <c r="H2" s="3" t="s">
        <v>2</v>
      </c>
      <c r="I2" s="3" t="s">
        <v>4</v>
      </c>
      <c r="J2" s="3" t="s">
        <v>9</v>
      </c>
    </row>
    <row r="3" spans="1:14" x14ac:dyDescent="0.25">
      <c r="A3" s="9">
        <v>45779</v>
      </c>
      <c r="B3" s="9">
        <v>45779</v>
      </c>
      <c r="C3" s="8" t="s">
        <v>29</v>
      </c>
      <c r="D3" s="8" t="s">
        <v>30</v>
      </c>
      <c r="E3" s="8" t="s">
        <v>16</v>
      </c>
      <c r="F3" s="8" t="s">
        <v>36</v>
      </c>
      <c r="G3" s="10">
        <v>1017660</v>
      </c>
      <c r="H3" s="10">
        <v>50883</v>
      </c>
      <c r="I3" s="10">
        <v>77342</v>
      </c>
      <c r="J3" s="10">
        <v>1044119</v>
      </c>
    </row>
    <row r="4" spans="1:14" x14ac:dyDescent="0.25">
      <c r="A4" s="9">
        <v>45797</v>
      </c>
      <c r="B4" s="9">
        <v>45797</v>
      </c>
      <c r="C4" s="8" t="s">
        <v>31</v>
      </c>
      <c r="D4" s="8" t="s">
        <v>17</v>
      </c>
      <c r="E4" s="8" t="s">
        <v>16</v>
      </c>
      <c r="F4" s="8" t="s">
        <v>24</v>
      </c>
      <c r="G4" s="10">
        <v>508839</v>
      </c>
      <c r="H4" s="10">
        <v>25442</v>
      </c>
      <c r="I4" s="10">
        <v>38672</v>
      </c>
      <c r="J4" s="10">
        <v>522069</v>
      </c>
    </row>
    <row r="5" spans="1:14" x14ac:dyDescent="0.25">
      <c r="A5" s="9">
        <v>45798</v>
      </c>
      <c r="B5" s="9">
        <v>45798</v>
      </c>
      <c r="C5" s="8" t="s">
        <v>32</v>
      </c>
      <c r="D5" s="8" t="s">
        <v>18</v>
      </c>
      <c r="E5" s="8" t="s">
        <v>16</v>
      </c>
      <c r="F5" s="8" t="s">
        <v>19</v>
      </c>
      <c r="G5" s="10">
        <v>945864</v>
      </c>
      <c r="H5" s="10">
        <v>47294</v>
      </c>
      <c r="I5" s="10">
        <v>71886</v>
      </c>
      <c r="J5" s="10">
        <v>970456</v>
      </c>
    </row>
    <row r="6" spans="1:14" x14ac:dyDescent="0.25">
      <c r="A6" s="9">
        <v>45800</v>
      </c>
      <c r="B6" s="9">
        <v>45800</v>
      </c>
      <c r="C6" s="8" t="s">
        <v>33</v>
      </c>
      <c r="D6" s="8" t="s">
        <v>34</v>
      </c>
      <c r="E6" s="8" t="s">
        <v>16</v>
      </c>
      <c r="F6" s="8" t="s">
        <v>37</v>
      </c>
      <c r="G6" s="10">
        <v>600962</v>
      </c>
      <c r="H6" s="10">
        <v>30049</v>
      </c>
      <c r="I6" s="10">
        <v>45673</v>
      </c>
      <c r="J6" s="10">
        <v>616586</v>
      </c>
    </row>
    <row r="7" spans="1:14" x14ac:dyDescent="0.25">
      <c r="A7" s="9">
        <v>45804</v>
      </c>
      <c r="B7" s="9">
        <v>45804</v>
      </c>
      <c r="C7" s="8" t="s">
        <v>35</v>
      </c>
      <c r="D7" s="8" t="s">
        <v>20</v>
      </c>
      <c r="E7" s="8" t="s">
        <v>16</v>
      </c>
      <c r="F7" s="8" t="s">
        <v>21</v>
      </c>
      <c r="G7" s="10">
        <v>621720</v>
      </c>
      <c r="H7" s="10">
        <v>31086</v>
      </c>
      <c r="I7" s="10">
        <v>47251</v>
      </c>
      <c r="J7" s="10">
        <v>637885</v>
      </c>
    </row>
    <row r="8" spans="1:14" x14ac:dyDescent="0.25">
      <c r="A8" s="9">
        <v>45807</v>
      </c>
      <c r="B8" s="9">
        <v>45807</v>
      </c>
      <c r="C8" s="8" t="s">
        <v>38</v>
      </c>
      <c r="D8" s="8" t="s">
        <v>30</v>
      </c>
      <c r="E8" s="8" t="s">
        <v>16</v>
      </c>
      <c r="F8" s="8" t="s">
        <v>39</v>
      </c>
      <c r="G8" s="10">
        <v>-69759</v>
      </c>
      <c r="H8" s="10">
        <v>0</v>
      </c>
      <c r="I8" s="10">
        <v>-5581</v>
      </c>
      <c r="J8" s="10">
        <f>+G8-H8+I8</f>
        <v>-75340</v>
      </c>
    </row>
    <row r="9" spans="1:14" x14ac:dyDescent="0.25">
      <c r="A9" s="7" t="s">
        <v>28</v>
      </c>
      <c r="G9" s="5">
        <f>SUM(G3:G8)</f>
        <v>3625286</v>
      </c>
      <c r="H9" s="5">
        <f>SUM(H3:H8)</f>
        <v>184754</v>
      </c>
      <c r="I9" s="5">
        <f>SUM(I3:I8)</f>
        <v>275243</v>
      </c>
      <c r="J9" s="5">
        <f>SUM(J3:J8)</f>
        <v>3715775</v>
      </c>
    </row>
    <row r="15" spans="1:14" x14ac:dyDescent="0.25">
      <c r="A15" s="11"/>
      <c r="B15" s="16"/>
      <c r="C15" s="12"/>
      <c r="E15" s="12">
        <v>1</v>
      </c>
      <c r="F15" s="13" t="s">
        <v>11</v>
      </c>
      <c r="G15" s="14">
        <f>+SUM(H15:O15)-SUM(A15:E15)</f>
        <v>19</v>
      </c>
      <c r="H15" s="1">
        <v>5</v>
      </c>
      <c r="I15" s="1">
        <v>3</v>
      </c>
      <c r="J15" s="1">
        <v>10</v>
      </c>
      <c r="K15" s="15">
        <v>2</v>
      </c>
      <c r="L15" s="15"/>
      <c r="N15" s="15"/>
    </row>
    <row r="16" spans="1:14" x14ac:dyDescent="0.25">
      <c r="A16" s="11"/>
      <c r="B16" s="11"/>
      <c r="C16" s="16"/>
      <c r="F16" s="13" t="s">
        <v>12</v>
      </c>
      <c r="G16" s="14">
        <f t="shared" ref="G16:G20" si="0">+SUM(H16:O16)-SUM(A16:E16)</f>
        <v>7</v>
      </c>
      <c r="H16" s="1">
        <v>3</v>
      </c>
      <c r="J16" s="1">
        <v>2</v>
      </c>
      <c r="K16" s="15">
        <v>2</v>
      </c>
      <c r="L16" s="15"/>
      <c r="N16" s="15"/>
    </row>
    <row r="17" spans="1:14" x14ac:dyDescent="0.25">
      <c r="A17" s="11"/>
      <c r="B17" s="11"/>
      <c r="C17" s="12"/>
      <c r="F17" s="13" t="s">
        <v>13</v>
      </c>
      <c r="G17" s="14">
        <f t="shared" si="0"/>
        <v>6</v>
      </c>
      <c r="H17" s="1">
        <v>3</v>
      </c>
      <c r="K17" s="15"/>
      <c r="L17" s="15">
        <v>3</v>
      </c>
      <c r="M17" s="15"/>
      <c r="N17" s="15"/>
    </row>
    <row r="18" spans="1:14" x14ac:dyDescent="0.25">
      <c r="A18" s="11"/>
      <c r="B18" s="11"/>
      <c r="C18" s="12"/>
      <c r="D18" s="12"/>
      <c r="E18" s="12"/>
      <c r="F18" s="13" t="s">
        <v>14</v>
      </c>
      <c r="G18" s="14">
        <f t="shared" si="0"/>
        <v>16</v>
      </c>
      <c r="H18" s="1">
        <v>3</v>
      </c>
      <c r="I18" s="1">
        <v>3</v>
      </c>
      <c r="J18" s="1">
        <v>2</v>
      </c>
      <c r="K18" s="15">
        <v>5</v>
      </c>
      <c r="L18" s="15">
        <v>3</v>
      </c>
      <c r="M18" s="15"/>
      <c r="N18" s="15"/>
    </row>
    <row r="19" spans="1:14" x14ac:dyDescent="0.25">
      <c r="A19" s="11"/>
      <c r="B19" s="11"/>
      <c r="C19" s="12"/>
      <c r="D19" s="12"/>
      <c r="E19" s="16"/>
      <c r="F19" s="13" t="s">
        <v>15</v>
      </c>
      <c r="G19" s="14">
        <f t="shared" si="0"/>
        <v>8</v>
      </c>
      <c r="I19" s="1">
        <v>3</v>
      </c>
      <c r="K19" s="15">
        <v>2</v>
      </c>
      <c r="L19" s="15">
        <v>3</v>
      </c>
      <c r="M19" s="15"/>
      <c r="N19" s="15"/>
    </row>
    <row r="20" spans="1:14" x14ac:dyDescent="0.25">
      <c r="A20" s="11"/>
      <c r="B20" s="11"/>
      <c r="C20" s="12"/>
      <c r="D20" s="12"/>
      <c r="E20" s="12"/>
      <c r="F20" s="13" t="s">
        <v>25</v>
      </c>
      <c r="G20" s="14">
        <f t="shared" si="0"/>
        <v>0</v>
      </c>
      <c r="K20" s="15"/>
    </row>
    <row r="21" spans="1:14" x14ac:dyDescent="0.25">
      <c r="A21" s="11"/>
      <c r="B21" s="11"/>
      <c r="C21" s="12"/>
      <c r="D21" s="12"/>
      <c r="E21" s="12"/>
      <c r="F21" s="13" t="s">
        <v>26</v>
      </c>
      <c r="G21" s="14">
        <f t="shared" ref="G21:G22" si="1">+SUM(H21:O21)-SUM(A21:E21)</f>
        <v>0</v>
      </c>
      <c r="K21" s="15"/>
    </row>
    <row r="22" spans="1:14" x14ac:dyDescent="0.25">
      <c r="A22" s="11"/>
      <c r="B22" s="11"/>
      <c r="C22" s="12"/>
      <c r="D22" s="12"/>
      <c r="E22" s="12"/>
      <c r="F22" s="13" t="s">
        <v>27</v>
      </c>
      <c r="G22" s="14">
        <f t="shared" si="1"/>
        <v>0</v>
      </c>
      <c r="K22" s="15"/>
    </row>
    <row r="23" spans="1:14" x14ac:dyDescent="0.25">
      <c r="A23" s="11"/>
      <c r="B23" s="11"/>
      <c r="C23" s="12"/>
      <c r="D23" s="12"/>
      <c r="E23" s="12"/>
    </row>
    <row r="24" spans="1:14" x14ac:dyDescent="0.25">
      <c r="A24" s="11"/>
      <c r="B24" s="11"/>
      <c r="C24" s="12"/>
      <c r="D24" s="12"/>
      <c r="E24" s="12"/>
    </row>
    <row r="25" spans="1:14" x14ac:dyDescent="0.25">
      <c r="E25" s="12"/>
    </row>
    <row r="26" spans="1:14" x14ac:dyDescent="0.25">
      <c r="E26" s="12"/>
    </row>
    <row r="28" spans="1:14" x14ac:dyDescent="0.25">
      <c r="F28" t="s">
        <v>22</v>
      </c>
      <c r="G28" s="1" t="s">
        <v>23</v>
      </c>
    </row>
    <row r="29" spans="1:14" x14ac:dyDescent="0.25">
      <c r="F29" t="str">
        <f t="shared" ref="F29:G31" si="2">+F15</f>
        <v>Chân giò muối 300g</v>
      </c>
      <c r="G29" s="1">
        <f t="shared" si="2"/>
        <v>19</v>
      </c>
      <c r="H29" s="1">
        <v>73431</v>
      </c>
      <c r="I29" s="1">
        <f>+G29*H29*0.95*1.08</f>
        <v>1431463.9140000001</v>
      </c>
    </row>
    <row r="30" spans="1:14" x14ac:dyDescent="0.25">
      <c r="F30" t="str">
        <f t="shared" si="2"/>
        <v>Tai heo muối 200g</v>
      </c>
      <c r="G30" s="1">
        <f t="shared" si="2"/>
        <v>7</v>
      </c>
      <c r="H30" s="1">
        <v>55595</v>
      </c>
      <c r="I30" s="1">
        <f t="shared" ref="I30:I36" si="3">+G30*H30*0.95*1.08</f>
        <v>399283.29000000004</v>
      </c>
    </row>
    <row r="31" spans="1:14" x14ac:dyDescent="0.25">
      <c r="F31" t="str">
        <f t="shared" si="2"/>
        <v>Gà muối 500g</v>
      </c>
      <c r="G31" s="1">
        <f t="shared" si="2"/>
        <v>6</v>
      </c>
      <c r="H31" s="1">
        <v>111058</v>
      </c>
      <c r="I31" s="1">
        <f t="shared" si="3"/>
        <v>683673.04800000007</v>
      </c>
    </row>
    <row r="32" spans="1:14" x14ac:dyDescent="0.25">
      <c r="F32" t="str">
        <f t="shared" ref="F32:G32" si="4">+F18</f>
        <v>Giò tai lưỡi xào 250g</v>
      </c>
      <c r="G32" s="1">
        <f t="shared" si="4"/>
        <v>16</v>
      </c>
      <c r="H32" s="1">
        <v>50182</v>
      </c>
      <c r="I32" s="1">
        <f t="shared" si="3"/>
        <v>823787.71199999994</v>
      </c>
    </row>
    <row r="33" spans="6:11" x14ac:dyDescent="0.25">
      <c r="F33" t="str">
        <f t="shared" ref="F33:G33" si="5">+F19</f>
        <v>Mọc nấm hương 250g</v>
      </c>
      <c r="G33" s="1">
        <f t="shared" si="5"/>
        <v>8</v>
      </c>
      <c r="H33" s="1">
        <v>46000</v>
      </c>
      <c r="I33" s="1">
        <f t="shared" si="3"/>
        <v>377568</v>
      </c>
    </row>
    <row r="34" spans="6:11" x14ac:dyDescent="0.25">
      <c r="F34" t="str">
        <f t="shared" ref="F34:G34" si="6">+F20</f>
        <v>Chân giò muối 500g</v>
      </c>
      <c r="G34" s="1">
        <f t="shared" si="6"/>
        <v>0</v>
      </c>
      <c r="H34" s="1">
        <v>119066</v>
      </c>
      <c r="I34" s="1">
        <f t="shared" si="3"/>
        <v>0</v>
      </c>
    </row>
    <row r="35" spans="6:11" x14ac:dyDescent="0.25">
      <c r="F35" t="str">
        <f t="shared" ref="F35:G36" si="7">+F21</f>
        <v>Chả cốm 300g</v>
      </c>
      <c r="G35" s="1">
        <f t="shared" si="7"/>
        <v>0</v>
      </c>
      <c r="H35" s="1">
        <v>74250</v>
      </c>
      <c r="I35" s="1">
        <f t="shared" si="3"/>
        <v>0</v>
      </c>
    </row>
    <row r="36" spans="6:11" x14ac:dyDescent="0.25">
      <c r="F36" t="str">
        <f t="shared" si="7"/>
        <v>Chả nướng 300g</v>
      </c>
      <c r="G36" s="1">
        <f t="shared" si="7"/>
        <v>0</v>
      </c>
      <c r="H36" s="1">
        <v>70950</v>
      </c>
      <c r="I36" s="1">
        <f t="shared" si="3"/>
        <v>0</v>
      </c>
    </row>
    <row r="38" spans="6:11" x14ac:dyDescent="0.25">
      <c r="G38"/>
      <c r="I38" s="1">
        <f>SUM(I29:I36)</f>
        <v>3715775.9640000002</v>
      </c>
    </row>
    <row r="48" spans="6:11" x14ac:dyDescent="0.25">
      <c r="K48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2025-06-24T04:26:47Z</dcterms:modified>
</cp:coreProperties>
</file>