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52" i="1" l="1"/>
  <c r="I48" i="1"/>
  <c r="I47" i="1"/>
  <c r="I46" i="1"/>
  <c r="J11" i="1" l="1"/>
  <c r="G26" i="1" l="1"/>
  <c r="G40" i="1" s="1"/>
  <c r="I40" i="1" s="1"/>
  <c r="G27" i="1"/>
  <c r="G41" i="1" s="1"/>
  <c r="I41" i="1" s="1"/>
  <c r="G25" i="1"/>
  <c r="G39" i="1" s="1"/>
  <c r="I39" i="1" s="1"/>
  <c r="F41" i="1"/>
  <c r="F39" i="1"/>
  <c r="F40" i="1"/>
  <c r="G20" i="1"/>
  <c r="G24" i="1"/>
  <c r="G23" i="1"/>
  <c r="G22" i="1"/>
  <c r="G21" i="1"/>
  <c r="J4" i="1"/>
  <c r="J5" i="1"/>
  <c r="J6" i="1"/>
  <c r="J7" i="1"/>
  <c r="J8" i="1"/>
  <c r="J9" i="1"/>
  <c r="I14" i="1" l="1"/>
  <c r="H14" i="1"/>
  <c r="G14" i="1"/>
  <c r="J12" i="1"/>
  <c r="J10" i="1"/>
  <c r="J13" i="1"/>
  <c r="J3" i="1"/>
  <c r="J14" i="1" l="1"/>
  <c r="F37" i="1"/>
  <c r="F38" i="1"/>
  <c r="F36" i="1"/>
  <c r="G38" i="1" l="1"/>
  <c r="G37" i="1"/>
  <c r="G34" i="1" l="1"/>
  <c r="G35" i="1"/>
  <c r="G36" i="1"/>
  <c r="F35" i="1" l="1"/>
  <c r="F34" i="1"/>
  <c r="I34" i="1"/>
  <c r="I38" i="1" l="1"/>
  <c r="I37" i="1"/>
  <c r="I36" i="1"/>
  <c r="I35" i="1"/>
  <c r="I43" i="1" l="1"/>
</calcChain>
</file>

<file path=xl/sharedStrings.xml><?xml version="1.0" encoding="utf-8"?>
<sst xmlns="http://schemas.openxmlformats.org/spreadsheetml/2006/main" count="69" uniqueCount="51">
  <si>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</si>
  <si>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</si>
  <si>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</si>
  <si>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</si>
  <si>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</si>
  <si>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</si>
  <si>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</si>
  <si>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</si>
  <si>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</si>
  <si>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</si>
  <si>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</si>
  <si>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Chân giò muối 300g</t>
  </si>
  <si>
    <t>Tai heo muối 200g</t>
  </si>
  <si>
    <t>Gà muối 500g</t>
  </si>
  <si>
    <t>Giò tai lưỡi xào 250g</t>
  </si>
  <si>
    <t>Mọc nấm hương 250g</t>
  </si>
  <si>
    <t>CÔNG TY CỔ PHẦN PT</t>
  </si>
  <si>
    <t>PTmart0004</t>
  </si>
  <si>
    <t>PTmart0007</t>
  </si>
  <si>
    <t>PT Mart Hà Đông</t>
  </si>
  <si>
    <t>PTmart0009</t>
  </si>
  <si>
    <t>PTMart 505 Minh Khai</t>
  </si>
  <si>
    <t>Hàng Trả - PTMart 143 Nguyễn Tuân - PTmart0004</t>
  </si>
  <si>
    <t>Hàng Trả - PTMart 201 Minh Khai - PTmart0001</t>
  </si>
  <si>
    <t>PTmart0001</t>
  </si>
  <si>
    <t>Tên sản phẩm</t>
  </si>
  <si>
    <t>Số lượng</t>
  </si>
  <si>
    <t>tháng 2 còn nợ</t>
  </si>
  <si>
    <t>BH2321242</t>
  </si>
  <si>
    <t>BH2321729</t>
  </si>
  <si>
    <t>BH2321765</t>
  </si>
  <si>
    <t>BH2321820</t>
  </si>
  <si>
    <t>PTmart0010</t>
  </si>
  <si>
    <t>BH2321854</t>
  </si>
  <si>
    <t>PTmart0008</t>
  </si>
  <si>
    <t>BH2321893</t>
  </si>
  <si>
    <t>BH2322083</t>
  </si>
  <si>
    <t>PTMart 143 Nguyễn Tuân</t>
  </si>
  <si>
    <t>PTMart 201 Minh Khai</t>
  </si>
  <si>
    <t>PTMart Sảnh G2 số 2 Kim Giang</t>
  </si>
  <si>
    <t>PTMart Terra An Hưng</t>
  </si>
  <si>
    <t>Chân giò muối 500g</t>
  </si>
  <si>
    <t>Chả cốm 300g</t>
  </si>
  <si>
    <t>Chả nướng 300g</t>
  </si>
  <si>
    <t>HBTL25010715</t>
  </si>
  <si>
    <t>HBTL25010574</t>
  </si>
  <si>
    <t>HBTL25010733</t>
  </si>
  <si>
    <t>Hàng Trả - PTMart 505 Minh Khai - phiếu : XT03016667 - PTmart0009</t>
  </si>
  <si>
    <t>Số dòng = 10</t>
  </si>
  <si>
    <t>Hàng Trả - PTMart Sảnh G2 số 2 Kim Giang - PTmart0010</t>
  </si>
  <si>
    <t>HBTL25011687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</si>
</sst>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38" fontId="4" fillId="0" borderId="0" xfId="0" applyNumberFormat="1" applyFo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53"/>
  <sheetViews>
    <sheetView tabSelected="1" topLeftCell="A37" zoomScaleNormal="100" workbookViewId="0">
      <selection activeCell="I52" sqref="I5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49.85546875" bestFit="1" customWidth="1"/>
    <col min="7" max="7" width="11.28515625" style="1" bestFit="1" customWidth="1"/>
    <col min="8" max="8" width="11.5703125" style="1" bestFit="1" customWidth="1"/>
    <col min="9" max="9" width="16.7109375" style="1" bestFit="1" customWidth="1"/>
    <col min="10" max="10" width="15.28515625" style="1" bestFit="1" customWidth="1"/>
    <col min="11" max="11" width="18.7109375" bestFit="1" customWidth="1"/>
  </cols>
  <sheetData>
    <row r="1" spans="1:10" ht="18.75" x14ac:dyDescent="0.3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0" x14ac:dyDescent="0.25">
      <c r="A3" s="9">
        <v>45717</v>
      </c>
      <c r="B3" s="9">
        <v>45717</v>
      </c>
      <c r="C3" s="8" t="s">
        <v>28</v>
      </c>
      <c r="D3" s="8" t="s">
        <v>17</v>
      </c>
      <c r="E3" s="8" t="s">
        <v>16</v>
      </c>
      <c r="F3" s="8" t="s">
        <v>37</v>
      </c>
      <c r="G3" s="10">
        <v>625444</v>
      </c>
      <c r="H3" s="10">
        <v>31272</v>
      </c>
      <c r="I3" s="10">
        <v>47534</v>
      </c>
      <c r="J3" s="10">
        <f>+G3-H3+I3</f>
        <v>641706</v>
      </c>
    </row>
    <row r="4" spans="1:10" x14ac:dyDescent="0.25">
      <c r="A4" s="9">
        <v>45730</v>
      </c>
      <c r="B4" s="9">
        <v>45730</v>
      </c>
      <c r="C4" s="8" t="s">
        <v>29</v>
      </c>
      <c r="D4" s="8" t="s">
        <v>24</v>
      </c>
      <c r="E4" s="8" t="s">
        <v>16</v>
      </c>
      <c r="F4" s="8" t="s">
        <v>38</v>
      </c>
      <c r="G4" s="10">
        <v>722714</v>
      </c>
      <c r="H4" s="10">
        <v>36136</v>
      </c>
      <c r="I4" s="10">
        <v>54926</v>
      </c>
      <c r="J4" s="10">
        <f t="shared" ref="J4:J9" si="0">+G4-H4+I4</f>
        <v>741504</v>
      </c>
    </row>
    <row r="5" spans="1:10" x14ac:dyDescent="0.25">
      <c r="A5" s="9">
        <v>45730</v>
      </c>
      <c r="B5" s="9">
        <v>45730</v>
      </c>
      <c r="C5" s="8" t="s">
        <v>30</v>
      </c>
      <c r="D5" s="8" t="s">
        <v>18</v>
      </c>
      <c r="E5" s="8" t="s">
        <v>16</v>
      </c>
      <c r="F5" s="8" t="s">
        <v>19</v>
      </c>
      <c r="G5" s="10">
        <v>589271</v>
      </c>
      <c r="H5" s="10">
        <v>29464</v>
      </c>
      <c r="I5" s="10">
        <v>44785</v>
      </c>
      <c r="J5" s="10">
        <f t="shared" si="0"/>
        <v>604592</v>
      </c>
    </row>
    <row r="6" spans="1:10" x14ac:dyDescent="0.25">
      <c r="A6" s="9">
        <v>45734</v>
      </c>
      <c r="B6" s="9">
        <v>45734</v>
      </c>
      <c r="C6" s="8" t="s">
        <v>31</v>
      </c>
      <c r="D6" s="8" t="s">
        <v>32</v>
      </c>
      <c r="E6" s="8" t="s">
        <v>16</v>
      </c>
      <c r="F6" s="8" t="s">
        <v>39</v>
      </c>
      <c r="G6" s="10">
        <v>1109064</v>
      </c>
      <c r="H6" s="10">
        <v>55454</v>
      </c>
      <c r="I6" s="10">
        <v>84289</v>
      </c>
      <c r="J6" s="10">
        <f t="shared" si="0"/>
        <v>1137899</v>
      </c>
    </row>
    <row r="7" spans="1:10" x14ac:dyDescent="0.25">
      <c r="A7" s="9">
        <v>45734</v>
      </c>
      <c r="B7" s="9">
        <v>45734</v>
      </c>
      <c r="C7" s="8" t="s">
        <v>33</v>
      </c>
      <c r="D7" s="8" t="s">
        <v>34</v>
      </c>
      <c r="E7" s="8" t="s">
        <v>16</v>
      </c>
      <c r="F7" s="8" t="s">
        <v>40</v>
      </c>
      <c r="G7" s="10">
        <v>553467</v>
      </c>
      <c r="H7" s="10">
        <v>27674</v>
      </c>
      <c r="I7" s="10">
        <v>42063</v>
      </c>
      <c r="J7" s="10">
        <f t="shared" si="0"/>
        <v>567856</v>
      </c>
    </row>
    <row r="8" spans="1:10" x14ac:dyDescent="0.25">
      <c r="A8" s="9">
        <v>45735</v>
      </c>
      <c r="B8" s="9">
        <v>45735</v>
      </c>
      <c r="C8" s="8" t="s">
        <v>35</v>
      </c>
      <c r="D8" s="8" t="s">
        <v>17</v>
      </c>
      <c r="E8" s="8" t="s">
        <v>16</v>
      </c>
      <c r="F8" s="8" t="s">
        <v>37</v>
      </c>
      <c r="G8" s="10">
        <v>414480</v>
      </c>
      <c r="H8" s="10">
        <v>20724</v>
      </c>
      <c r="I8" s="10">
        <v>31500</v>
      </c>
      <c r="J8" s="10">
        <f t="shared" si="0"/>
        <v>425256</v>
      </c>
    </row>
    <row r="9" spans="1:10" x14ac:dyDescent="0.25">
      <c r="A9" s="9">
        <v>45743</v>
      </c>
      <c r="B9" s="9">
        <v>45743</v>
      </c>
      <c r="C9" s="8" t="s">
        <v>36</v>
      </c>
      <c r="D9" s="8" t="s">
        <v>20</v>
      </c>
      <c r="E9" s="8" t="s">
        <v>16</v>
      </c>
      <c r="F9" s="8" t="s">
        <v>21</v>
      </c>
      <c r="G9" s="10">
        <v>1008798</v>
      </c>
      <c r="H9" s="10">
        <v>50440</v>
      </c>
      <c r="I9" s="10">
        <v>76669</v>
      </c>
      <c r="J9" s="10">
        <f t="shared" si="0"/>
        <v>1035027</v>
      </c>
    </row>
    <row r="10" spans="1:10" x14ac:dyDescent="0.25">
      <c r="A10" s="9">
        <v>45729</v>
      </c>
      <c r="B10" s="9">
        <v>45729</v>
      </c>
      <c r="C10" s="8" t="s">
        <v>45</v>
      </c>
      <c r="D10" s="8" t="s">
        <v>24</v>
      </c>
      <c r="E10" s="8" t="s">
        <v>16</v>
      </c>
      <c r="F10" s="8" t="s">
        <v>23</v>
      </c>
      <c r="G10" s="10">
        <v>-52816</v>
      </c>
      <c r="H10" s="10">
        <v>0</v>
      </c>
      <c r="I10" s="10">
        <v>-4225</v>
      </c>
      <c r="J10" s="10">
        <f t="shared" ref="J10:J13" si="1">+G10-H10+I10</f>
        <v>-57041</v>
      </c>
    </row>
    <row r="11" spans="1:10" x14ac:dyDescent="0.25">
      <c r="A11" s="9">
        <v>45734</v>
      </c>
      <c r="B11" s="9">
        <v>45734</v>
      </c>
      <c r="C11" s="8" t="s">
        <v>50</v>
      </c>
      <c r="D11" s="8" t="s">
        <v>32</v>
      </c>
      <c r="E11" s="8" t="s">
        <v>16</v>
      </c>
      <c r="F11" s="8" t="s">
        <v>49</v>
      </c>
      <c r="G11" s="10">
        <v>-502108</v>
      </c>
      <c r="H11" s="10">
        <v>0</v>
      </c>
      <c r="I11" s="10">
        <v>-40168</v>
      </c>
      <c r="J11" s="10">
        <f t="shared" si="1"/>
        <v>-542276</v>
      </c>
    </row>
    <row r="12" spans="1:10" x14ac:dyDescent="0.25">
      <c r="A12" s="9">
        <v>45735</v>
      </c>
      <c r="B12" s="9">
        <v>45735</v>
      </c>
      <c r="C12" s="8" t="s">
        <v>44</v>
      </c>
      <c r="D12" s="8" t="s">
        <v>17</v>
      </c>
      <c r="E12" s="8" t="s">
        <v>16</v>
      </c>
      <c r="F12" s="8" t="s">
        <v>22</v>
      </c>
      <c r="G12" s="10">
        <v>-211010</v>
      </c>
      <c r="H12" s="10">
        <v>0</v>
      </c>
      <c r="I12" s="10">
        <v>-16881</v>
      </c>
      <c r="J12" s="10">
        <f>+G12-H12+I12</f>
        <v>-227891</v>
      </c>
    </row>
    <row r="13" spans="1:10" x14ac:dyDescent="0.25">
      <c r="A13" s="9">
        <v>45747</v>
      </c>
      <c r="B13" s="9">
        <v>45747</v>
      </c>
      <c r="C13" s="8" t="s">
        <v>46</v>
      </c>
      <c r="D13" s="8" t="s">
        <v>20</v>
      </c>
      <c r="E13" s="8" t="s">
        <v>16</v>
      </c>
      <c r="F13" s="8" t="s">
        <v>47</v>
      </c>
      <c r="G13" s="10">
        <v>-69759</v>
      </c>
      <c r="H13" s="10">
        <v>0</v>
      </c>
      <c r="I13" s="10">
        <v>-5581</v>
      </c>
      <c r="J13" s="10">
        <f t="shared" si="1"/>
        <v>-75340</v>
      </c>
    </row>
    <row r="14" spans="1:10" x14ac:dyDescent="0.25">
      <c r="A14" s="7" t="s">
        <v>48</v>
      </c>
      <c r="G14" s="5">
        <f>SUM(G3:G13)</f>
        <v>4187545</v>
      </c>
      <c r="H14" s="5">
        <f>SUM(H3:H13)</f>
        <v>251164</v>
      </c>
      <c r="I14" s="5">
        <f>SUM(I3:I13)</f>
        <v>314911</v>
      </c>
      <c r="J14" s="5">
        <f>SUM(J3:J13)</f>
        <v>4251292</v>
      </c>
    </row>
    <row r="20" spans="1:14" x14ac:dyDescent="0.25">
      <c r="A20" s="11"/>
      <c r="B20" s="16">
        <v>1</v>
      </c>
      <c r="C20" s="12"/>
      <c r="D20" s="12"/>
      <c r="E20" s="12"/>
      <c r="F20" s="13" t="s">
        <v>11</v>
      </c>
      <c r="G20" s="14">
        <f>+SUM(H20:O20)-SUM(A20:E20)</f>
        <v>17</v>
      </c>
      <c r="H20" s="1">
        <v>3</v>
      </c>
      <c r="I20" s="1">
        <v>2</v>
      </c>
      <c r="J20" s="1">
        <v>5</v>
      </c>
      <c r="K20" s="15">
        <v>2</v>
      </c>
      <c r="L20" s="15">
        <v>3</v>
      </c>
      <c r="N20" s="15">
        <v>3</v>
      </c>
    </row>
    <row r="21" spans="1:14" x14ac:dyDescent="0.25">
      <c r="A21" s="11"/>
      <c r="B21" s="11"/>
      <c r="C21" s="16">
        <v>1</v>
      </c>
      <c r="D21" s="12"/>
      <c r="E21" s="12"/>
      <c r="F21" s="13" t="s">
        <v>12</v>
      </c>
      <c r="G21" s="14">
        <f t="shared" ref="G21:G25" si="2">+SUM(H21:O21)-SUM(A21:E21)</f>
        <v>9</v>
      </c>
      <c r="H21" s="1">
        <v>3</v>
      </c>
      <c r="I21" s="1">
        <v>2</v>
      </c>
      <c r="K21" s="15">
        <v>2</v>
      </c>
      <c r="L21" s="15"/>
      <c r="N21" s="15">
        <v>3</v>
      </c>
    </row>
    <row r="22" spans="1:14" x14ac:dyDescent="0.25">
      <c r="A22" s="11"/>
      <c r="B22" s="11"/>
      <c r="C22" s="12"/>
      <c r="D22" s="16">
        <v>2</v>
      </c>
      <c r="E22" s="16">
        <v>1</v>
      </c>
      <c r="F22" s="13" t="s">
        <v>13</v>
      </c>
      <c r="G22" s="14">
        <f t="shared" si="2"/>
        <v>11</v>
      </c>
      <c r="I22" s="1">
        <v>2</v>
      </c>
      <c r="J22" s="1">
        <v>2</v>
      </c>
      <c r="K22" s="15">
        <v>2</v>
      </c>
      <c r="L22" s="15">
        <v>3</v>
      </c>
      <c r="M22" s="15">
        <v>2</v>
      </c>
      <c r="N22" s="15">
        <v>3</v>
      </c>
    </row>
    <row r="23" spans="1:14" x14ac:dyDescent="0.25">
      <c r="A23" s="11"/>
      <c r="B23" s="11"/>
      <c r="C23" s="12"/>
      <c r="D23" s="12"/>
      <c r="E23" s="12"/>
      <c r="F23" s="13" t="s">
        <v>14</v>
      </c>
      <c r="G23" s="14">
        <f t="shared" si="2"/>
        <v>12</v>
      </c>
      <c r="H23" s="1">
        <v>2</v>
      </c>
      <c r="I23" s="1">
        <v>3</v>
      </c>
      <c r="K23" s="15">
        <v>2</v>
      </c>
      <c r="L23" s="15"/>
      <c r="M23" s="15">
        <v>2</v>
      </c>
      <c r="N23" s="15">
        <v>3</v>
      </c>
    </row>
    <row r="24" spans="1:14" x14ac:dyDescent="0.25">
      <c r="A24" s="11"/>
      <c r="B24" s="11"/>
      <c r="C24" s="12"/>
      <c r="D24" s="12"/>
      <c r="E24" s="16">
        <v>1</v>
      </c>
      <c r="F24" s="13" t="s">
        <v>15</v>
      </c>
      <c r="G24" s="14">
        <f t="shared" si="2"/>
        <v>9</v>
      </c>
      <c r="H24" s="1">
        <v>3</v>
      </c>
      <c r="I24" s="1">
        <v>2</v>
      </c>
      <c r="K24" s="15"/>
      <c r="L24" s="15"/>
      <c r="M24" s="15">
        <v>2</v>
      </c>
      <c r="N24" s="15">
        <v>3</v>
      </c>
    </row>
    <row r="25" spans="1:14" x14ac:dyDescent="0.25">
      <c r="A25" s="16">
        <v>2</v>
      </c>
      <c r="B25" s="11"/>
      <c r="C25" s="12"/>
      <c r="D25" s="12"/>
      <c r="E25" s="12"/>
      <c r="F25" s="13" t="s">
        <v>41</v>
      </c>
      <c r="G25" s="14">
        <f t="shared" si="2"/>
        <v>0</v>
      </c>
      <c r="K25" s="15">
        <v>2</v>
      </c>
    </row>
    <row r="26" spans="1:14" x14ac:dyDescent="0.25">
      <c r="A26" s="16">
        <v>2</v>
      </c>
      <c r="B26" s="11"/>
      <c r="C26" s="12"/>
      <c r="D26" s="12"/>
      <c r="E26" s="12"/>
      <c r="F26" s="13" t="s">
        <v>42</v>
      </c>
      <c r="G26" s="14">
        <f t="shared" ref="G26:G27" si="3">+SUM(H26:O26)-SUM(A26:E26)</f>
        <v>0</v>
      </c>
      <c r="K26" s="15">
        <v>2</v>
      </c>
    </row>
    <row r="27" spans="1:14" x14ac:dyDescent="0.25">
      <c r="A27" s="16">
        <v>2</v>
      </c>
      <c r="B27" s="11"/>
      <c r="C27" s="12"/>
      <c r="D27" s="12"/>
      <c r="E27" s="12"/>
      <c r="F27" s="13" t="s">
        <v>43</v>
      </c>
      <c r="G27" s="14">
        <f t="shared" si="3"/>
        <v>0</v>
      </c>
      <c r="K27" s="15">
        <v>2</v>
      </c>
    </row>
    <row r="28" spans="1:14" x14ac:dyDescent="0.25">
      <c r="A28" s="11"/>
      <c r="B28" s="11"/>
      <c r="C28" s="12"/>
      <c r="D28" s="12"/>
      <c r="E28" s="12"/>
    </row>
    <row r="29" spans="1:14" x14ac:dyDescent="0.25">
      <c r="A29" s="11"/>
      <c r="B29" s="11"/>
      <c r="C29" s="12"/>
      <c r="D29" s="12"/>
      <c r="E29" s="12"/>
    </row>
    <row r="30" spans="1:14" x14ac:dyDescent="0.25">
      <c r="E30" s="12"/>
    </row>
    <row r="31" spans="1:14" x14ac:dyDescent="0.25">
      <c r="E31" s="12"/>
    </row>
    <row r="33" spans="5:9" x14ac:dyDescent="0.25">
      <c r="F33" t="s">
        <v>25</v>
      </c>
      <c r="G33" s="1" t="s">
        <v>26</v>
      </c>
    </row>
    <row r="34" spans="5:9" x14ac:dyDescent="0.25">
      <c r="F34" t="str">
        <f t="shared" ref="F34:G36" si="4">+F20</f>
        <v>Chân giò muối 300g</v>
      </c>
      <c r="G34" s="1">
        <f t="shared" si="4"/>
        <v>17</v>
      </c>
      <c r="H34" s="1">
        <v>73431</v>
      </c>
      <c r="I34" s="1">
        <f>+G34*H34*0.95*1.08</f>
        <v>1280783.5020000001</v>
      </c>
    </row>
    <row r="35" spans="5:9" x14ac:dyDescent="0.25">
      <c r="F35" t="str">
        <f t="shared" si="4"/>
        <v>Tai heo muối 200g</v>
      </c>
      <c r="G35" s="1">
        <f t="shared" si="4"/>
        <v>9</v>
      </c>
      <c r="H35" s="1">
        <v>55595</v>
      </c>
      <c r="I35" s="1">
        <f t="shared" ref="I35:I41" si="5">+G35*H35*0.95*1.08</f>
        <v>513364.23000000004</v>
      </c>
    </row>
    <row r="36" spans="5:9" x14ac:dyDescent="0.25">
      <c r="F36" t="str">
        <f t="shared" si="4"/>
        <v>Gà muối 500g</v>
      </c>
      <c r="G36" s="1">
        <f t="shared" si="4"/>
        <v>11</v>
      </c>
      <c r="H36" s="1">
        <v>111058</v>
      </c>
      <c r="I36" s="1">
        <f t="shared" si="5"/>
        <v>1253400.588</v>
      </c>
    </row>
    <row r="37" spans="5:9" x14ac:dyDescent="0.25">
      <c r="F37" t="str">
        <f t="shared" ref="F37:G37" si="6">+F23</f>
        <v>Giò tai lưỡi xào 250g</v>
      </c>
      <c r="G37" s="1">
        <f t="shared" si="6"/>
        <v>12</v>
      </c>
      <c r="H37" s="1">
        <v>50182</v>
      </c>
      <c r="I37" s="1">
        <f t="shared" si="5"/>
        <v>617840.78399999999</v>
      </c>
    </row>
    <row r="38" spans="5:9" x14ac:dyDescent="0.25">
      <c r="F38" t="str">
        <f t="shared" ref="F38:G38" si="7">+F24</f>
        <v>Mọc nấm hương 250g</v>
      </c>
      <c r="G38" s="1">
        <f t="shared" si="7"/>
        <v>9</v>
      </c>
      <c r="H38" s="1">
        <v>46000</v>
      </c>
      <c r="I38" s="1">
        <f t="shared" si="5"/>
        <v>424764</v>
      </c>
    </row>
    <row r="39" spans="5:9" x14ac:dyDescent="0.25">
      <c r="F39" t="str">
        <f t="shared" ref="F39:G39" si="8">+F25</f>
        <v>Chân giò muối 500g</v>
      </c>
      <c r="G39" s="1">
        <f t="shared" si="8"/>
        <v>0</v>
      </c>
      <c r="H39" s="1">
        <v>119066</v>
      </c>
      <c r="I39" s="1">
        <f t="shared" si="5"/>
        <v>0</v>
      </c>
    </row>
    <row r="40" spans="5:9" x14ac:dyDescent="0.25">
      <c r="F40" t="str">
        <f t="shared" ref="F40:G41" si="9">+F26</f>
        <v>Chả cốm 300g</v>
      </c>
      <c r="G40" s="1">
        <f t="shared" si="9"/>
        <v>0</v>
      </c>
      <c r="H40" s="1">
        <v>74250</v>
      </c>
      <c r="I40" s="1">
        <f t="shared" si="5"/>
        <v>0</v>
      </c>
    </row>
    <row r="41" spans="5:9" x14ac:dyDescent="0.25">
      <c r="F41" t="str">
        <f t="shared" si="9"/>
        <v>Chả nướng 300g</v>
      </c>
      <c r="G41" s="1">
        <f t="shared" si="9"/>
        <v>0</v>
      </c>
      <c r="H41" s="1">
        <v>70950</v>
      </c>
      <c r="I41" s="1">
        <f t="shared" si="5"/>
        <v>0</v>
      </c>
    </row>
    <row r="43" spans="5:9" x14ac:dyDescent="0.25">
      <c r="G43"/>
      <c r="I43" s="1">
        <f>SUM(I34:I41)</f>
        <v>4090153.1040000003</v>
      </c>
    </row>
    <row r="46" spans="5:9" x14ac:dyDescent="0.25">
      <c r="E46" t="s">
        <v>27</v>
      </c>
      <c r="F46" t="s">
        <v>13</v>
      </c>
      <c r="G46" s="1">
        <v>-1</v>
      </c>
      <c r="H46" s="1">
        <v>111058</v>
      </c>
      <c r="I46" s="1">
        <f t="shared" ref="I46:I47" si="10">+G46*H46*0.95*1.08</f>
        <v>-113945.508</v>
      </c>
    </row>
    <row r="47" spans="5:9" x14ac:dyDescent="0.25">
      <c r="F47" t="s">
        <v>15</v>
      </c>
      <c r="G47" s="1">
        <v>-1</v>
      </c>
      <c r="H47" s="1">
        <v>46000</v>
      </c>
      <c r="I47" s="1">
        <f t="shared" si="10"/>
        <v>-47196</v>
      </c>
    </row>
    <row r="48" spans="5:9" x14ac:dyDescent="0.25">
      <c r="I48" s="1">
        <f>SUM(I46:I47)</f>
        <v>-161141.508</v>
      </c>
    </row>
    <row r="51" spans="9:11" x14ac:dyDescent="0.25">
      <c r="I51" s="1">
        <v>11022110</v>
      </c>
    </row>
    <row r="52" spans="9:11" x14ac:dyDescent="0.25">
      <c r="I52" s="1">
        <f>+I51-I48</f>
        <v>11183251.507999999</v>
      </c>
    </row>
    <row r="53" spans="9:11" x14ac:dyDescent="0.25">
      <c r="K53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2025-06-24T04:32:23Z</dcterms:modified>
</cp:coreProperties>
</file>