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G14" i="1" l="1"/>
  <c r="J8" i="1"/>
  <c r="I8" i="1"/>
  <c r="H8" i="1"/>
  <c r="G8" i="1"/>
  <c r="J5" i="1"/>
  <c r="J6" i="1"/>
  <c r="J7" i="1"/>
  <c r="J4" i="1"/>
  <c r="J3" i="1"/>
  <c r="F27" i="1" l="1"/>
  <c r="F28" i="1"/>
  <c r="F26" i="1"/>
  <c r="G18" i="1" l="1"/>
  <c r="G28" i="1" s="1"/>
  <c r="G17" i="1"/>
  <c r="G27" i="1" s="1"/>
  <c r="G24" i="1" l="1"/>
  <c r="G15" i="1"/>
  <c r="G25" i="1" s="1"/>
  <c r="G16" i="1"/>
  <c r="G26" i="1" s="1"/>
  <c r="F25" i="1" l="1"/>
  <c r="F24" i="1"/>
  <c r="I24" i="1"/>
  <c r="I28" i="1" l="1"/>
  <c r="I27" i="1"/>
  <c r="I26" i="1"/>
  <c r="I25" i="1"/>
  <c r="I29" i="1" l="1"/>
</calcChain>
</file>

<file path=xl/sharedStrings.xml><?xml version="1.0" encoding="utf-8"?>
<sst xmlns="http://schemas.openxmlformats.org/spreadsheetml/2006/main" count="39" uniqueCount="33">
  <si>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</si>
  <si>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</si>
  <si>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</si>
  <si>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</si>
  <si>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</si>
  <si>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</si>
  <si>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Ngày hạch toán</t>
  </si>
  <si>
    <t>Số chứng từ</t>
  </si>
  <si>
    <t>Diễn giải</t>
  </si>
  <si>
    <t>Tổng tiền thanh toán</t>
  </si>
  <si>
    <t>DANH SÁCH BÁN HÀNG</t>
  </si>
  <si>
    <t>Chân giò muối 300g</t>
  </si>
  <si>
    <t>Tai heo muối 200g</t>
  </si>
  <si>
    <t>Gà muối 500g</t>
  </si>
  <si>
    <t>Giò tai lưỡi xào 250g</t>
  </si>
  <si>
    <t>Mọc nấm hương 250g</t>
  </si>
  <si>
    <t>CÔNG TY CỔ PHẦN PT</t>
  </si>
  <si>
    <t>PTmart0004</t>
  </si>
  <si>
    <t>PTmart0007</t>
  </si>
  <si>
    <t>PT Mart Hà Đông</t>
  </si>
  <si>
    <t>BH2321087</t>
  </si>
  <si>
    <t>BH2321085</t>
  </si>
  <si>
    <t>PTmart0009</t>
  </si>
  <si>
    <t>PTMart 505 Minh Khai</t>
  </si>
  <si>
    <t>Số dòng = 5</t>
  </si>
  <si>
    <t>HBTL25010565</t>
  </si>
  <si>
    <t>HBTL25010564</t>
  </si>
  <si>
    <t>HBTL25010251</t>
  </si>
  <si>
    <t>Hàng Trả - PTMart 143 Nguyễn Tuân - PTmart0004</t>
  </si>
  <si>
    <t>Hàng Trả - PTMart 201 Minh Khai - PTmart0001</t>
  </si>
  <si>
    <t>PTmart0001</t>
  </si>
  <si>
    <t>Tên sản phẩm</t>
  </si>
  <si>
    <t>Số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</si>
</sst>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8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right" vertical="center"/>
    </xf>
    <xf numFmtId="14" fontId="0" fillId="0" borderId="0" xfId="0" applyNumberFormat="1"/>
    <xf numFmtId="14" fontId="3" fillId="3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right" vertical="center"/>
    </xf>
    <xf numFmtId="14" fontId="4" fillId="0" borderId="0" xfId="0" applyNumberFormat="1" applyFont="1"/>
    <xf numFmtId="0" fontId="4" fillId="0" borderId="0" xfId="0" applyFont="1"/>
    <xf numFmtId="0" fontId="0" fillId="0" borderId="3" xfId="0" applyBorder="1"/>
    <xf numFmtId="38" fontId="0" fillId="4" borderId="3" xfId="0" applyNumberFormat="1" applyFill="1" applyBorder="1"/>
    <xf numFmtId="38" fontId="0" fillId="0" borderId="0" xfId="0" applyNumberFormat="1" applyFill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9"/>
  <sheetViews>
    <sheetView tabSelected="1" zoomScaleNormal="100" workbookViewId="0">
      <selection activeCell="F23" sqref="F23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2" customWidth="1"/>
    <col min="4" max="4" width="13.42578125" customWidth="1"/>
    <col min="5" max="5" width="19.5703125" customWidth="1"/>
    <col min="6" max="6" width="20" bestFit="1" customWidth="1"/>
    <col min="7" max="7" width="11.28515625" style="1" bestFit="1" customWidth="1"/>
    <col min="8" max="8" width="11.5703125" style="1" bestFit="1" customWidth="1"/>
    <col min="9" max="9" width="16.7109375" style="1" bestFit="1" customWidth="1"/>
    <col min="10" max="10" width="15.28515625" style="1" bestFit="1" customWidth="1"/>
    <col min="11" max="11" width="18.7109375" bestFit="1" customWidth="1"/>
  </cols>
  <sheetData>
    <row r="1" spans="1:12" ht="18.75" x14ac:dyDescent="0.3">
      <c r="A1" s="16" t="s">
        <v>10</v>
      </c>
      <c r="B1" s="16"/>
      <c r="C1" s="16"/>
      <c r="D1" s="16"/>
      <c r="E1" s="16"/>
      <c r="F1" s="16"/>
      <c r="G1" s="16"/>
      <c r="H1" s="16"/>
      <c r="I1" s="16"/>
      <c r="J1" s="16"/>
    </row>
    <row r="2" spans="1:12" ht="15" customHeight="1" x14ac:dyDescent="0.25">
      <c r="A2" s="4" t="s">
        <v>6</v>
      </c>
      <c r="B2" s="4" t="s">
        <v>0</v>
      </c>
      <c r="C2" s="2" t="s">
        <v>7</v>
      </c>
      <c r="D2" s="2" t="s">
        <v>5</v>
      </c>
      <c r="E2" s="2" t="s">
        <v>1</v>
      </c>
      <c r="F2" s="2" t="s">
        <v>8</v>
      </c>
      <c r="G2" s="3" t="s">
        <v>3</v>
      </c>
      <c r="H2" s="3" t="s">
        <v>2</v>
      </c>
      <c r="I2" s="3" t="s">
        <v>4</v>
      </c>
      <c r="J2" s="3" t="s">
        <v>9</v>
      </c>
    </row>
    <row r="3" spans="1:12" x14ac:dyDescent="0.25">
      <c r="A3" s="9">
        <v>45708</v>
      </c>
      <c r="B3" s="9">
        <v>45708</v>
      </c>
      <c r="C3" s="8" t="s">
        <v>20</v>
      </c>
      <c r="D3" s="8" t="s">
        <v>18</v>
      </c>
      <c r="E3" s="8" t="s">
        <v>16</v>
      </c>
      <c r="F3" s="8" t="s">
        <v>19</v>
      </c>
      <c r="G3" s="10">
        <v>514017</v>
      </c>
      <c r="H3" s="10">
        <v>25701</v>
      </c>
      <c r="I3" s="10">
        <v>39065</v>
      </c>
      <c r="J3" s="10">
        <f>+G3-H3+I3</f>
        <v>527381</v>
      </c>
    </row>
    <row r="4" spans="1:12" x14ac:dyDescent="0.25">
      <c r="A4" s="9">
        <v>45708</v>
      </c>
      <c r="B4" s="9">
        <v>45708</v>
      </c>
      <c r="C4" s="8" t="s">
        <v>21</v>
      </c>
      <c r="D4" s="8" t="s">
        <v>22</v>
      </c>
      <c r="E4" s="8" t="s">
        <v>16</v>
      </c>
      <c r="F4" s="8" t="s">
        <v>23</v>
      </c>
      <c r="G4" s="10">
        <v>1008801</v>
      </c>
      <c r="H4" s="10">
        <v>50440</v>
      </c>
      <c r="I4" s="10">
        <v>76669</v>
      </c>
      <c r="J4" s="10">
        <f t="shared" ref="J4:J7" si="0">+G4-H4+I4</f>
        <v>1035030</v>
      </c>
    </row>
    <row r="5" spans="1:12" x14ac:dyDescent="0.25">
      <c r="A5" s="9">
        <v>45716</v>
      </c>
      <c r="B5" s="9">
        <v>45716</v>
      </c>
      <c r="C5" s="8" t="s">
        <v>25</v>
      </c>
      <c r="D5" s="8" t="s">
        <v>17</v>
      </c>
      <c r="E5" s="8" t="s">
        <v>16</v>
      </c>
      <c r="F5" s="8" t="s">
        <v>28</v>
      </c>
      <c r="G5" s="10">
        <v>-149205</v>
      </c>
      <c r="H5" s="10">
        <v>0</v>
      </c>
      <c r="I5" s="10">
        <v>-11936</v>
      </c>
      <c r="J5" s="10">
        <f t="shared" si="0"/>
        <v>-161141</v>
      </c>
    </row>
    <row r="6" spans="1:12" x14ac:dyDescent="0.25">
      <c r="A6" s="9">
        <v>45716</v>
      </c>
      <c r="B6" s="9">
        <v>45716</v>
      </c>
      <c r="C6" s="8" t="s">
        <v>26</v>
      </c>
      <c r="D6" s="8" t="s">
        <v>17</v>
      </c>
      <c r="E6" s="8" t="s">
        <v>16</v>
      </c>
      <c r="F6" s="8" t="s">
        <v>28</v>
      </c>
      <c r="G6" s="10">
        <v>-105505</v>
      </c>
      <c r="H6" s="10">
        <v>0</v>
      </c>
      <c r="I6" s="10">
        <v>-8440</v>
      </c>
      <c r="J6" s="10">
        <f t="shared" si="0"/>
        <v>-113945</v>
      </c>
    </row>
    <row r="7" spans="1:12" x14ac:dyDescent="0.25">
      <c r="A7" s="9">
        <v>45706</v>
      </c>
      <c r="B7" s="9">
        <v>45706</v>
      </c>
      <c r="C7" s="8" t="s">
        <v>27</v>
      </c>
      <c r="D7" s="8" t="s">
        <v>30</v>
      </c>
      <c r="E7" s="8" t="s">
        <v>16</v>
      </c>
      <c r="F7" s="8" t="s">
        <v>29</v>
      </c>
      <c r="G7" s="10">
        <v>-481628</v>
      </c>
      <c r="H7" s="10">
        <v>0</v>
      </c>
      <c r="I7" s="10">
        <v>-38530</v>
      </c>
      <c r="J7" s="10">
        <f t="shared" si="0"/>
        <v>-520158</v>
      </c>
    </row>
    <row r="8" spans="1:12" x14ac:dyDescent="0.25">
      <c r="A8" s="7" t="s">
        <v>24</v>
      </c>
      <c r="G8" s="5">
        <f>SUM(G3:G7)</f>
        <v>786480</v>
      </c>
      <c r="H8" s="5">
        <f>SUM(H3:H7)</f>
        <v>76141</v>
      </c>
      <c r="I8" s="5">
        <f>SUM(I3:I7)</f>
        <v>56828</v>
      </c>
      <c r="J8" s="5">
        <f>SUM(J3:J7)</f>
        <v>767167</v>
      </c>
    </row>
    <row r="14" spans="1:12" x14ac:dyDescent="0.25">
      <c r="A14" s="11"/>
      <c r="B14" s="11"/>
      <c r="C14" s="12">
        <v>2</v>
      </c>
      <c r="D14" s="12"/>
      <c r="E14" s="12"/>
      <c r="F14" s="13" t="s">
        <v>11</v>
      </c>
      <c r="G14" s="14">
        <f>+SUM(H14:L14)-SUM(A14:E14)</f>
        <v>8</v>
      </c>
      <c r="H14" s="1">
        <v>7</v>
      </c>
      <c r="I14" s="1">
        <v>3</v>
      </c>
      <c r="K14" s="15"/>
      <c r="L14" s="15"/>
    </row>
    <row r="15" spans="1:12" x14ac:dyDescent="0.25">
      <c r="A15" s="11"/>
      <c r="B15" s="11"/>
      <c r="C15" s="12"/>
      <c r="D15" s="12"/>
      <c r="E15" s="12"/>
      <c r="F15" s="13" t="s">
        <v>12</v>
      </c>
      <c r="G15" s="14">
        <f t="shared" ref="G15:G17" si="1">+SUM(H15:L15)-SUM(A15:E15)</f>
        <v>3</v>
      </c>
      <c r="I15" s="1">
        <v>3</v>
      </c>
      <c r="K15" s="15"/>
      <c r="L15" s="15"/>
    </row>
    <row r="16" spans="1:12" x14ac:dyDescent="0.25">
      <c r="A16" s="11"/>
      <c r="B16" s="11"/>
      <c r="C16" s="12">
        <v>2</v>
      </c>
      <c r="D16" s="12">
        <v>1</v>
      </c>
      <c r="E16" s="12">
        <v>1</v>
      </c>
      <c r="F16" s="13" t="s">
        <v>13</v>
      </c>
      <c r="G16" s="14">
        <f t="shared" si="1"/>
        <v>-1</v>
      </c>
      <c r="I16" s="1">
        <v>3</v>
      </c>
      <c r="K16" s="15"/>
      <c r="L16" s="15"/>
    </row>
    <row r="17" spans="1:12" x14ac:dyDescent="0.25">
      <c r="A17" s="11"/>
      <c r="B17" s="11"/>
      <c r="C17" s="12"/>
      <c r="D17" s="12"/>
      <c r="E17" s="12"/>
      <c r="F17" s="13" t="s">
        <v>14</v>
      </c>
      <c r="G17" s="14">
        <f t="shared" si="1"/>
        <v>3</v>
      </c>
      <c r="I17" s="1">
        <v>3</v>
      </c>
      <c r="K17" s="15"/>
      <c r="L17" s="15"/>
    </row>
    <row r="18" spans="1:12" x14ac:dyDescent="0.25">
      <c r="A18" s="11"/>
      <c r="B18" s="11"/>
      <c r="C18" s="12">
        <v>3</v>
      </c>
      <c r="D18" s="12"/>
      <c r="E18" s="12">
        <v>1</v>
      </c>
      <c r="F18" s="13" t="s">
        <v>15</v>
      </c>
      <c r="G18" s="14">
        <f>+SUM(H18:L18)-SUM(A18:E18)</f>
        <v>-1</v>
      </c>
      <c r="I18" s="1">
        <v>3</v>
      </c>
      <c r="K18" s="15"/>
      <c r="L18" s="15"/>
    </row>
    <row r="19" spans="1:12" x14ac:dyDescent="0.25">
      <c r="A19" s="11"/>
      <c r="B19" s="11"/>
      <c r="C19" s="12"/>
      <c r="D19" s="12"/>
      <c r="E19" s="12"/>
    </row>
    <row r="20" spans="1:12" x14ac:dyDescent="0.25">
      <c r="E20" s="12"/>
    </row>
    <row r="21" spans="1:12" x14ac:dyDescent="0.25">
      <c r="E21" s="12"/>
    </row>
    <row r="23" spans="1:12" x14ac:dyDescent="0.25">
      <c r="F23" t="s">
        <v>31</v>
      </c>
      <c r="G23" s="1" t="s">
        <v>32</v>
      </c>
    </row>
    <row r="24" spans="1:12" x14ac:dyDescent="0.25">
      <c r="F24" t="str">
        <f t="shared" ref="F24:G25" si="2">+F14</f>
        <v>Chân giò muối 300g</v>
      </c>
      <c r="G24" s="1">
        <f t="shared" si="2"/>
        <v>8</v>
      </c>
      <c r="H24" s="1">
        <v>73431</v>
      </c>
      <c r="I24" s="1">
        <f>+G24*H24*0.95*1.08</f>
        <v>602721.64800000004</v>
      </c>
    </row>
    <row r="25" spans="1:12" x14ac:dyDescent="0.25">
      <c r="F25" t="str">
        <f t="shared" si="2"/>
        <v>Tai heo muối 200g</v>
      </c>
      <c r="G25" s="1">
        <f t="shared" si="2"/>
        <v>3</v>
      </c>
      <c r="H25" s="1">
        <v>55595</v>
      </c>
      <c r="I25" s="1">
        <f t="shared" ref="I25:I28" si="3">+G25*H25*0.95*1.08</f>
        <v>171121.41</v>
      </c>
    </row>
    <row r="26" spans="1:12" x14ac:dyDescent="0.25">
      <c r="F26" t="str">
        <f>+F16</f>
        <v>Gà muối 500g</v>
      </c>
      <c r="G26" s="1">
        <f>+G16</f>
        <v>-1</v>
      </c>
      <c r="H26" s="1">
        <v>111058</v>
      </c>
      <c r="I26" s="1">
        <f t="shared" si="3"/>
        <v>-113945.508</v>
      </c>
    </row>
    <row r="27" spans="1:12" x14ac:dyDescent="0.25">
      <c r="F27" t="str">
        <f t="shared" ref="F27:G27" si="4">+F17</f>
        <v>Giò tai lưỡi xào 250g</v>
      </c>
      <c r="G27" s="1">
        <f t="shared" si="4"/>
        <v>3</v>
      </c>
      <c r="H27" s="1">
        <v>50182</v>
      </c>
      <c r="I27" s="1">
        <f t="shared" si="3"/>
        <v>154460.196</v>
      </c>
    </row>
    <row r="28" spans="1:12" x14ac:dyDescent="0.25">
      <c r="F28" t="str">
        <f t="shared" ref="F28:G28" si="5">+F18</f>
        <v>Mọc nấm hương 250g</v>
      </c>
      <c r="G28" s="1">
        <f t="shared" si="5"/>
        <v>-1</v>
      </c>
      <c r="H28" s="1">
        <v>46000</v>
      </c>
      <c r="I28" s="1">
        <f t="shared" si="3"/>
        <v>-47196</v>
      </c>
    </row>
    <row r="29" spans="1:12" x14ac:dyDescent="0.25">
      <c r="G29"/>
      <c r="I29" s="1">
        <f>SUM(I24:I28)</f>
        <v>767161.74600000004</v>
      </c>
    </row>
    <row r="39" spans="11:11" x14ac:dyDescent="0.25">
      <c r="K39" s="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2024-06-08T08:04:42Z</dcterms:created>
  <dcterms:modified xsi:type="dcterms:W3CDTF">2025-03-25T09:28:36Z</dcterms:modified>
</cp:coreProperties>
</file>