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26" i="1" l="1"/>
  <c r="G27" i="1"/>
  <c r="G20" i="1" l="1"/>
  <c r="G19" i="1"/>
  <c r="G17" i="1"/>
  <c r="G16" i="1"/>
  <c r="G13" i="1" l="1"/>
  <c r="G23" i="1" s="1"/>
  <c r="G14" i="1"/>
  <c r="G24" i="1" s="1"/>
  <c r="G15" i="1"/>
  <c r="G25" i="1" s="1"/>
  <c r="F27" i="1" l="1"/>
  <c r="F26" i="1"/>
  <c r="F25" i="1"/>
  <c r="F24" i="1"/>
  <c r="F23" i="1"/>
  <c r="I23" i="1"/>
  <c r="J7" i="1"/>
  <c r="I7" i="1"/>
  <c r="H7" i="1"/>
  <c r="G7" i="1"/>
  <c r="I27" i="1" l="1"/>
  <c r="I28" i="1" s="1"/>
  <c r="I26" i="1"/>
  <c r="I25" i="1"/>
  <c r="I24" i="1"/>
</calcChain>
</file>

<file path=xl/sharedStrings.xml><?xml version="1.0" encoding="utf-8"?>
<sst xmlns="http://schemas.openxmlformats.org/spreadsheetml/2006/main" count="35" uniqueCount="28">
  <si>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</si>
  <si>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</si>
  <si>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</si>
  <si>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</si>
  <si>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</si>
  <si>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</si>
  <si>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</si>
  <si>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</si>
  <si>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</si>
  <si>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</si>
  <si>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PTmart0004</t>
  </si>
  <si>
    <t>DANH SÁCH BÁN HÀNG</t>
  </si>
  <si>
    <t>PTMart 143 Nguyễn Tuân</t>
  </si>
  <si>
    <t>Chân giò muối 300g</t>
  </si>
  <si>
    <t>Tai heo muối 200g</t>
  </si>
  <si>
    <t>Gà muối 500g</t>
  </si>
  <si>
    <t>Giò tai lưỡi xào 250g</t>
  </si>
  <si>
    <t>Mọc nấm hương 250g</t>
  </si>
  <si>
    <t>BH2316151</t>
  </si>
  <si>
    <t>BH2316152</t>
  </si>
  <si>
    <t>BH2316316</t>
  </si>
  <si>
    <t>PTmart0008</t>
  </si>
  <si>
    <t>PTmart0001</t>
  </si>
  <si>
    <t>PTMart Terra An Hưng</t>
  </si>
  <si>
    <t>PTMart 201 Minh Khai</t>
  </si>
  <si>
    <t>Số dòng = 4</t>
  </si>
  <si>
    <t>HBTL2311/3093</t>
  </si>
  <si>
    <t>Hàng Trả - PTMart 201 Minh Khai - PTmart0001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</si>
</sst>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/>
    <xf numFmtId="0" fontId="0" fillId="0" borderId="3" xfId="0" applyBorder="1"/>
    <xf numFmtId="38" fontId="0" fillId="4" borderId="3" xfId="0" applyNumberFormat="1" applyFill="1" applyBorder="1"/>
    <xf numFmtId="0" fontId="0" fillId="5" borderId="3" xfId="0" applyFill="1" applyBorder="1"/>
    <xf numFmtId="38" fontId="0" fillId="4" borderId="0" xfId="0" applyNumberFormat="1" applyFill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8"/>
  <sheetViews>
    <sheetView tabSelected="1" topLeftCell="B7" zoomScaleNormal="100" workbookViewId="0">
      <selection activeCell="G26" sqref="G26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4" width="16.7109375" customWidth="1"/>
    <col min="5" max="6" width="30" customWidth="1"/>
    <col min="7" max="10" width="17.140625" style="1" customWidth="1"/>
  </cols>
  <sheetData>
    <row r="1" spans="1:10" ht="18.75" x14ac:dyDescent="0.3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" customHeight="1" x14ac:dyDescent="0.25">
      <c r="A2" s="4" t="s">
        <v>6</v>
      </c>
      <c r="B2" s="4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3" t="s">
        <v>3</v>
      </c>
      <c r="H2" s="3" t="s">
        <v>2</v>
      </c>
      <c r="I2" s="3" t="s">
        <v>4</v>
      </c>
      <c r="J2" s="3" t="s">
        <v>9</v>
      </c>
    </row>
    <row r="3" spans="1:10" x14ac:dyDescent="0.25">
      <c r="A3" s="9">
        <v>45542</v>
      </c>
      <c r="B3" s="9">
        <v>45542</v>
      </c>
      <c r="C3" s="8" t="s">
        <v>18</v>
      </c>
      <c r="D3" s="8" t="s">
        <v>21</v>
      </c>
      <c r="E3" s="8" t="s">
        <v>23</v>
      </c>
      <c r="F3" s="8" t="s">
        <v>23</v>
      </c>
      <c r="G3" s="10">
        <v>462839</v>
      </c>
      <c r="H3" s="10">
        <v>23142</v>
      </c>
      <c r="I3" s="10">
        <v>35176</v>
      </c>
      <c r="J3" s="10">
        <v>474873</v>
      </c>
    </row>
    <row r="4" spans="1:10" x14ac:dyDescent="0.25">
      <c r="A4" s="9">
        <v>45542</v>
      </c>
      <c r="B4" s="9">
        <v>45542</v>
      </c>
      <c r="C4" s="8" t="s">
        <v>19</v>
      </c>
      <c r="D4" s="8" t="s">
        <v>10</v>
      </c>
      <c r="E4" s="8" t="s">
        <v>12</v>
      </c>
      <c r="F4" s="8" t="s">
        <v>12</v>
      </c>
      <c r="G4" s="10">
        <v>580532</v>
      </c>
      <c r="H4" s="10">
        <v>29027</v>
      </c>
      <c r="I4" s="10">
        <v>44120</v>
      </c>
      <c r="J4" s="10">
        <v>595625</v>
      </c>
    </row>
    <row r="5" spans="1:10" x14ac:dyDescent="0.25">
      <c r="A5" s="9">
        <v>45548</v>
      </c>
      <c r="B5" s="9">
        <v>45548</v>
      </c>
      <c r="C5" s="8" t="s">
        <v>20</v>
      </c>
      <c r="D5" s="8" t="s">
        <v>22</v>
      </c>
      <c r="E5" s="8" t="s">
        <v>24</v>
      </c>
      <c r="F5" s="8" t="s">
        <v>24</v>
      </c>
      <c r="G5" s="10">
        <v>722221</v>
      </c>
      <c r="H5" s="10">
        <v>36112</v>
      </c>
      <c r="I5" s="10">
        <v>54889</v>
      </c>
      <c r="J5" s="10">
        <v>740998</v>
      </c>
    </row>
    <row r="6" spans="1:10" x14ac:dyDescent="0.25">
      <c r="A6" s="9">
        <v>45552</v>
      </c>
      <c r="B6" s="9">
        <v>45552</v>
      </c>
      <c r="C6" s="8" t="s">
        <v>26</v>
      </c>
      <c r="D6" s="8" t="s">
        <v>22</v>
      </c>
      <c r="E6" s="8" t="s">
        <v>24</v>
      </c>
      <c r="F6" s="8" t="s">
        <v>27</v>
      </c>
      <c r="G6" s="10">
        <v>-275754</v>
      </c>
      <c r="H6" s="10">
        <v>0</v>
      </c>
      <c r="I6" s="10">
        <v>-22060</v>
      </c>
      <c r="J6" s="10">
        <v>-297814</v>
      </c>
    </row>
    <row r="7" spans="1:10" x14ac:dyDescent="0.25">
      <c r="A7" s="7" t="s">
        <v>25</v>
      </c>
      <c r="G7" s="5">
        <f>SUM(G3:G6)</f>
        <v>1489838</v>
      </c>
      <c r="H7" s="5">
        <f>SUM(H3:H6)</f>
        <v>88281</v>
      </c>
      <c r="I7" s="5">
        <f>SUM(I3:I6)</f>
        <v>112125</v>
      </c>
      <c r="J7" s="5">
        <f>SUM(J3:J6)</f>
        <v>1513682</v>
      </c>
    </row>
    <row r="13" spans="1:10" x14ac:dyDescent="0.25">
      <c r="A13" s="11"/>
      <c r="B13" s="11"/>
      <c r="C13" s="12"/>
      <c r="D13" s="12"/>
      <c r="E13" s="12">
        <v>1</v>
      </c>
      <c r="F13" s="13" t="s">
        <v>13</v>
      </c>
      <c r="G13" s="14">
        <f>+SUM(H13:L13)-SUM(A13:E13)</f>
        <v>4</v>
      </c>
      <c r="H13" s="1">
        <v>3</v>
      </c>
      <c r="I13" s="1">
        <v>2</v>
      </c>
    </row>
    <row r="14" spans="1:10" x14ac:dyDescent="0.25">
      <c r="A14" s="11"/>
      <c r="B14" s="11"/>
      <c r="C14" s="12"/>
      <c r="D14" s="12"/>
      <c r="E14" s="12">
        <v>1</v>
      </c>
      <c r="F14" s="13" t="s">
        <v>14</v>
      </c>
      <c r="G14" s="14">
        <f t="shared" ref="G14:G16" si="0">+SUM(H14:L14)-SUM(A14:E14)</f>
        <v>3</v>
      </c>
      <c r="I14" s="1">
        <v>2</v>
      </c>
      <c r="J14" s="1">
        <v>2</v>
      </c>
    </row>
    <row r="15" spans="1:10" x14ac:dyDescent="0.25">
      <c r="A15" s="11"/>
      <c r="B15" s="11"/>
      <c r="C15" s="12"/>
      <c r="D15" s="12"/>
      <c r="E15" s="12">
        <v>1</v>
      </c>
      <c r="F15" s="13" t="s">
        <v>15</v>
      </c>
      <c r="G15" s="14">
        <f t="shared" si="0"/>
        <v>3</v>
      </c>
      <c r="I15" s="1">
        <v>2</v>
      </c>
      <c r="J15" s="1">
        <v>2</v>
      </c>
    </row>
    <row r="16" spans="1:10" x14ac:dyDescent="0.25">
      <c r="A16" s="11"/>
      <c r="B16" s="11"/>
      <c r="C16" s="12"/>
      <c r="D16" s="12"/>
      <c r="E16" s="12">
        <v>1</v>
      </c>
      <c r="F16" s="13" t="s">
        <v>16</v>
      </c>
      <c r="G16" s="14">
        <f t="shared" si="0"/>
        <v>9</v>
      </c>
      <c r="H16" s="1">
        <v>3</v>
      </c>
      <c r="I16" s="1">
        <v>2</v>
      </c>
      <c r="J16" s="1">
        <v>5</v>
      </c>
    </row>
    <row r="17" spans="1:10" x14ac:dyDescent="0.25">
      <c r="A17" s="11"/>
      <c r="B17" s="11"/>
      <c r="C17" s="12"/>
      <c r="D17" s="12"/>
      <c r="F17" s="13" t="s">
        <v>17</v>
      </c>
      <c r="G17" s="14">
        <f>+SUM(H17:L17)-SUM(A17:E17)</f>
        <v>5</v>
      </c>
      <c r="H17" s="1">
        <v>2</v>
      </c>
      <c r="J17" s="1">
        <v>3</v>
      </c>
    </row>
    <row r="18" spans="1:10" x14ac:dyDescent="0.25">
      <c r="A18" s="11"/>
      <c r="B18" s="11"/>
      <c r="C18" s="12"/>
      <c r="D18" s="12"/>
      <c r="E18" s="12"/>
    </row>
    <row r="19" spans="1:10" x14ac:dyDescent="0.25">
      <c r="E19" s="12">
        <v>2</v>
      </c>
      <c r="F19" s="15" t="s">
        <v>16</v>
      </c>
      <c r="G19" s="14">
        <f>+H19-E19</f>
        <v>-2</v>
      </c>
    </row>
    <row r="20" spans="1:10" x14ac:dyDescent="0.25">
      <c r="E20" s="12">
        <v>1</v>
      </c>
      <c r="F20" s="15" t="s">
        <v>17</v>
      </c>
      <c r="G20" s="14">
        <f>+H20-E20</f>
        <v>-1</v>
      </c>
    </row>
    <row r="23" spans="1:10" x14ac:dyDescent="0.25">
      <c r="F23" t="str">
        <f t="shared" ref="F23:G25" si="1">+F13</f>
        <v>Chân giò muối 300g</v>
      </c>
      <c r="G23">
        <f t="shared" si="1"/>
        <v>4</v>
      </c>
      <c r="H23" s="1">
        <v>73431</v>
      </c>
      <c r="I23" s="1">
        <f>+G23*H23*0.95*1.08</f>
        <v>301360.82400000002</v>
      </c>
    </row>
    <row r="24" spans="1:10" x14ac:dyDescent="0.25">
      <c r="F24" t="str">
        <f t="shared" si="1"/>
        <v>Tai heo muối 200g</v>
      </c>
      <c r="G24">
        <f t="shared" si="1"/>
        <v>3</v>
      </c>
      <c r="H24" s="1">
        <v>55595</v>
      </c>
      <c r="I24" s="1">
        <f t="shared" ref="I24:I27" si="2">+G24*H24*0.95*1.08</f>
        <v>171121.41</v>
      </c>
    </row>
    <row r="25" spans="1:10" x14ac:dyDescent="0.25">
      <c r="F25" t="str">
        <f t="shared" si="1"/>
        <v>Gà muối 500g</v>
      </c>
      <c r="G25">
        <f t="shared" si="1"/>
        <v>3</v>
      </c>
      <c r="H25" s="1">
        <v>111058</v>
      </c>
      <c r="I25" s="1">
        <f t="shared" si="2"/>
        <v>341836.52400000003</v>
      </c>
    </row>
    <row r="26" spans="1:10" x14ac:dyDescent="0.25">
      <c r="F26" t="str">
        <f>+F19</f>
        <v>Giò tai lưỡi xào 250g</v>
      </c>
      <c r="G26" s="16">
        <f>+G16-2</f>
        <v>7</v>
      </c>
      <c r="H26" s="1">
        <v>50183</v>
      </c>
      <c r="I26" s="1">
        <f t="shared" si="2"/>
        <v>360414.30600000004</v>
      </c>
    </row>
    <row r="27" spans="1:10" x14ac:dyDescent="0.25">
      <c r="F27" t="str">
        <f>+F20</f>
        <v>Mọc nấm hương 250g</v>
      </c>
      <c r="G27" s="16">
        <f>+G17-1</f>
        <v>4</v>
      </c>
      <c r="H27" s="1">
        <v>46000</v>
      </c>
      <c r="I27" s="1">
        <f t="shared" si="2"/>
        <v>188784</v>
      </c>
    </row>
    <row r="28" spans="1:10" x14ac:dyDescent="0.25">
      <c r="G28"/>
      <c r="I28" s="1">
        <f>SUM(I23:I27)</f>
        <v>1363517.0640000002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2024-11-15T01:14:41Z</dcterms:modified>
</cp:coreProperties>
</file>