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PTMART\"/>
    </mc:Choice>
  </mc:AlternateContent>
  <bookViews>
    <workbookView xWindow="1005" yWindow="1005" windowWidth="15000" windowHeight="10005"/>
  </bookViews>
  <sheets>
    <sheet name="Ban_hang" sheetId="1" r:id="rId1"/>
  </sheets>
  <calcPr calcId="162913"/>
</workbook>
</file>

<file path=xl/calcChain.xml><?xml version="1.0" encoding="utf-8"?>
<calcChain xmlns="http://schemas.openxmlformats.org/spreadsheetml/2006/main">
  <c r="F30" i="1" l="1"/>
  <c r="F29" i="1"/>
  <c r="F28" i="1"/>
  <c r="F27" i="1"/>
  <c r="F26" i="1"/>
  <c r="G16" i="1"/>
  <c r="G26" i="1" s="1"/>
  <c r="I26" i="1" s="1"/>
  <c r="J10" i="1"/>
  <c r="I10" i="1"/>
  <c r="H10" i="1"/>
  <c r="G10" i="1"/>
  <c r="G20" i="1" l="1"/>
  <c r="G30" i="1" s="1"/>
  <c r="I30" i="1" s="1"/>
  <c r="G19" i="1"/>
  <c r="G29" i="1" s="1"/>
  <c r="I29" i="1" s="1"/>
  <c r="G18" i="1"/>
  <c r="G28" i="1" s="1"/>
  <c r="I28" i="1" s="1"/>
  <c r="G17" i="1"/>
  <c r="G27" i="1" s="1"/>
  <c r="I27" i="1" s="1"/>
  <c r="I31" i="1" l="1"/>
</calcChain>
</file>

<file path=xl/sharedStrings.xml><?xml version="1.0" encoding="utf-8"?>
<sst xmlns="http://schemas.openxmlformats.org/spreadsheetml/2006/main" count="45" uniqueCount="36">
  <si>
    <t>Ngày chứng từ</t>
  </si>
  <si>
    <t>Khách hàng</t>
  </si>
  <si>
    <t>Tiền chiết khấu</t>
  </si>
  <si>
    <t>PTmart0009</t>
  </si>
  <si>
    <t>Tổng tiền hàng</t>
  </si>
  <si>
    <t>Tiền thuế GTGT</t>
  </si>
  <si>
    <t>Mã khách hàng</t>
  </si>
  <si>
    <t>PTmart0001</t>
  </si>
  <si>
    <t>Ngày hạch toán</t>
  </si>
  <si>
    <t>Số chứng từ</t>
  </si>
  <si>
    <t>Diễn giải</t>
  </si>
  <si>
    <t>Tổng tiền thanh toán</t>
  </si>
  <si>
    <t>PTmart0004</t>
  </si>
  <si>
    <t>DANH SÁCH BÁN HÀNG</t>
  </si>
  <si>
    <t>PTMart 505 Minh Khai</t>
  </si>
  <si>
    <t>PTMart 201 Minh Khai</t>
  </si>
  <si>
    <t>PTMart 143 Nguyễn Tuân</t>
  </si>
  <si>
    <t>Số dòng = 7</t>
  </si>
  <si>
    <t>Hàng Trả - PTMart 143 Nguyễn Tuân - PTmart0004</t>
  </si>
  <si>
    <t>Hàng Trả - PTMart 201 Minh Khai - PTmart0001</t>
  </si>
  <si>
    <t>Chân giò muối 300g</t>
  </si>
  <si>
    <t>Tai heo muối 200g</t>
  </si>
  <si>
    <t>Gà muối 500g</t>
  </si>
  <si>
    <t>Giò tai lưỡi xào 250g</t>
  </si>
  <si>
    <t>Mọc nấm hương 250g</t>
  </si>
  <si>
    <t>BH2313745</t>
  </si>
  <si>
    <t>BH2314239</t>
  </si>
  <si>
    <t>BH2314233</t>
  </si>
  <si>
    <t>BH2314272</t>
  </si>
  <si>
    <t>PTmart0008</t>
  </si>
  <si>
    <t>PTMart Terra An Hưng, THANH TOÁN 20 ĐẾN 25 HÀNG THÁNG, CK CỐ ĐỊNH 5%</t>
  </si>
  <si>
    <t>PTMart 505 Minh Khai, THANH TOÁN  20 ĐẾN 25 HÀNG THÁNG, CK CỐ ĐỊNH 5%</t>
  </si>
  <si>
    <t>PTMart Terra An Hưng</t>
  </si>
  <si>
    <t>HBTL2311/1991</t>
  </si>
  <si>
    <t>HBTL2311/1992</t>
  </si>
  <si>
    <t>HBTL2311/2307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</si>
</sst>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38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38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38" fontId="4" fillId="3" borderId="2" xfId="0" applyNumberFormat="1" applyFont="1" applyFill="1" applyBorder="1" applyAlignment="1">
      <alignment horizontal="right" vertical="center"/>
    </xf>
    <xf numFmtId="14" fontId="0" fillId="0" borderId="0" xfId="0" applyNumberFormat="1"/>
    <xf numFmtId="14" fontId="4" fillId="3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4" fontId="2" fillId="0" borderId="2" xfId="0" applyNumberFormat="1" applyFont="1" applyBorder="1" applyAlignment="1">
      <alignment horizontal="center" vertical="center"/>
    </xf>
    <xf numFmtId="38" fontId="2" fillId="0" borderId="2" xfId="0" applyNumberFormat="1" applyFont="1" applyBorder="1" applyAlignment="1">
      <alignment horizontal="right" vertical="center"/>
    </xf>
    <xf numFmtId="14" fontId="5" fillId="0" borderId="0" xfId="0" applyNumberFormat="1" applyFont="1"/>
    <xf numFmtId="0" fontId="5" fillId="0" borderId="0" xfId="0" applyFont="1"/>
    <xf numFmtId="0" fontId="0" fillId="0" borderId="3" xfId="0" applyBorder="1"/>
    <xf numFmtId="38" fontId="0" fillId="4" borderId="3" xfId="0" applyNumberFormat="1" applyFill="1" applyBorder="1"/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31"/>
  <sheetViews>
    <sheetView tabSelected="1" zoomScaleNormal="100" workbookViewId="0">
      <selection activeCell="F16" sqref="F16"/>
    </sheetView>
  </sheetViews>
  <sheetFormatPr defaultColWidth="9.140625" defaultRowHeight="15" x14ac:dyDescent="0.25"/>
  <cols>
    <col min="1" max="1" width="14.28515625" style="7" customWidth="1"/>
    <col min="2" max="2" width="13.5703125" style="7" customWidth="1"/>
    <col min="3" max="3" width="17.140625" customWidth="1"/>
    <col min="4" max="4" width="16.7109375" customWidth="1"/>
    <col min="5" max="6" width="30" customWidth="1"/>
    <col min="7" max="10" width="17.140625" style="1" customWidth="1"/>
  </cols>
  <sheetData>
    <row r="1" spans="1:10" ht="18.75" x14ac:dyDescent="0.3">
      <c r="A1" s="16" t="s">
        <v>13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15" customHeight="1" x14ac:dyDescent="0.25">
      <c r="A2" s="5" t="s">
        <v>8</v>
      </c>
      <c r="B2" s="5" t="s">
        <v>0</v>
      </c>
      <c r="C2" s="2" t="s">
        <v>9</v>
      </c>
      <c r="D2" s="2" t="s">
        <v>6</v>
      </c>
      <c r="E2" s="2" t="s">
        <v>1</v>
      </c>
      <c r="F2" s="2" t="s">
        <v>10</v>
      </c>
      <c r="G2" s="4" t="s">
        <v>4</v>
      </c>
      <c r="H2" s="4" t="s">
        <v>2</v>
      </c>
      <c r="I2" s="4" t="s">
        <v>5</v>
      </c>
      <c r="J2" s="4" t="s">
        <v>11</v>
      </c>
    </row>
    <row r="3" spans="1:10" x14ac:dyDescent="0.25">
      <c r="A3" s="10">
        <v>45446</v>
      </c>
      <c r="B3" s="10">
        <v>45446</v>
      </c>
      <c r="C3" s="9" t="s">
        <v>25</v>
      </c>
      <c r="D3" s="9" t="s">
        <v>29</v>
      </c>
      <c r="E3" s="3" t="s">
        <v>32</v>
      </c>
      <c r="F3" s="9" t="s">
        <v>30</v>
      </c>
      <c r="G3" s="11">
        <v>629624</v>
      </c>
      <c r="H3" s="11">
        <v>31481</v>
      </c>
      <c r="I3" s="11">
        <v>47851</v>
      </c>
      <c r="J3" s="11">
        <v>645994</v>
      </c>
    </row>
    <row r="4" spans="1:10" x14ac:dyDescent="0.25">
      <c r="A4" s="10">
        <v>45463</v>
      </c>
      <c r="B4" s="10">
        <v>45463</v>
      </c>
      <c r="C4" s="9" t="s">
        <v>26</v>
      </c>
      <c r="D4" s="9" t="s">
        <v>7</v>
      </c>
      <c r="E4" s="3" t="s">
        <v>15</v>
      </c>
      <c r="F4" s="9" t="s">
        <v>15</v>
      </c>
      <c r="G4" s="11">
        <v>570345</v>
      </c>
      <c r="H4" s="11">
        <v>28518</v>
      </c>
      <c r="I4" s="11">
        <v>43346</v>
      </c>
      <c r="J4" s="11">
        <v>585173</v>
      </c>
    </row>
    <row r="5" spans="1:10" x14ac:dyDescent="0.25">
      <c r="A5" s="10">
        <v>45463</v>
      </c>
      <c r="B5" s="10">
        <v>45463</v>
      </c>
      <c r="C5" s="9" t="s">
        <v>27</v>
      </c>
      <c r="D5" s="9" t="s">
        <v>3</v>
      </c>
      <c r="E5" s="3" t="s">
        <v>14</v>
      </c>
      <c r="F5" s="9" t="s">
        <v>31</v>
      </c>
      <c r="G5" s="11">
        <v>988878</v>
      </c>
      <c r="H5" s="11">
        <v>49444</v>
      </c>
      <c r="I5" s="11">
        <v>75155</v>
      </c>
      <c r="J5" s="11">
        <v>1014589</v>
      </c>
    </row>
    <row r="6" spans="1:10" x14ac:dyDescent="0.25">
      <c r="A6" s="10">
        <v>45464</v>
      </c>
      <c r="B6" s="10">
        <v>45464</v>
      </c>
      <c r="C6" s="9" t="s">
        <v>28</v>
      </c>
      <c r="D6" s="9" t="s">
        <v>12</v>
      </c>
      <c r="E6" s="9" t="s">
        <v>16</v>
      </c>
      <c r="F6" s="9" t="s">
        <v>16</v>
      </c>
      <c r="G6" s="11">
        <v>444364</v>
      </c>
      <c r="H6" s="11">
        <v>22219</v>
      </c>
      <c r="I6" s="11">
        <v>33772</v>
      </c>
      <c r="J6" s="11">
        <v>455917</v>
      </c>
    </row>
    <row r="7" spans="1:10" x14ac:dyDescent="0.25">
      <c r="A7" s="10">
        <v>45450</v>
      </c>
      <c r="B7" s="10">
        <v>45450</v>
      </c>
      <c r="C7" s="9" t="s">
        <v>33</v>
      </c>
      <c r="D7" s="3" t="s">
        <v>12</v>
      </c>
      <c r="E7" s="9" t="s">
        <v>16</v>
      </c>
      <c r="F7" s="9" t="s">
        <v>18</v>
      </c>
      <c r="G7" s="11">
        <v>-433948</v>
      </c>
      <c r="H7" s="11">
        <v>0</v>
      </c>
      <c r="I7" s="11">
        <v>-34716</v>
      </c>
      <c r="J7" s="11">
        <v>-468664</v>
      </c>
    </row>
    <row r="8" spans="1:10" x14ac:dyDescent="0.25">
      <c r="A8" s="10">
        <v>45450</v>
      </c>
      <c r="B8" s="10">
        <v>45450</v>
      </c>
      <c r="C8" s="9" t="s">
        <v>34</v>
      </c>
      <c r="D8" s="3" t="s">
        <v>12</v>
      </c>
      <c r="E8" s="9" t="s">
        <v>16</v>
      </c>
      <c r="F8" s="9" t="s">
        <v>18</v>
      </c>
      <c r="G8" s="11">
        <v>-170249</v>
      </c>
      <c r="H8" s="11">
        <v>0</v>
      </c>
      <c r="I8" s="11">
        <v>-13620</v>
      </c>
      <c r="J8" s="11">
        <v>-183869</v>
      </c>
    </row>
    <row r="9" spans="1:10" x14ac:dyDescent="0.25">
      <c r="A9" s="10">
        <v>45463</v>
      </c>
      <c r="B9" s="10">
        <v>45463</v>
      </c>
      <c r="C9" s="9" t="s">
        <v>35</v>
      </c>
      <c r="D9" s="3" t="s">
        <v>7</v>
      </c>
      <c r="E9" s="3" t="s">
        <v>15</v>
      </c>
      <c r="F9" s="9" t="s">
        <v>19</v>
      </c>
      <c r="G9" s="11">
        <v>-105505</v>
      </c>
      <c r="H9" s="11">
        <v>0</v>
      </c>
      <c r="I9" s="11">
        <v>-8440</v>
      </c>
      <c r="J9" s="11">
        <v>-113945</v>
      </c>
    </row>
    <row r="10" spans="1:10" x14ac:dyDescent="0.25">
      <c r="A10" s="8" t="s">
        <v>17</v>
      </c>
      <c r="G10" s="6">
        <f>SUM(G3:G9)</f>
        <v>1923509</v>
      </c>
      <c r="H10" s="6">
        <f>SUM(H3:H9)</f>
        <v>131662</v>
      </c>
      <c r="I10" s="6">
        <f>SUM(I3:I9)</f>
        <v>143348</v>
      </c>
      <c r="J10" s="6">
        <f>SUM(J3:J9)</f>
        <v>1935195</v>
      </c>
    </row>
    <row r="16" spans="1:10" x14ac:dyDescent="0.25">
      <c r="A16" s="12"/>
      <c r="B16" s="12"/>
      <c r="C16" s="13"/>
      <c r="D16" s="13">
        <v>1</v>
      </c>
      <c r="E16" s="13">
        <v>1</v>
      </c>
      <c r="F16" s="14" t="s">
        <v>20</v>
      </c>
      <c r="G16" s="15">
        <f>+SUM(H16:L16)-SUM(A16:E16)</f>
        <v>11</v>
      </c>
      <c r="H16" s="1">
        <v>3</v>
      </c>
      <c r="I16" s="1">
        <v>5</v>
      </c>
      <c r="J16" s="1">
        <v>5</v>
      </c>
    </row>
    <row r="17" spans="1:11" x14ac:dyDescent="0.25">
      <c r="A17" s="12"/>
      <c r="B17" s="12"/>
      <c r="C17" s="13"/>
      <c r="D17" s="13">
        <v>1</v>
      </c>
      <c r="E17" s="13"/>
      <c r="F17" s="14" t="s">
        <v>21</v>
      </c>
      <c r="G17" s="15">
        <f t="shared" ref="G17:G20" si="0">+SUM(H17:L17)-SUM(A17:E17)</f>
        <v>6</v>
      </c>
      <c r="H17" s="1">
        <v>3</v>
      </c>
      <c r="I17" s="1">
        <v>2</v>
      </c>
      <c r="K17">
        <v>2</v>
      </c>
    </row>
    <row r="18" spans="1:11" x14ac:dyDescent="0.25">
      <c r="A18" s="12"/>
      <c r="B18" s="12"/>
      <c r="C18" s="13">
        <v>1</v>
      </c>
      <c r="D18" s="13"/>
      <c r="E18" s="13">
        <v>3</v>
      </c>
      <c r="F18" s="14" t="s">
        <v>22</v>
      </c>
      <c r="G18" s="15">
        <f t="shared" si="0"/>
        <v>2</v>
      </c>
      <c r="J18" s="1">
        <v>3</v>
      </c>
      <c r="K18">
        <v>3</v>
      </c>
    </row>
    <row r="19" spans="1:11" x14ac:dyDescent="0.25">
      <c r="A19" s="12"/>
      <c r="B19" s="12"/>
      <c r="C19" s="13"/>
      <c r="D19" s="13">
        <v>1</v>
      </c>
      <c r="E19" s="13">
        <v>1</v>
      </c>
      <c r="F19" s="14" t="s">
        <v>23</v>
      </c>
      <c r="G19" s="15">
        <f t="shared" si="0"/>
        <v>4</v>
      </c>
      <c r="H19" s="1">
        <v>3</v>
      </c>
      <c r="J19" s="1">
        <v>3</v>
      </c>
    </row>
    <row r="20" spans="1:11" x14ac:dyDescent="0.25">
      <c r="A20" s="12"/>
      <c r="B20" s="12"/>
      <c r="C20" s="13"/>
      <c r="D20" s="13"/>
      <c r="E20" s="13"/>
      <c r="F20" s="14" t="s">
        <v>24</v>
      </c>
      <c r="G20" s="15">
        <f t="shared" si="0"/>
        <v>7</v>
      </c>
      <c r="H20" s="1">
        <v>2</v>
      </c>
      <c r="I20" s="1">
        <v>2</v>
      </c>
      <c r="J20" s="1">
        <v>3</v>
      </c>
    </row>
    <row r="21" spans="1:11" x14ac:dyDescent="0.25">
      <c r="A21" s="12"/>
      <c r="B21" s="12"/>
      <c r="C21" s="13"/>
      <c r="D21" s="13"/>
      <c r="E21" s="13"/>
    </row>
    <row r="26" spans="1:11" x14ac:dyDescent="0.25">
      <c r="F26" t="str">
        <f>+F16</f>
        <v>Chân giò muối 300g</v>
      </c>
      <c r="G26">
        <f>+G16</f>
        <v>11</v>
      </c>
      <c r="H26" s="1">
        <v>73431</v>
      </c>
      <c r="I26" s="1">
        <f>+G26*H26*0.95*1.08</f>
        <v>828742.26600000006</v>
      </c>
    </row>
    <row r="27" spans="1:11" x14ac:dyDescent="0.25">
      <c r="F27" t="str">
        <f t="shared" ref="F27:G30" si="1">+F17</f>
        <v>Tai heo muối 200g</v>
      </c>
      <c r="G27">
        <f t="shared" si="1"/>
        <v>6</v>
      </c>
      <c r="H27" s="1">
        <v>55595</v>
      </c>
      <c r="I27" s="1">
        <f t="shared" ref="I27:I30" si="2">+G27*H27*0.95*1.08</f>
        <v>342242.82</v>
      </c>
    </row>
    <row r="28" spans="1:11" x14ac:dyDescent="0.25">
      <c r="F28" t="str">
        <f t="shared" si="1"/>
        <v>Gà muối 500g</v>
      </c>
      <c r="G28">
        <f t="shared" si="1"/>
        <v>2</v>
      </c>
      <c r="H28" s="1">
        <v>111058</v>
      </c>
      <c r="I28" s="1">
        <f t="shared" si="2"/>
        <v>227891.016</v>
      </c>
    </row>
    <row r="29" spans="1:11" x14ac:dyDescent="0.25">
      <c r="F29" t="str">
        <f t="shared" si="1"/>
        <v>Giò tai lưỡi xào 250g</v>
      </c>
      <c r="G29">
        <f t="shared" si="1"/>
        <v>4</v>
      </c>
      <c r="H29" s="1">
        <v>50183</v>
      </c>
      <c r="I29" s="1">
        <f t="shared" si="2"/>
        <v>205951.03200000001</v>
      </c>
    </row>
    <row r="30" spans="1:11" x14ac:dyDescent="0.25">
      <c r="F30" t="str">
        <f t="shared" si="1"/>
        <v>Mọc nấm hương 250g</v>
      </c>
      <c r="G30">
        <f t="shared" si="1"/>
        <v>7</v>
      </c>
      <c r="H30" s="1">
        <v>46000</v>
      </c>
      <c r="I30" s="1">
        <f t="shared" si="2"/>
        <v>330372</v>
      </c>
    </row>
    <row r="31" spans="1:11" x14ac:dyDescent="0.25">
      <c r="G31"/>
      <c r="I31" s="1">
        <f>SUM(I26:I30)</f>
        <v>1935199.1340000001</v>
      </c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Ban_hang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2024-06-08T08:04:42Z</dcterms:created>
  <dcterms:modified xsi:type="dcterms:W3CDTF">2024-07-26T04:53:00Z</dcterms:modified>
</cp:coreProperties>
</file>