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L26" i="1" l="1"/>
  <c r="M26" i="1" s="1"/>
  <c r="L27" i="1"/>
  <c r="M27" i="1" s="1"/>
  <c r="L28" i="1"/>
  <c r="M28" i="1" s="1"/>
  <c r="L25" i="1"/>
  <c r="M25" i="1" s="1"/>
  <c r="M29" i="1" s="1"/>
  <c r="M30" i="1" s="1"/>
  <c r="A17" i="1" l="1"/>
  <c r="J17" i="1" s="1"/>
  <c r="J18" i="1"/>
  <c r="J16" i="1"/>
  <c r="J15" i="1"/>
  <c r="J14" i="1"/>
  <c r="H8" i="1"/>
  <c r="K6" i="1"/>
  <c r="K7" i="1"/>
  <c r="K5" i="1"/>
  <c r="K8" i="1" l="1"/>
  <c r="J8" i="1"/>
  <c r="I8" i="1"/>
  <c r="B8" i="1"/>
</calcChain>
</file>

<file path=xl/sharedStrings.xml><?xml version="1.0" encoding="utf-8"?>
<sst xmlns="http://schemas.openxmlformats.org/spreadsheetml/2006/main" count="41" uniqueCount="35">
  <si>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</si>
  <si>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</si>
  <si>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</si>
  <si>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</si>
  <si>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</si>
  <si>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</si>
  <si>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</si>
  <si>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</si>
  <si>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</si>
  <si>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</si>
  <si>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</si>
  <si>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PTmart0004</t>
  </si>
  <si>
    <t>PTMart 143 Nguyễn Tuân</t>
  </si>
  <si>
    <t>PTmart0008</t>
  </si>
  <si>
    <t>PTMart Terra An Hưng</t>
  </si>
  <si>
    <t>CGM300</t>
  </si>
  <si>
    <t>MNH250</t>
  </si>
  <si>
    <t>GTLX250</t>
  </si>
  <si>
    <t>GM500</t>
  </si>
  <si>
    <t>PTmart0009</t>
  </si>
  <si>
    <t>PTmart0001</t>
  </si>
  <si>
    <t>PTMart 201 Minh Khai , THANH TOÁN  20 ĐẾN 25 HÀNG THÁNG, CK CỐ ĐỊNH 5%</t>
  </si>
  <si>
    <t>PTMart 505 Minh Khai</t>
  </si>
  <si>
    <t>PTMart 201 Minh Khai</t>
  </si>
  <si>
    <t>Hàng Trả -PTMart Terra An Hưng - PTmart0008</t>
  </si>
  <si>
    <t>Hàng Trả -PTMart 201 Minh Khai - PTmart0001</t>
  </si>
  <si>
    <t>TH200</t>
  </si>
  <si>
    <t>BH2312914</t>
  </si>
  <si>
    <t>BH2312952</t>
  </si>
  <si>
    <t>PTMart 143 Nguyễn Tuân, THANH TOÁN  20 ĐẾN 25 HÀNG THÁNG, CK CỐ ĐỊNH 5%</t>
  </si>
  <si>
    <t>T02+T03+T04</t>
  </si>
  <si>
    <t>HBTL2311/1218</t>
  </si>
  <si>
    <t>HBTL2311/1217</t>
  </si>
  <si>
    <t>HBTL2311/1221</t>
  </si>
  <si>
    <t>Hàng Trả - PTMart 505 Minh Khai -PTmart0009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</si>
</sst>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0"/>
  <sheetViews>
    <sheetView tabSelected="1" topLeftCell="F10" zoomScaleNormal="100" workbookViewId="0">
      <selection activeCell="J17" sqref="J17"/>
    </sheetView>
  </sheetViews>
  <sheetFormatPr defaultColWidth="9.140625" defaultRowHeight="15" x14ac:dyDescent="0.25"/>
  <cols>
    <col min="1" max="1" width="1.42578125" customWidth="1"/>
    <col min="2" max="2" width="14.28515625" style="6" customWidth="1"/>
    <col min="3" max="3" width="13.5703125" style="6" customWidth="1"/>
    <col min="4" max="4" width="12.140625" customWidth="1"/>
    <col min="5" max="5" width="14.140625" customWidth="1"/>
    <col min="6" max="6" width="19" bestFit="1" customWidth="1"/>
    <col min="7" max="7" width="30" customWidth="1"/>
    <col min="8" max="11" width="17.140625" style="7" customWidth="1"/>
    <col min="12" max="13" width="12.140625" bestFit="1" customWidth="1"/>
  </cols>
  <sheetData>
    <row r="1" spans="2:16" ht="18.75" x14ac:dyDescent="0.3">
      <c r="B1" s="14" t="s">
        <v>10</v>
      </c>
      <c r="C1" s="14"/>
      <c r="D1" s="14"/>
      <c r="E1" s="14"/>
      <c r="F1" s="14"/>
      <c r="G1" s="14"/>
      <c r="H1" s="14"/>
      <c r="I1" s="14"/>
      <c r="J1" s="14"/>
      <c r="K1" s="14"/>
    </row>
    <row r="2" spans="2:16" ht="15" customHeight="1" x14ac:dyDescent="0.25">
      <c r="B2" s="2" t="s">
        <v>6</v>
      </c>
      <c r="C2" s="2" t="s">
        <v>0</v>
      </c>
      <c r="D2" s="5" t="s">
        <v>7</v>
      </c>
      <c r="E2" s="5" t="s">
        <v>5</v>
      </c>
      <c r="F2" s="5" t="s">
        <v>1</v>
      </c>
      <c r="G2" s="5" t="s">
        <v>8</v>
      </c>
      <c r="H2" s="8" t="s">
        <v>3</v>
      </c>
      <c r="I2" s="8" t="s">
        <v>2</v>
      </c>
      <c r="J2" s="8" t="s">
        <v>4</v>
      </c>
      <c r="K2" s="8" t="s">
        <v>9</v>
      </c>
    </row>
    <row r="3" spans="2:16" x14ac:dyDescent="0.25">
      <c r="B3" s="4">
        <v>45406</v>
      </c>
      <c r="C3" s="4">
        <v>45406</v>
      </c>
      <c r="D3" s="1" t="s">
        <v>27</v>
      </c>
      <c r="E3" s="1" t="s">
        <v>11</v>
      </c>
      <c r="F3" s="11" t="s">
        <v>12</v>
      </c>
      <c r="G3" s="1" t="s">
        <v>29</v>
      </c>
      <c r="H3" s="9">
        <v>942368</v>
      </c>
      <c r="I3" s="9">
        <v>47119</v>
      </c>
      <c r="J3" s="9">
        <v>71620</v>
      </c>
      <c r="K3" s="9">
        <v>966869</v>
      </c>
      <c r="L3" s="7"/>
    </row>
    <row r="4" spans="2:16" x14ac:dyDescent="0.25">
      <c r="B4" s="4">
        <v>45408</v>
      </c>
      <c r="C4" s="4">
        <v>45408</v>
      </c>
      <c r="D4" s="1" t="s">
        <v>28</v>
      </c>
      <c r="E4" s="1" t="s">
        <v>20</v>
      </c>
      <c r="F4" s="11" t="s">
        <v>23</v>
      </c>
      <c r="G4" s="1" t="s">
        <v>21</v>
      </c>
      <c r="H4" s="9">
        <v>709560</v>
      </c>
      <c r="I4" s="9">
        <v>35478</v>
      </c>
      <c r="J4" s="9">
        <v>53927</v>
      </c>
      <c r="K4" s="9">
        <v>728009</v>
      </c>
      <c r="L4" s="7"/>
    </row>
    <row r="5" spans="2:16" x14ac:dyDescent="0.25">
      <c r="B5" s="4">
        <v>45383</v>
      </c>
      <c r="C5" s="4">
        <v>45383</v>
      </c>
      <c r="D5" s="1" t="s">
        <v>31</v>
      </c>
      <c r="E5" s="11" t="s">
        <v>19</v>
      </c>
      <c r="F5" s="11" t="s">
        <v>22</v>
      </c>
      <c r="G5" s="1" t="s">
        <v>34</v>
      </c>
      <c r="H5" s="9">
        <v>-105505</v>
      </c>
      <c r="I5" s="9">
        <v>0</v>
      </c>
      <c r="J5" s="9">
        <v>-8440</v>
      </c>
      <c r="K5" s="9">
        <f>+H5+J5</f>
        <v>-113945</v>
      </c>
      <c r="L5" s="7"/>
    </row>
    <row r="6" spans="2:16" x14ac:dyDescent="0.25">
      <c r="B6" s="4">
        <v>45383</v>
      </c>
      <c r="C6" s="4">
        <v>45383</v>
      </c>
      <c r="D6" s="1" t="s">
        <v>32</v>
      </c>
      <c r="E6" s="11" t="s">
        <v>20</v>
      </c>
      <c r="F6" s="11" t="s">
        <v>23</v>
      </c>
      <c r="G6" s="1" t="s">
        <v>25</v>
      </c>
      <c r="H6" s="9">
        <v>-158321</v>
      </c>
      <c r="I6" s="9">
        <v>0</v>
      </c>
      <c r="J6" s="9">
        <v>-12665</v>
      </c>
      <c r="K6" s="9">
        <f t="shared" ref="K6:K7" si="0">+H6+J6</f>
        <v>-170986</v>
      </c>
      <c r="L6" s="7"/>
    </row>
    <row r="7" spans="2:16" x14ac:dyDescent="0.25">
      <c r="B7" s="4">
        <v>45386</v>
      </c>
      <c r="C7" s="4">
        <v>45386</v>
      </c>
      <c r="D7" s="1" t="s">
        <v>33</v>
      </c>
      <c r="E7" s="11" t="s">
        <v>13</v>
      </c>
      <c r="F7" s="11" t="s">
        <v>14</v>
      </c>
      <c r="G7" s="1" t="s">
        <v>24</v>
      </c>
      <c r="H7" s="9">
        <v>-105505</v>
      </c>
      <c r="I7" s="9">
        <v>0</v>
      </c>
      <c r="J7" s="9">
        <v>-8440</v>
      </c>
      <c r="K7" s="9">
        <f t="shared" si="0"/>
        <v>-113945</v>
      </c>
      <c r="L7" s="7"/>
    </row>
    <row r="8" spans="2:16" x14ac:dyDescent="0.25">
      <c r="B8" s="10" t="str">
        <f>+"Số dòng = "&amp;COUNT(B3:B7)</f>
        <v>Số dòng = 5</v>
      </c>
      <c r="H8" s="3">
        <f>SUM(H3:H7)</f>
        <v>1282597</v>
      </c>
      <c r="I8" s="3">
        <f>SUM(I3:I7)</f>
        <v>82597</v>
      </c>
      <c r="J8" s="3">
        <f>SUM(J3:J7)</f>
        <v>96002</v>
      </c>
      <c r="K8" s="3">
        <f>SUM(K3:K7)</f>
        <v>1296002</v>
      </c>
      <c r="M8" s="7"/>
    </row>
    <row r="13" spans="2:16" x14ac:dyDescent="0.25">
      <c r="C13" s="6" t="s">
        <v>30</v>
      </c>
    </row>
    <row r="14" spans="2:16" x14ac:dyDescent="0.25">
      <c r="G14">
        <v>-2</v>
      </c>
      <c r="H14"/>
      <c r="I14" t="s">
        <v>15</v>
      </c>
      <c r="J14" s="7">
        <f>+SUM(K14:P14)+SUM(A14:H14)</f>
        <v>17</v>
      </c>
      <c r="K14" s="7">
        <v>3</v>
      </c>
      <c r="L14" s="7">
        <v>3</v>
      </c>
      <c r="M14" s="7">
        <v>2</v>
      </c>
      <c r="N14" s="7">
        <v>5</v>
      </c>
      <c r="O14" s="7">
        <v>3</v>
      </c>
      <c r="P14" s="7">
        <v>3</v>
      </c>
    </row>
    <row r="15" spans="2:16" x14ac:dyDescent="0.25">
      <c r="C15">
        <v>-1</v>
      </c>
      <c r="E15">
        <v>-1</v>
      </c>
      <c r="F15">
        <v>-1</v>
      </c>
      <c r="H15">
        <v>-1</v>
      </c>
      <c r="I15" t="s">
        <v>16</v>
      </c>
      <c r="J15" s="7">
        <f t="shared" ref="J15:J18" si="1">+SUM(K15:P15)+SUM(A15:H15)</f>
        <v>12</v>
      </c>
      <c r="K15" s="7">
        <v>10</v>
      </c>
      <c r="L15" s="7">
        <v>3</v>
      </c>
      <c r="M15" s="7">
        <v>3</v>
      </c>
    </row>
    <row r="16" spans="2:16" x14ac:dyDescent="0.25">
      <c r="B16">
        <v>-1</v>
      </c>
      <c r="C16">
        <v>-1</v>
      </c>
      <c r="F16">
        <v>-1</v>
      </c>
      <c r="H16">
        <v>-1</v>
      </c>
      <c r="I16" t="s">
        <v>17</v>
      </c>
      <c r="J16" s="7">
        <f t="shared" si="1"/>
        <v>1</v>
      </c>
      <c r="L16" s="7">
        <v>3</v>
      </c>
      <c r="M16" s="7"/>
      <c r="P16">
        <v>2</v>
      </c>
    </row>
    <row r="17" spans="1:16" x14ac:dyDescent="0.25">
      <c r="A17">
        <f>-1-1-1</f>
        <v>-3</v>
      </c>
      <c r="D17">
        <v>-1</v>
      </c>
      <c r="E17">
        <v>-1</v>
      </c>
      <c r="F17">
        <v>-2</v>
      </c>
      <c r="G17">
        <v>-1</v>
      </c>
      <c r="H17">
        <v>-1</v>
      </c>
      <c r="I17" t="s">
        <v>18</v>
      </c>
      <c r="J17" s="7">
        <f t="shared" si="1"/>
        <v>0</v>
      </c>
      <c r="L17" s="7"/>
      <c r="M17" s="7">
        <v>2</v>
      </c>
      <c r="O17" s="7">
        <v>5</v>
      </c>
      <c r="P17">
        <v>2</v>
      </c>
    </row>
    <row r="18" spans="1:16" x14ac:dyDescent="0.25">
      <c r="A18">
        <v>-1</v>
      </c>
      <c r="B18">
        <v>-1</v>
      </c>
      <c r="G18">
        <v>-1</v>
      </c>
      <c r="I18" s="7" t="s">
        <v>26</v>
      </c>
      <c r="J18" s="7">
        <f t="shared" si="1"/>
        <v>3</v>
      </c>
      <c r="O18" s="7">
        <v>3</v>
      </c>
      <c r="P18">
        <v>3</v>
      </c>
    </row>
    <row r="25" spans="1:16" x14ac:dyDescent="0.25">
      <c r="I25" s="7" t="s">
        <v>15</v>
      </c>
      <c r="J25" s="7">
        <v>17</v>
      </c>
      <c r="K25" s="7">
        <v>73431</v>
      </c>
      <c r="L25" s="12">
        <f>+K25*0.95</f>
        <v>69759.45</v>
      </c>
      <c r="M25" s="12">
        <f>+J25*L25</f>
        <v>1185910.6499999999</v>
      </c>
    </row>
    <row r="26" spans="1:16" x14ac:dyDescent="0.25">
      <c r="I26" s="7" t="s">
        <v>16</v>
      </c>
      <c r="J26" s="7">
        <v>12</v>
      </c>
      <c r="K26" s="7">
        <v>46000</v>
      </c>
      <c r="L26" s="12">
        <f t="shared" ref="L26:L28" si="2">+K26*0.95</f>
        <v>43700</v>
      </c>
      <c r="M26" s="12">
        <f t="shared" ref="M26:M28" si="3">+J26*L26</f>
        <v>524400</v>
      </c>
    </row>
    <row r="27" spans="1:16" x14ac:dyDescent="0.25">
      <c r="I27" s="7" t="s">
        <v>17</v>
      </c>
      <c r="J27" s="7">
        <v>1</v>
      </c>
      <c r="K27" s="7">
        <v>50183</v>
      </c>
      <c r="L27" s="12">
        <f t="shared" si="2"/>
        <v>47673.85</v>
      </c>
      <c r="M27" s="12">
        <f t="shared" si="3"/>
        <v>47673.85</v>
      </c>
    </row>
    <row r="28" spans="1:16" x14ac:dyDescent="0.25">
      <c r="I28" s="7" t="s">
        <v>26</v>
      </c>
      <c r="J28" s="7">
        <v>3</v>
      </c>
      <c r="K28" s="7">
        <v>55595</v>
      </c>
      <c r="L28" s="12">
        <f t="shared" si="2"/>
        <v>52815.25</v>
      </c>
      <c r="M28" s="12">
        <f t="shared" si="3"/>
        <v>158445.75</v>
      </c>
    </row>
    <row r="29" spans="1:16" x14ac:dyDescent="0.25">
      <c r="M29" s="13">
        <f>SUM(M25:M28)</f>
        <v>1916430.25</v>
      </c>
    </row>
    <row r="30" spans="1:16" x14ac:dyDescent="0.25">
      <c r="M30" s="13">
        <f>+M29*1.08</f>
        <v>2069744.6700000002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2024-05-27T03:29:50Z</dcterms:modified>
</cp:coreProperties>
</file>