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0" yWindow="0" windowWidth="20490" windowHeight="7530"/>
  </bookViews>
  <sheets>
    <sheet name="Ban_hang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8" i="1"/>
  <c r="M7" i="1"/>
  <c r="M5" i="1"/>
  <c r="M2" i="1"/>
  <c r="H10" i="1"/>
  <c r="I10" i="1" s="1"/>
  <c r="H9" i="1"/>
  <c r="I9" i="1" s="1"/>
  <c r="H8" i="1"/>
  <c r="I8" i="1" s="1"/>
  <c r="H7" i="1"/>
  <c r="H5" i="1"/>
  <c r="I5" i="1" s="1"/>
  <c r="H6" i="1"/>
  <c r="J10" i="1" l="1"/>
  <c r="K10" i="1" s="1"/>
  <c r="L10" i="1" s="1"/>
  <c r="J9" i="1"/>
  <c r="J8" i="1"/>
  <c r="I7" i="1"/>
  <c r="J7" i="1" s="1"/>
  <c r="J5" i="1"/>
  <c r="I6" i="1"/>
  <c r="J6" i="1" s="1"/>
  <c r="H2" i="1"/>
  <c r="K9" i="1" l="1"/>
  <c r="L9" i="1"/>
  <c r="K8" i="1"/>
  <c r="L8" i="1" s="1"/>
  <c r="K7" i="1"/>
  <c r="L7" i="1" s="1"/>
  <c r="K6" i="1"/>
  <c r="L6" i="1" s="1"/>
  <c r="K5" i="1"/>
  <c r="L5" i="1" s="1"/>
  <c r="I2" i="1"/>
  <c r="J2" i="1" s="1"/>
  <c r="H3" i="1"/>
  <c r="H4" i="1"/>
  <c r="K2" i="1" l="1"/>
  <c r="L2" i="1"/>
  <c r="I4" i="1"/>
  <c r="J4" i="1"/>
  <c r="I3" i="1"/>
  <c r="J3" i="1" s="1"/>
  <c r="K3" i="1" l="1"/>
  <c r="L3" i="1" s="1"/>
  <c r="K4" i="1"/>
  <c r="L4" i="1" s="1"/>
</calcChain>
</file>

<file path=xl/sharedStrings.xml><?xml version="1.0" encoding="utf-8"?>
<sst xmlns="http://schemas.openxmlformats.org/spreadsheetml/2006/main" count="37" uniqueCount="27">
  <si>
    <t>Ngày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</si>
  <si>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</si>
  <si>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</si>
  <si>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</si>
  <si>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</si>
  <si>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</si>
  <si>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</si>
  <si>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</si>
  <si>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PTmart0008</t>
  </si>
  <si>
    <t>PTMart Terra An Hưng</t>
  </si>
  <si>
    <t>Hàng trả - PTMart Terra An Hưng - PTmart0008</t>
  </si>
  <si>
    <t>PTmart0001</t>
  </si>
  <si>
    <t>PTMart 201 Minh Khai</t>
  </si>
  <si>
    <t>Hàng trả - PTMart 201 Minh Khai - PTmart0001</t>
  </si>
  <si>
    <t>PTmart0002</t>
  </si>
  <si>
    <t>PTMart 90 Nguyễn Tuân</t>
  </si>
  <si>
    <t>Hàng trả - PTMart 90 Nguyễn Tuân - PTmart0002</t>
  </si>
  <si>
    <t>Số lượng</t>
  </si>
  <si>
    <t>Đơn giá</t>
  </si>
  <si>
    <t>Tai heo muối 200g</t>
  </si>
  <si>
    <t>Gà muối 500g</t>
  </si>
  <si>
    <t>Mọc nấm hương 250g</t>
  </si>
  <si>
    <t>Giò tai lưỡi xào 250g</t>
  </si>
  <si>
    <t>Bắp bò muối 200g</t>
  </si>
  <si>
    <t>Tên hàng</t>
  </si>
  <si>
    <t>Thành tiền sau chiết khấu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</si>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</sst>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0"/>
  <sheetViews>
    <sheetView tabSelected="1" zoomScaleNormal="100" workbookViewId="0"/>
  </sheetViews>
  <sheetFormatPr defaultColWidth="9.140625" defaultRowHeight="15" x14ac:dyDescent="0.25"/>
  <cols>
    <col min="1" max="1" width="13.5703125" style="2" customWidth="1"/>
    <col min="2" max="2" width="15.28515625" customWidth="1"/>
    <col min="3" max="3" width="21" customWidth="1"/>
    <col min="4" max="4" width="35.42578125" bestFit="1" customWidth="1"/>
    <col min="5" max="5" width="16" bestFit="1" customWidth="1"/>
    <col min="6" max="7" width="16" customWidth="1"/>
    <col min="8" max="9" width="17.140625" style="1" customWidth="1"/>
    <col min="10" max="10" width="13.7109375" style="1" customWidth="1"/>
    <col min="11" max="12" width="17.140625" style="1" customWidth="1"/>
    <col min="13" max="13" width="11.7109375" customWidth="1"/>
  </cols>
  <sheetData>
    <row r="1" spans="1:13" ht="33.75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1" t="s">
        <v>24</v>
      </c>
      <c r="F1" s="11" t="s">
        <v>17</v>
      </c>
      <c r="G1" s="11" t="s">
        <v>18</v>
      </c>
      <c r="H1" s="11" t="s">
        <v>4</v>
      </c>
      <c r="I1" s="11" t="s">
        <v>5</v>
      </c>
      <c r="J1" s="11" t="s">
        <v>25</v>
      </c>
      <c r="K1" s="11" t="s">
        <v>6</v>
      </c>
      <c r="L1" s="11" t="s">
        <v>7</v>
      </c>
      <c r="M1" s="11" t="s">
        <v>26</v>
      </c>
    </row>
    <row r="2" spans="1:13" x14ac:dyDescent="0.25">
      <c r="A2" s="6">
        <v>45112</v>
      </c>
      <c r="B2" s="8" t="s">
        <v>8</v>
      </c>
      <c r="C2" s="8" t="s">
        <v>9</v>
      </c>
      <c r="D2" s="8" t="s">
        <v>10</v>
      </c>
      <c r="E2" s="9" t="s">
        <v>19</v>
      </c>
      <c r="F2" s="9">
        <v>1</v>
      </c>
      <c r="G2" s="10">
        <v>55595</v>
      </c>
      <c r="H2" s="10">
        <f>+F2*G2</f>
        <v>55595</v>
      </c>
      <c r="I2" s="10">
        <f>5%*H2</f>
        <v>2779.75</v>
      </c>
      <c r="J2" s="10">
        <f>+H2-I2</f>
        <v>52815.25</v>
      </c>
      <c r="K2" s="10">
        <f>+J2*8%</f>
        <v>4225.22</v>
      </c>
      <c r="L2" s="10">
        <f>+J2+K2</f>
        <v>57040.47</v>
      </c>
      <c r="M2" s="14">
        <f>+SUM(L2:L4)</f>
        <v>218181.978</v>
      </c>
    </row>
    <row r="3" spans="1:13" x14ac:dyDescent="0.25">
      <c r="A3" s="6"/>
      <c r="B3" s="8"/>
      <c r="C3" s="8"/>
      <c r="D3" s="8"/>
      <c r="E3" s="9" t="s">
        <v>20</v>
      </c>
      <c r="F3" s="9">
        <v>1</v>
      </c>
      <c r="G3" s="10">
        <v>111058</v>
      </c>
      <c r="H3" s="10">
        <f t="shared" ref="H3:H7" si="0">+F3*G3</f>
        <v>111058</v>
      </c>
      <c r="I3" s="10">
        <f t="shared" ref="I3:I10" si="1">5%*H3</f>
        <v>5552.9000000000005</v>
      </c>
      <c r="J3" s="10">
        <f t="shared" ref="J3:J7" si="2">+H3-I3</f>
        <v>105505.1</v>
      </c>
      <c r="K3" s="10">
        <f t="shared" ref="K3:K10" si="3">+J3*8%</f>
        <v>8440.4080000000013</v>
      </c>
      <c r="L3" s="10">
        <f t="shared" ref="L3:M7" si="4">+J3+K3</f>
        <v>113945.508</v>
      </c>
      <c r="M3" s="14"/>
    </row>
    <row r="4" spans="1:13" x14ac:dyDescent="0.25">
      <c r="A4" s="6"/>
      <c r="B4" s="8"/>
      <c r="C4" s="8"/>
      <c r="D4" s="8"/>
      <c r="E4" s="9" t="s">
        <v>21</v>
      </c>
      <c r="F4" s="9">
        <v>1</v>
      </c>
      <c r="G4" s="10">
        <v>46000</v>
      </c>
      <c r="H4" s="10">
        <f t="shared" si="0"/>
        <v>46000</v>
      </c>
      <c r="I4" s="10">
        <f t="shared" si="1"/>
        <v>2300</v>
      </c>
      <c r="J4" s="10">
        <f t="shared" si="2"/>
        <v>43700</v>
      </c>
      <c r="K4" s="10">
        <f t="shared" si="3"/>
        <v>3496</v>
      </c>
      <c r="L4" s="10">
        <f t="shared" si="4"/>
        <v>47196</v>
      </c>
      <c r="M4" s="14"/>
    </row>
    <row r="5" spans="1:13" x14ac:dyDescent="0.25">
      <c r="A5" s="6">
        <v>45120</v>
      </c>
      <c r="B5" s="8" t="s">
        <v>11</v>
      </c>
      <c r="C5" s="8" t="s">
        <v>12</v>
      </c>
      <c r="D5" s="8" t="s">
        <v>13</v>
      </c>
      <c r="E5" s="9" t="s">
        <v>20</v>
      </c>
      <c r="F5" s="9">
        <v>2</v>
      </c>
      <c r="G5" s="10">
        <v>111058</v>
      </c>
      <c r="H5" s="10">
        <f t="shared" si="0"/>
        <v>222116</v>
      </c>
      <c r="I5" s="10">
        <f t="shared" si="1"/>
        <v>11105.800000000001</v>
      </c>
      <c r="J5" s="10">
        <f t="shared" si="2"/>
        <v>211010.2</v>
      </c>
      <c r="K5" s="10">
        <f t="shared" si="3"/>
        <v>16880.816000000003</v>
      </c>
      <c r="L5" s="10">
        <f t="shared" si="4"/>
        <v>227891.016</v>
      </c>
      <c r="M5" s="14">
        <f>+SUM(L5:L6)</f>
        <v>275087.016</v>
      </c>
    </row>
    <row r="6" spans="1:13" x14ac:dyDescent="0.25">
      <c r="A6" s="6"/>
      <c r="B6" s="8"/>
      <c r="C6" s="8"/>
      <c r="D6" s="8"/>
      <c r="E6" s="9" t="s">
        <v>21</v>
      </c>
      <c r="F6" s="9">
        <v>1</v>
      </c>
      <c r="G6" s="10">
        <v>46000</v>
      </c>
      <c r="H6" s="10">
        <f t="shared" si="0"/>
        <v>46000</v>
      </c>
      <c r="I6" s="10">
        <f t="shared" si="1"/>
        <v>2300</v>
      </c>
      <c r="J6" s="10">
        <f t="shared" si="2"/>
        <v>43700</v>
      </c>
      <c r="K6" s="10">
        <f t="shared" si="3"/>
        <v>3496</v>
      </c>
      <c r="L6" s="10">
        <f t="shared" si="4"/>
        <v>47196</v>
      </c>
      <c r="M6" s="14"/>
    </row>
    <row r="7" spans="1:13" x14ac:dyDescent="0.25">
      <c r="A7" s="3">
        <v>45118</v>
      </c>
      <c r="B7" s="7" t="s">
        <v>14</v>
      </c>
      <c r="C7" s="7" t="s">
        <v>15</v>
      </c>
      <c r="D7" s="7" t="s">
        <v>16</v>
      </c>
      <c r="E7" s="9" t="s">
        <v>19</v>
      </c>
      <c r="F7" s="9">
        <v>1</v>
      </c>
      <c r="G7" s="10">
        <v>55595</v>
      </c>
      <c r="H7" s="10">
        <f t="shared" si="0"/>
        <v>55595</v>
      </c>
      <c r="I7" s="10">
        <f t="shared" si="1"/>
        <v>2779.75</v>
      </c>
      <c r="J7" s="10">
        <f t="shared" si="2"/>
        <v>52815.25</v>
      </c>
      <c r="K7" s="10">
        <f t="shared" si="3"/>
        <v>4225.22</v>
      </c>
      <c r="L7" s="10">
        <f t="shared" si="4"/>
        <v>57040.47</v>
      </c>
      <c r="M7" s="5">
        <f>+L7</f>
        <v>57040.47</v>
      </c>
    </row>
    <row r="8" spans="1:13" x14ac:dyDescent="0.25">
      <c r="A8" s="3">
        <v>45121</v>
      </c>
      <c r="B8" s="7" t="s">
        <v>14</v>
      </c>
      <c r="C8" s="7" t="s">
        <v>15</v>
      </c>
      <c r="D8" s="7" t="s">
        <v>16</v>
      </c>
      <c r="E8" s="4" t="s">
        <v>23</v>
      </c>
      <c r="F8" s="9">
        <v>1</v>
      </c>
      <c r="G8" s="10">
        <v>87787</v>
      </c>
      <c r="H8" s="10">
        <f t="shared" ref="H8:H10" si="5">+F8*G8</f>
        <v>87787</v>
      </c>
      <c r="I8" s="10">
        <f t="shared" si="1"/>
        <v>4389.3500000000004</v>
      </c>
      <c r="J8" s="10">
        <f>+ROUND(H8-I8,0)</f>
        <v>83398</v>
      </c>
      <c r="K8" s="10">
        <f t="shared" si="3"/>
        <v>6671.84</v>
      </c>
      <c r="L8" s="10">
        <f t="shared" ref="L8:M9" si="6">+J8+K8</f>
        <v>90069.84</v>
      </c>
      <c r="M8" s="5">
        <f>+L8</f>
        <v>90069.84</v>
      </c>
    </row>
    <row r="9" spans="1:13" x14ac:dyDescent="0.25">
      <c r="A9" s="6">
        <v>45136</v>
      </c>
      <c r="B9" s="8" t="s">
        <v>8</v>
      </c>
      <c r="C9" s="8" t="s">
        <v>9</v>
      </c>
      <c r="D9" s="8" t="s">
        <v>10</v>
      </c>
      <c r="E9" s="4" t="s">
        <v>22</v>
      </c>
      <c r="F9" s="9">
        <v>3</v>
      </c>
      <c r="G9" s="10">
        <v>50183</v>
      </c>
      <c r="H9" s="10">
        <f t="shared" si="5"/>
        <v>150549</v>
      </c>
      <c r="I9" s="10">
        <f t="shared" si="1"/>
        <v>7527.4500000000007</v>
      </c>
      <c r="J9" s="10">
        <f>+ROUND(H9-I9,0)</f>
        <v>143022</v>
      </c>
      <c r="K9" s="10">
        <f t="shared" si="3"/>
        <v>11441.76</v>
      </c>
      <c r="L9" s="10">
        <f t="shared" si="6"/>
        <v>154463.76</v>
      </c>
      <c r="M9" s="14">
        <f>+SUM(L9:L10)</f>
        <v>201659.76</v>
      </c>
    </row>
    <row r="10" spans="1:13" x14ac:dyDescent="0.25">
      <c r="A10" s="6"/>
      <c r="B10" s="8"/>
      <c r="C10" s="8"/>
      <c r="D10" s="8"/>
      <c r="E10" s="4" t="s">
        <v>21</v>
      </c>
      <c r="F10" s="9">
        <v>1</v>
      </c>
      <c r="G10" s="10">
        <v>46000</v>
      </c>
      <c r="H10" s="10">
        <f t="shared" si="5"/>
        <v>46000</v>
      </c>
      <c r="I10" s="10">
        <f t="shared" si="1"/>
        <v>2300</v>
      </c>
      <c r="J10" s="10">
        <f>+ROUND(H10-I10,0)</f>
        <v>43700</v>
      </c>
      <c r="K10" s="10">
        <f t="shared" si="3"/>
        <v>3496</v>
      </c>
      <c r="L10" s="10">
        <f t="shared" ref="L10:M10" si="7">+J10+K10</f>
        <v>47196</v>
      </c>
      <c r="M10" s="14"/>
    </row>
  </sheetData>
  <mergeCells count="15">
    <mergeCell ref="A9:A10"/>
    <mergeCell ref="B9:B10"/>
    <mergeCell ref="C9:C10"/>
    <mergeCell ref="D9:D10"/>
    <mergeCell ref="M2:M4"/>
    <mergeCell ref="M5:M6"/>
    <mergeCell ref="M9:M10"/>
    <mergeCell ref="A2:A4"/>
    <mergeCell ref="B2:B4"/>
    <mergeCell ref="C2:C4"/>
    <mergeCell ref="D2:D4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2023-08-23T02:21:18Z</dcterms:created>
  <dcterms:modified xsi:type="dcterms:W3CDTF">2023-08-23T03:45:28Z</dcterms:modified>
</cp:coreProperties>
</file>