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OKONO\"/>
    </mc:Choice>
  </mc:AlternateContent>
  <bookViews>
    <workbookView xWindow="-120" yWindow="-120" windowWidth="24240" windowHeight="13140"/>
  </bookViews>
  <sheets>
    <sheet name="Sheet2" sheetId="2" r:id="rId1"/>
    <sheet name="Sheet1" sheetId="1" r:id="rId2"/>
  </sheets>
  <definedNames>
    <definedName name="_xlnm._FilterDatabase" localSheetId="1" hidden="1">Sheet1!$A$1:$AA$43</definedName>
  </definedNames>
  <calcPr calcId="162913"/>
  <pivotCaches>
    <pivotCache cacheId="0" r:id="rId3"/>
  </pivotCaches>
</workbook>
</file>

<file path=xl/calcChain.xml><?xml version="1.0" encoding="utf-8"?>
<calcChain xmlns="http://schemas.openxmlformats.org/spreadsheetml/2006/main">
  <c r="J4" i="2" l="1"/>
  <c r="H9" i="2" l="1"/>
  <c r="G6" i="2"/>
  <c r="H6" i="2"/>
  <c r="I6" i="2"/>
  <c r="J6" i="2" s="1"/>
  <c r="G7" i="2"/>
  <c r="H7" i="2" s="1"/>
  <c r="G8" i="2"/>
  <c r="H8" i="2"/>
  <c r="J8" i="2" s="1"/>
  <c r="I8" i="2"/>
  <c r="G5" i="2"/>
  <c r="H5" i="2" s="1"/>
  <c r="G4" i="2"/>
  <c r="H4" i="2" s="1"/>
  <c r="I9" i="2" l="1"/>
  <c r="J9" i="2" s="1"/>
  <c r="I7" i="2"/>
  <c r="J7" i="2" s="1"/>
  <c r="I4" i="2"/>
  <c r="I5" i="2"/>
  <c r="J5" i="2" s="1"/>
</calcChain>
</file>

<file path=xl/sharedStrings.xml><?xml version="1.0" encoding="utf-8"?>
<sst xmlns="http://schemas.openxmlformats.org/spreadsheetml/2006/main" count="613" uniqueCount="126">
  <si>
    <t>Số hóa đơn</t>
  </si>
  <si>
    <t>So PO</t>
  </si>
  <si>
    <t>Nguyễn Khánh Linh</t>
  </si>
  <si>
    <t>8938529045856</t>
  </si>
  <si>
    <t>A332504141</t>
  </si>
  <si>
    <t>3,123,582.872</t>
  </si>
  <si>
    <t>A082504211</t>
  </si>
  <si>
    <t>Trả lại</t>
  </si>
  <si>
    <t>Ghi chú</t>
  </si>
  <si>
    <t>A122504171</t>
  </si>
  <si>
    <t>Lê Thị Vân Anh</t>
  </si>
  <si>
    <t>Thuế</t>
  </si>
  <si>
    <t>A322504151</t>
  </si>
  <si>
    <t>Chiết khấu($)</t>
  </si>
  <si>
    <t>ĐG sau thuế</t>
  </si>
  <si>
    <t>3,150,095.872</t>
  </si>
  <si>
    <t>A162504171</t>
  </si>
  <si>
    <t>Số lượng</t>
  </si>
  <si>
    <t>A232504261</t>
  </si>
  <si>
    <t>A09MD340</t>
  </si>
  <si>
    <t>A232504141</t>
  </si>
  <si>
    <t>kí hiệu HD</t>
  </si>
  <si>
    <t>Nguyễn Thị Minh Nguyệt</t>
  </si>
  <si>
    <t>ĐVT</t>
  </si>
  <si>
    <t>A092504231</t>
  </si>
  <si>
    <t>0500242205</t>
  </si>
  <si>
    <t>A232504031</t>
  </si>
  <si>
    <t>Phùng Ngọc Linh</t>
  </si>
  <si>
    <t>A242504221</t>
  </si>
  <si>
    <t>A302504101</t>
  </si>
  <si>
    <t>A17TD202</t>
  </si>
  <si>
    <t>A142504251</t>
  </si>
  <si>
    <t>A362504152</t>
  </si>
  <si>
    <t>A06YH271</t>
  </si>
  <si>
    <t>A23TD276</t>
  </si>
  <si>
    <t>8938529045627</t>
  </si>
  <si>
    <t>A36XD355</t>
  </si>
  <si>
    <t>A33PT208</t>
  </si>
  <si>
    <t>A17 xin làm phiếu xuất trả 
- 4 giò tai lưỡi sào
- 1 gà muối 
Hết date và long chân không</t>
  </si>
  <si>
    <t>A312504012</t>
  </si>
  <si>
    <t>A312504013</t>
  </si>
  <si>
    <t>A062504211</t>
  </si>
  <si>
    <t>Lý do</t>
  </si>
  <si>
    <t>8938529045924</t>
  </si>
  <si>
    <t>Nhóm hàng</t>
  </si>
  <si>
    <t>A362504231</t>
  </si>
  <si>
    <t>Ngày HĐ</t>
  </si>
  <si>
    <t>A23 XUẤT TRẢ HÀNG HÉT DATE</t>
  </si>
  <si>
    <t>A312504011</t>
  </si>
  <si>
    <t>A16 xuất trả hàng</t>
  </si>
  <si>
    <t>A23 XUẤT TRẢ HÀNG HẾT DATE</t>
  </si>
  <si>
    <t>Đào Thị Thu Uyên</t>
  </si>
  <si>
    <t>Chi nhánh</t>
  </si>
  <si>
    <t>A14TD32</t>
  </si>
  <si>
    <t>Số phiếu</t>
  </si>
  <si>
    <t>-6,099,222.399</t>
  </si>
  <si>
    <t>Ngọc Thơm Giò tai lưỡi xào 250g*1PK</t>
  </si>
  <si>
    <t>Trần Thị Thùy Linh</t>
  </si>
  <si>
    <t>Nhà cung cấp</t>
  </si>
  <si>
    <t>A12 XUẤT TRẢ HÀNG HẾT DATE</t>
  </si>
  <si>
    <t>Ngày</t>
  </si>
  <si>
    <t>A23 XUÁT TRẢ HÀNG BÁN TẶNG</t>
  </si>
  <si>
    <t>Đơn giá</t>
  </si>
  <si>
    <t>Nhóm hàng\E\READY TO EAT</t>
  </si>
  <si>
    <t>A16YX85</t>
  </si>
  <si>
    <t>A23 XUẤT TRẢ CHÂN GIÒ HÉT DATE</t>
  </si>
  <si>
    <t>Line type</t>
  </si>
  <si>
    <t>Thành tiền</t>
  </si>
  <si>
    <t>Ngọc Thơm Gà muối 500g*1PK</t>
  </si>
  <si>
    <t>goi</t>
  </si>
  <si>
    <t>A12TV18</t>
  </si>
  <si>
    <t>A172504161</t>
  </si>
  <si>
    <t>Mã hàng</t>
  </si>
  <si>
    <t>Tên hàng</t>
  </si>
  <si>
    <t>Ngọc Thơm Chân Gìo Heo Muối 100gr</t>
  </si>
  <si>
    <t>Giá tham chiếu</t>
  </si>
  <si>
    <t>TT trước thuế</t>
  </si>
  <si>
    <t>tui</t>
  </si>
  <si>
    <t>CTY TNHH MTV TM VÀ DV NGỌC THƠM</t>
  </si>
  <si>
    <t>A012504171</t>
  </si>
  <si>
    <t>0500242206</t>
  </si>
  <si>
    <t>Kho</t>
  </si>
  <si>
    <t>-82</t>
  </si>
  <si>
    <t>A08TQV24</t>
  </si>
  <si>
    <t>A062504161</t>
  </si>
  <si>
    <t>A30HC70</t>
  </si>
  <si>
    <t>Ngọc Thơm  Chân giò heo muối 300g*1PK</t>
  </si>
  <si>
    <t>A272504031</t>
  </si>
  <si>
    <t>A24LK45</t>
  </si>
  <si>
    <t>A082504171</t>
  </si>
  <si>
    <t>0500242204</t>
  </si>
  <si>
    <t/>
  </si>
  <si>
    <t>0500243207</t>
  </si>
  <si>
    <t>Alias</t>
  </si>
  <si>
    <t>A31LVH85</t>
  </si>
  <si>
    <t>Nguyễn Bình Dương</t>
  </si>
  <si>
    <t>A232504171</t>
  </si>
  <si>
    <t>A01VT</t>
  </si>
  <si>
    <t>8938529045757</t>
  </si>
  <si>
    <t>A272504161</t>
  </si>
  <si>
    <t>8938529045030</t>
  </si>
  <si>
    <t>XTR</t>
  </si>
  <si>
    <t>Ngọc Thơm Tai heo muối 200g*1PK</t>
  </si>
  <si>
    <t>A27PT401</t>
  </si>
  <si>
    <t>0500242203</t>
  </si>
  <si>
    <t>Nhân viên</t>
  </si>
  <si>
    <t>A32PDL64</t>
  </si>
  <si>
    <t>Row Labels</t>
  </si>
  <si>
    <t>(blank)</t>
  </si>
  <si>
    <t>Grand Total</t>
  </si>
  <si>
    <t>Sum of Số lượng</t>
  </si>
  <si>
    <t>OK</t>
  </si>
  <si>
    <t>x</t>
  </si>
  <si>
    <t>báo nhóm Zalo ngày 07/04</t>
  </si>
  <si>
    <t>báo nhóm Zalo ngày 08/04</t>
  </si>
  <si>
    <t>báo nhóm Zalo 12.04</t>
  </si>
  <si>
    <t>báo nhóm Zalo 14.04</t>
  </si>
  <si>
    <t>báo nhóm Zalo 15.04</t>
  </si>
  <si>
    <t>báo nhóm Zalo 17.04</t>
  </si>
  <si>
    <t>báo nhóm Zalo 18.04</t>
  </si>
  <si>
    <t>Nguyên giá</t>
  </si>
  <si>
    <t>Chiết khấu 5%</t>
  </si>
  <si>
    <t>Thành tiền (-VAT)</t>
  </si>
  <si>
    <t>VAT</t>
  </si>
  <si>
    <t>Thành tiền sau thuế</t>
  </si>
  <si>
    <t>OK 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</si>
</sst>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4" formatCode="_-* #,##0\ _₫_-;\-* #,##0\ _₫_-;_-* &quot;-&quot;??\ _₫_-;_-@_-"/>
  </numFmts>
  <fonts count="9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sz val="8"/>
      <color rgb="FF0000FF"/>
      <name val="Microsoft Sans Serif"/>
      <family val="2"/>
    </font>
    <font>
      <sz val="8"/>
      <color rgb="FF000000"/>
      <name val="Microsoft Sans Serif"/>
      <family val="2"/>
    </font>
    <font>
      <u/>
      <sz val="8"/>
      <name val="Microsoft Sans Serif"/>
      <family val="2"/>
    </font>
    <font>
      <sz val="8"/>
      <color rgb="FFFF0000"/>
      <name val="Microsoft Sans Serif"/>
      <family val="2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E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9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2" borderId="1" xfId="0" applyFont="1" applyFill="1" applyBorder="1" applyAlignment="1">
      <alignment horizontal="left" vertical="top"/>
    </xf>
    <xf numFmtId="22" fontId="1" fillId="0" borderId="1" xfId="0" applyNumberFormat="1" applyFont="1" applyBorder="1" applyAlignment="1">
      <alignment horizontal="left" vertical="top"/>
    </xf>
    <xf numFmtId="0" fontId="3" fillId="3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0" fontId="2" fillId="2" borderId="2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top"/>
    </xf>
    <xf numFmtId="0" fontId="3" fillId="3" borderId="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left" vertical="top"/>
    </xf>
    <xf numFmtId="0" fontId="1" fillId="0" borderId="3" xfId="0" applyFont="1" applyBorder="1" applyAlignment="1">
      <alignment horizontal="right" vertical="top"/>
    </xf>
    <xf numFmtId="0" fontId="6" fillId="0" borderId="4" xfId="0" applyFont="1" applyBorder="1" applyAlignment="1">
      <alignment horizontal="right" vertical="top"/>
    </xf>
    <xf numFmtId="0" fontId="5" fillId="0" borderId="3" xfId="0" applyFont="1" applyBorder="1" applyAlignment="1">
      <alignment horizontal="right" vertical="top"/>
    </xf>
    <xf numFmtId="0" fontId="1" fillId="0" borderId="1" xfId="0" applyFont="1" applyBorder="1" applyAlignment="1">
      <alignment horizontal="right" vertical="top"/>
    </xf>
    <xf numFmtId="0" fontId="3" fillId="3" borderId="2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right" vertical="top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3" fillId="4" borderId="2" xfId="0" applyFont="1" applyFill="1" applyBorder="1" applyAlignment="1">
      <alignment horizontal="left" vertical="center"/>
    </xf>
    <xf numFmtId="0" fontId="8" fillId="5" borderId="7" xfId="0" applyFont="1" applyFill="1" applyBorder="1"/>
    <xf numFmtId="164" fontId="0" fillId="0" borderId="8" xfId="1" applyNumberFormat="1" applyFont="1" applyBorder="1"/>
    <xf numFmtId="43" fontId="0" fillId="0" borderId="8" xfId="1" applyNumberFormat="1" applyFont="1" applyBorder="1"/>
    <xf numFmtId="43" fontId="0" fillId="0" borderId="0" xfId="0" applyNumberFormat="1"/>
    <xf numFmtId="164" fontId="0" fillId="0" borderId="9" xfId="1" applyNumberFormat="1" applyFont="1" applyFill="1" applyBorder="1"/>
    <xf numFmtId="43" fontId="0" fillId="0" borderId="9" xfId="1" applyNumberFormat="1" applyFont="1" applyFill="1" applyBorder="1"/>
    <xf numFmtId="0" fontId="1" fillId="0" borderId="5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uyen" refreshedDate="45783.375850231481" createdVersion="7" refreshedVersion="7" minRefreshableVersion="3" recordCount="42">
  <cacheSource type="worksheet">
    <worksheetSource ref="A1:AA43" sheet="Sheet1"/>
  </cacheSource>
  <cacheFields count="27">
    <cacheField name="Mã hàng" numFmtId="0">
      <sharedItems containsBlank="1"/>
    </cacheField>
    <cacheField name="Tên hàng" numFmtId="0">
      <sharedItems containsBlank="1" count="6">
        <s v="Ngọc Thơm  Chân giò heo muối 300g*1PK"/>
        <s v="Ngọc Thơm Gà muối 500g*1PK"/>
        <s v="Ngọc Thơm Giò tai lưỡi xào 250g*1PK"/>
        <s v="Ngọc Thơm Tai heo muối 200g*1PK"/>
        <s v="Ngọc Thơm Chân Gìo Heo Muối 100gr"/>
        <m/>
      </sharedItems>
    </cacheField>
    <cacheField name="Nhóm hàng" numFmtId="0">
      <sharedItems containsBlank="1"/>
    </cacheField>
    <cacheField name="Ngày" numFmtId="0">
      <sharedItems containsNonDate="0" containsDate="1" containsString="0" containsBlank="1" minDate="2025-04-01T14:26:11" maxDate="2025-04-26T19:08:09"/>
    </cacheField>
    <cacheField name="Số phiếu" numFmtId="0">
      <sharedItems containsBlank="1"/>
    </cacheField>
    <cacheField name="Lý do" numFmtId="0">
      <sharedItems containsBlank="1"/>
    </cacheField>
    <cacheField name="Nhà cung cấp" numFmtId="0">
      <sharedItems containsBlank="1"/>
    </cacheField>
    <cacheField name="Số lượng" numFmtId="0">
      <sharedItems containsMixedTypes="1" containsNumber="1" containsInteger="1" minValue="-4" maxValue="-1"/>
    </cacheField>
    <cacheField name="Đơn giá" numFmtId="0">
      <sharedItems containsMixedTypes="1" containsNumber="1" minValue="26513" maxValue="119942.8363"/>
    </cacheField>
    <cacheField name="Chiết khấu($)" numFmtId="0">
      <sharedItems containsMixedTypes="1" containsNumber="1" containsInteger="1" minValue="0" maxValue="0"/>
    </cacheField>
    <cacheField name="Kho" numFmtId="0">
      <sharedItems containsBlank="1"/>
    </cacheField>
    <cacheField name="Thuế" numFmtId="0">
      <sharedItems containsMixedTypes="1" containsNumber="1" containsInteger="1" minValue="0" maxValue="0"/>
    </cacheField>
    <cacheField name="Trả lại" numFmtId="0">
      <sharedItems containsBlank="1"/>
    </cacheField>
    <cacheField name="ĐG sau thuế" numFmtId="0">
      <sharedItems containsMixedTypes="1" containsNumber="1" minValue="26513" maxValue="119942.8363"/>
    </cacheField>
    <cacheField name="Thành tiền" numFmtId="0">
      <sharedItems containsMixedTypes="1" containsNumber="1" minValue="-359828.50890000002" maxValue="-53026"/>
    </cacheField>
    <cacheField name="TT trước thuế" numFmtId="0">
      <sharedItems containsMixedTypes="1" containsNumber="1" minValue="-359828.50890000002" maxValue="-53026"/>
    </cacheField>
    <cacheField name="Nhân viên" numFmtId="0">
      <sharedItems containsBlank="1"/>
    </cacheField>
    <cacheField name="Ghi chú" numFmtId="0">
      <sharedItems containsBlank="1"/>
    </cacheField>
    <cacheField name="ĐVT" numFmtId="0">
      <sharedItems containsBlank="1"/>
    </cacheField>
    <cacheField name="Chi nhánh" numFmtId="0">
      <sharedItems containsBlank="1"/>
    </cacheField>
    <cacheField name="Line type" numFmtId="0">
      <sharedItems containsBlank="1"/>
    </cacheField>
    <cacheField name="So PO" numFmtId="0">
      <sharedItems containsBlank="1"/>
    </cacheField>
    <cacheField name="Số hóa đơn" numFmtId="0">
      <sharedItems containsNonDate="0" containsString="0" containsBlank="1"/>
    </cacheField>
    <cacheField name="Ngày HĐ" numFmtId="0">
      <sharedItems containsNonDate="0" containsString="0" containsBlank="1"/>
    </cacheField>
    <cacheField name="kí hiệu HD" numFmtId="0">
      <sharedItems containsNonDate="0" containsString="0" containsBlank="1"/>
    </cacheField>
    <cacheField name="Giá tham chiếu" numFmtId="0">
      <sharedItems containsMixedTypes="1" containsNumber="1" minValue="0" maxValue="119942.8363"/>
    </cacheField>
    <cacheField name="Alia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2">
  <r>
    <s v="0500242203"/>
    <x v="0"/>
    <s v="Nhóm hàng\E\READY TO EAT"/>
    <d v="2025-04-26T19:08:09"/>
    <s v="A232504261"/>
    <s v="XTR"/>
    <s v="CTY TNHH MTV TM VÀ DV NGỌC THƠM"/>
    <n v="-2"/>
    <n v="79305.381800000003"/>
    <n v="0"/>
    <s v="A23TD276"/>
    <n v="0"/>
    <b v="1"/>
    <n v="79305.381800000003"/>
    <n v="-158610.76360000001"/>
    <n v="-158610.76360000001"/>
    <s v="Trần Thị Thùy Linh"/>
    <s v="A23 XUÁT TRẢ HÀNG BÁN TẶNG"/>
    <s v="goi"/>
    <s v=""/>
    <s v=""/>
    <s v=""/>
    <m/>
    <m/>
    <m/>
    <n v="79305.381800000003"/>
    <s v="8938529045856"/>
  </r>
  <r>
    <s v="0500242205"/>
    <x v="1"/>
    <s v="Nhóm hàng\E\READY TO EAT"/>
    <d v="2025-04-25T00:06:22"/>
    <s v="A142504251"/>
    <s v="XTR"/>
    <s v="CTY TNHH MTV TM VÀ DV NGỌC THƠM"/>
    <n v="-1"/>
    <n v="119942.8363"/>
    <n v="0"/>
    <s v="A14TD32"/>
    <n v="0"/>
    <b v="1"/>
    <n v="119942.8363"/>
    <n v="-119942.8363"/>
    <n v="-119942.8363"/>
    <s v="Trần Thị Thùy Linh"/>
    <s v=""/>
    <s v="goi"/>
    <s v=""/>
    <s v=""/>
    <s v=""/>
    <m/>
    <m/>
    <m/>
    <n v="119942.8363"/>
    <s v="8938529045924"/>
  </r>
  <r>
    <s v="0500242206"/>
    <x v="2"/>
    <s v="Nhóm hàng\E\READY TO EAT"/>
    <d v="2025-04-25T00:06:22"/>
    <s v="A142504251"/>
    <s v="XTR"/>
    <s v="CTY TNHH MTV TM VÀ DV NGỌC THƠM"/>
    <n v="-1"/>
    <n v="54197.345500000003"/>
    <n v="0"/>
    <s v="A14TD32"/>
    <n v="0"/>
    <b v="1"/>
    <n v="54197.345500000003"/>
    <n v="-54197.345500000003"/>
    <n v="-54197.345500000003"/>
    <s v="Trần Thị Thùy Linh"/>
    <s v=""/>
    <s v="goi"/>
    <s v=""/>
    <s v=""/>
    <s v=""/>
    <m/>
    <m/>
    <m/>
    <n v="54197.345500000003"/>
    <s v="8938529045030"/>
  </r>
  <r>
    <s v="0500242204"/>
    <x v="3"/>
    <s v="Nhóm hàng\E\READY TO EAT"/>
    <d v="2025-04-23T14:59:09"/>
    <s v="A092504231"/>
    <s v="XTR"/>
    <s v="CTY TNHH MTV TM VÀ DV NGỌC THƠM"/>
    <n v="-4"/>
    <n v="60043.090900000003"/>
    <n v="0"/>
    <s v="A09MD340"/>
    <n v="0"/>
    <b v="1"/>
    <n v="60043.090900000003"/>
    <n v="-240172.36360000001"/>
    <n v="-240172.36360000001"/>
    <s v="Nguyễn Bình Dương"/>
    <s v=""/>
    <s v="goi"/>
    <s v=""/>
    <s v=""/>
    <s v=""/>
    <m/>
    <m/>
    <m/>
    <n v="60043.090900000003"/>
    <s v="8938529045627"/>
  </r>
  <r>
    <s v="0500242204"/>
    <x v="3"/>
    <s v="Nhóm hàng\E\READY TO EAT"/>
    <d v="2025-04-23T06:32:18"/>
    <s v="A362504231"/>
    <s v="XTR"/>
    <s v="CTY TNHH MTV TM VÀ DV NGỌC THƠM"/>
    <n v="-2"/>
    <n v="60043.090900000003"/>
    <n v="0"/>
    <s v="A36XD355"/>
    <n v="0"/>
    <b v="1"/>
    <n v="60043.090900000003"/>
    <n v="-120086.18180000001"/>
    <n v="-120086.18180000001"/>
    <s v="Nguyễn Khánh Linh"/>
    <s v=""/>
    <s v="goi"/>
    <s v=""/>
    <s v=""/>
    <s v=""/>
    <m/>
    <m/>
    <m/>
    <n v="60043.090900000003"/>
    <s v="8938529045627"/>
  </r>
  <r>
    <s v="0500242205"/>
    <x v="1"/>
    <s v="Nhóm hàng\E\READY TO EAT"/>
    <d v="2025-04-23T06:32:18"/>
    <s v="A362504231"/>
    <s v="XTR"/>
    <s v="CTY TNHH MTV TM VÀ DV NGỌC THƠM"/>
    <n v="-1"/>
    <n v="119942.8363"/>
    <n v="0"/>
    <s v="A36XD355"/>
    <n v="0"/>
    <b v="1"/>
    <n v="119942.8363"/>
    <n v="-119942.8363"/>
    <n v="-119942.8363"/>
    <s v="Nguyễn Khánh Linh"/>
    <s v=""/>
    <s v="goi"/>
    <s v=""/>
    <s v=""/>
    <s v=""/>
    <m/>
    <m/>
    <m/>
    <n v="119942.8363"/>
    <s v="8938529045924"/>
  </r>
  <r>
    <s v="0500242206"/>
    <x v="2"/>
    <s v="Nhóm hàng\E\READY TO EAT"/>
    <d v="2025-04-23T06:32:18"/>
    <s v="A362504231"/>
    <s v="XTR"/>
    <s v="CTY TNHH MTV TM VÀ DV NGỌC THƠM"/>
    <n v="-3"/>
    <n v="54197.345500000003"/>
    <n v="0"/>
    <s v="A36XD355"/>
    <n v="0"/>
    <b v="1"/>
    <n v="54197.345500000003"/>
    <n v="-162592.03649999999"/>
    <n v="-162592.03649999999"/>
    <s v="Nguyễn Khánh Linh"/>
    <s v=""/>
    <s v="goi"/>
    <s v=""/>
    <s v=""/>
    <s v=""/>
    <m/>
    <m/>
    <m/>
    <n v="54197.345500000003"/>
    <s v="8938529045030"/>
  </r>
  <r>
    <s v="0500242204"/>
    <x v="3"/>
    <s v="Nhóm hàng\E\READY TO EAT"/>
    <d v="2025-04-22T10:45:05"/>
    <s v="A242504221"/>
    <s v="XTR"/>
    <s v="CTY TNHH MTV TM VÀ DV NGỌC THƠM"/>
    <n v="-2"/>
    <n v="60043.090900000003"/>
    <n v="0"/>
    <s v="A24LK45"/>
    <n v="0"/>
    <b v="1"/>
    <n v="60043.090900000003"/>
    <n v="-120086.18180000001"/>
    <n v="-120086.18180000001"/>
    <s v="Trần Thị Thùy Linh"/>
    <s v=""/>
    <s v="goi"/>
    <s v=""/>
    <s v=""/>
    <s v=""/>
    <m/>
    <m/>
    <m/>
    <n v="60043.090900000003"/>
    <s v="8938529045627"/>
  </r>
  <r>
    <s v="0500242205"/>
    <x v="1"/>
    <s v="Nhóm hàng\E\READY TO EAT"/>
    <d v="2025-04-21T11:36:59"/>
    <s v="A062504211"/>
    <s v="XTR"/>
    <s v="CTY TNHH MTV TM VÀ DV NGỌC THƠM"/>
    <n v="-3"/>
    <n v="119942.8363"/>
    <n v="0"/>
    <s v="A06YH271"/>
    <n v="0"/>
    <b v="1"/>
    <n v="119942.8363"/>
    <n v="-359828.50890000002"/>
    <n v="-359828.50890000002"/>
    <s v="Lê Thị Vân Anh"/>
    <s v=""/>
    <s v="goi"/>
    <s v=""/>
    <s v=""/>
    <s v=""/>
    <m/>
    <m/>
    <m/>
    <n v="119942.8363"/>
    <s v="8938529045924"/>
  </r>
  <r>
    <s v="0500242203"/>
    <x v="0"/>
    <s v="Nhóm hàng\E\READY TO EAT"/>
    <d v="2025-04-21T07:21:10"/>
    <s v="A082504211"/>
    <s v="XTR"/>
    <s v="CTY TNHH MTV TM VÀ DV NGỌC THƠM"/>
    <n v="-1"/>
    <n v="79305.381800000003"/>
    <n v="0"/>
    <s v="A08TQV24"/>
    <n v="0"/>
    <b v="1"/>
    <n v="79305.381800000003"/>
    <n v="-79305.381800000003"/>
    <n v="-79305.381800000003"/>
    <s v="Nguyễn Thị Minh Nguyệt"/>
    <s v=""/>
    <s v="goi"/>
    <s v=""/>
    <s v=""/>
    <s v=""/>
    <m/>
    <m/>
    <m/>
    <n v="79305.381800000003"/>
    <s v="8938529045856"/>
  </r>
  <r>
    <s v="0500242206"/>
    <x v="2"/>
    <s v="Nhóm hàng\E\READY TO EAT"/>
    <d v="2025-04-17T12:21:58"/>
    <s v="A232504171"/>
    <s v="XTR"/>
    <s v="CTY TNHH MTV TM VÀ DV NGỌC THƠM"/>
    <n v="-1"/>
    <n v="54197.345500000003"/>
    <n v="0"/>
    <s v="A23TD276"/>
    <n v="0"/>
    <b v="1"/>
    <n v="54197.345500000003"/>
    <n v="-54197.345500000003"/>
    <n v="-54197.345500000003"/>
    <s v="Trần Thị Thùy Linh"/>
    <s v="A23 XUẤT TRẢ HÀNG HẾT DATE"/>
    <s v="goi"/>
    <s v=""/>
    <s v=""/>
    <s v=""/>
    <m/>
    <m/>
    <m/>
    <n v="54197.345500000003"/>
    <s v="8938529045030"/>
  </r>
  <r>
    <s v="0500242205"/>
    <x v="1"/>
    <s v="Nhóm hàng\E\READY TO EAT"/>
    <d v="2025-04-17T11:35:56"/>
    <s v="A122504171"/>
    <s v="XTR"/>
    <s v="CTY TNHH MTV TM VÀ DV NGỌC THƠM"/>
    <n v="-1"/>
    <n v="119942.8363"/>
    <n v="0"/>
    <s v="A12TV18"/>
    <n v="0"/>
    <b v="1"/>
    <n v="119942.8363"/>
    <n v="-119942.8363"/>
    <n v="-119942.8363"/>
    <s v="Trần Thị Thùy Linh"/>
    <s v="A12 XUẤT TRẢ HÀNG HẾT DATE"/>
    <s v="goi"/>
    <s v=""/>
    <s v=""/>
    <s v=""/>
    <m/>
    <m/>
    <m/>
    <n v="119942.8363"/>
    <s v="8938529045924"/>
  </r>
  <r>
    <s v="0500242204"/>
    <x v="3"/>
    <s v="Nhóm hàng\E\READY TO EAT"/>
    <d v="2025-04-17T10:39:56"/>
    <s v="A012504171"/>
    <s v="XTR"/>
    <s v="CTY TNHH MTV TM VÀ DV NGỌC THƠM"/>
    <n v="-2"/>
    <n v="60043.090900000003"/>
    <n v="0"/>
    <s v="A01VT"/>
    <n v="0"/>
    <b v="1"/>
    <n v="60043.090900000003"/>
    <n v="-120086.18180000001"/>
    <n v="-120086.18180000001"/>
    <s v="Nguyễn Khánh Linh"/>
    <s v=""/>
    <s v="goi"/>
    <s v=""/>
    <s v=""/>
    <s v=""/>
    <m/>
    <m/>
    <m/>
    <n v="60043.090900000003"/>
    <s v="8938529045627"/>
  </r>
  <r>
    <s v="0500242205"/>
    <x v="1"/>
    <s v="Nhóm hàng\E\READY TO EAT"/>
    <d v="2025-04-17T10:39:56"/>
    <s v="A012504171"/>
    <s v="XTR"/>
    <s v="CTY TNHH MTV TM VÀ DV NGỌC THƠM"/>
    <n v="-3"/>
    <n v="119942.8363"/>
    <n v="0"/>
    <s v="A01VT"/>
    <n v="0"/>
    <b v="1"/>
    <n v="119942.8363"/>
    <n v="-359828.50890000002"/>
    <n v="-359828.50890000002"/>
    <s v="Nguyễn Khánh Linh"/>
    <s v=""/>
    <s v="goi"/>
    <s v=""/>
    <s v=""/>
    <s v=""/>
    <m/>
    <m/>
    <m/>
    <n v="119942.8363"/>
    <s v="8938529045924"/>
  </r>
  <r>
    <s v="0500243207"/>
    <x v="4"/>
    <s v="Nhóm hàng\E\READY TO EAT"/>
    <d v="2025-04-17T10:39:56"/>
    <s v="A012504171"/>
    <s v="XTR"/>
    <s v="CTY TNHH MTV TM VÀ DV NGỌC THƠM"/>
    <n v="-2"/>
    <n v="26513"/>
    <n v="0"/>
    <s v="A01VT"/>
    <n v="0"/>
    <b v="1"/>
    <n v="26513"/>
    <n v="-53026"/>
    <n v="-53026"/>
    <s v="Nguyễn Khánh Linh"/>
    <s v=""/>
    <s v="tui"/>
    <s v=""/>
    <s v=""/>
    <s v=""/>
    <m/>
    <m/>
    <m/>
    <n v="0"/>
    <s v="8938529045757"/>
  </r>
  <r>
    <s v="0500242205"/>
    <x v="1"/>
    <s v="Nhóm hàng\E\READY TO EAT"/>
    <d v="2025-04-17T09:25:58"/>
    <s v="A162504171"/>
    <s v="XTR"/>
    <s v="CTY TNHH MTV TM VÀ DV NGỌC THƠM"/>
    <n v="-2"/>
    <n v="119942.8363"/>
    <n v="0"/>
    <s v="A16YX85"/>
    <n v="0"/>
    <b v="1"/>
    <n v="119942.8363"/>
    <n v="-239885.67259999999"/>
    <n v="-239885.67259999999"/>
    <s v="Trần Thị Thùy Linh"/>
    <s v="A16 xuất trả hàng"/>
    <s v="goi"/>
    <s v=""/>
    <s v=""/>
    <s v=""/>
    <m/>
    <m/>
    <m/>
    <n v="119942.8363"/>
    <s v="8938529045924"/>
  </r>
  <r>
    <s v="0500242203"/>
    <x v="0"/>
    <s v="Nhóm hàng\E\READY TO EAT"/>
    <d v="2025-04-17T07:24:55"/>
    <s v="A082504171"/>
    <s v="XTR"/>
    <s v="CTY TNHH MTV TM VÀ DV NGỌC THƠM"/>
    <n v="-2"/>
    <n v="79305.381800000003"/>
    <n v="0"/>
    <s v="A08TQV24"/>
    <n v="0"/>
    <b v="1"/>
    <n v="79305.381800000003"/>
    <n v="-158610.76360000001"/>
    <n v="-158610.76360000001"/>
    <s v="Nguyễn Khánh Linh"/>
    <s v=""/>
    <s v="goi"/>
    <s v=""/>
    <s v=""/>
    <s v=""/>
    <m/>
    <m/>
    <m/>
    <n v="79305.381800000003"/>
    <s v="8938529045856"/>
  </r>
  <r>
    <s v="0500242204"/>
    <x v="3"/>
    <s v="Nhóm hàng\E\READY TO EAT"/>
    <d v="2025-04-17T07:24:55"/>
    <s v="A082504171"/>
    <s v="XTR"/>
    <s v="CTY TNHH MTV TM VÀ DV NGỌC THƠM"/>
    <n v="-1"/>
    <n v="60043.090900000003"/>
    <n v="0"/>
    <s v="A08TQV24"/>
    <n v="0"/>
    <b v="1"/>
    <n v="60043.090900000003"/>
    <n v="-60043.090900000003"/>
    <n v="-60043.090900000003"/>
    <s v="Nguyễn Khánh Linh"/>
    <s v=""/>
    <s v="goi"/>
    <s v=""/>
    <s v=""/>
    <s v=""/>
    <m/>
    <m/>
    <m/>
    <n v="60043.090900000003"/>
    <s v="8938529045627"/>
  </r>
  <r>
    <s v="0500242205"/>
    <x v="1"/>
    <s v="Nhóm hàng\E\READY TO EAT"/>
    <d v="2025-04-17T07:24:55"/>
    <s v="A082504171"/>
    <s v="XTR"/>
    <s v="CTY TNHH MTV TM VÀ DV NGỌC THƠM"/>
    <n v="-2"/>
    <n v="119942.8363"/>
    <n v="0"/>
    <s v="A08TQV24"/>
    <n v="0"/>
    <b v="1"/>
    <n v="119942.8363"/>
    <n v="-239885.67259999999"/>
    <n v="-239885.67259999999"/>
    <s v="Nguyễn Khánh Linh"/>
    <s v=""/>
    <s v="goi"/>
    <s v=""/>
    <s v=""/>
    <s v=""/>
    <m/>
    <m/>
    <m/>
    <n v="119942.8363"/>
    <s v="8938529045924"/>
  </r>
  <r>
    <s v="0500242204"/>
    <x v="3"/>
    <s v="Nhóm hàng\E\READY TO EAT"/>
    <d v="2025-04-16T19:26:32"/>
    <s v="A062504161"/>
    <s v="XTR"/>
    <s v="CTY TNHH MTV TM VÀ DV NGỌC THƠM"/>
    <n v="-4"/>
    <n v="60043.090900000003"/>
    <n v="0"/>
    <s v="A06YH271"/>
    <n v="0"/>
    <b v="1"/>
    <n v="60043.090900000003"/>
    <n v="-240172.36360000001"/>
    <n v="-240172.36360000001"/>
    <s v="Lê Thị Vân Anh"/>
    <s v=""/>
    <s v="goi"/>
    <s v=""/>
    <s v=""/>
    <s v=""/>
    <m/>
    <m/>
    <m/>
    <n v="60043.090900000003"/>
    <s v="8938529045627"/>
  </r>
  <r>
    <s v="0500242205"/>
    <x v="1"/>
    <s v="Nhóm hàng\E\READY TO EAT"/>
    <d v="2025-04-16T19:26:32"/>
    <s v="A062504161"/>
    <s v="XTR"/>
    <s v="CTY TNHH MTV TM VÀ DV NGỌC THƠM"/>
    <n v="-3"/>
    <n v="119942.8363"/>
    <n v="0"/>
    <s v="A06YH271"/>
    <n v="0"/>
    <b v="1"/>
    <n v="119942.8363"/>
    <n v="-359828.50890000002"/>
    <n v="-359828.50890000002"/>
    <s v="Lê Thị Vân Anh"/>
    <s v=""/>
    <s v="goi"/>
    <s v=""/>
    <s v=""/>
    <s v=""/>
    <m/>
    <m/>
    <m/>
    <n v="119942.8363"/>
    <s v="8938529045924"/>
  </r>
  <r>
    <s v="0500242203"/>
    <x v="0"/>
    <s v="Nhóm hàng\E\READY TO EAT"/>
    <d v="2025-04-16T12:28:13"/>
    <s v="A272504161"/>
    <s v="XTR"/>
    <s v="CTY TNHH MTV TM VÀ DV NGỌC THƠM"/>
    <n v="-1"/>
    <n v="79305.381800000003"/>
    <n v="0"/>
    <s v="A27PT401"/>
    <n v="0"/>
    <b v="1"/>
    <n v="79305.381800000003"/>
    <n v="-79305.381800000003"/>
    <n v="-79305.381800000003"/>
    <s v="Đào Thị Thu Uyên"/>
    <s v=""/>
    <s v="goi"/>
    <s v=""/>
    <s v=""/>
    <s v=""/>
    <m/>
    <m/>
    <m/>
    <n v="79305.381800000003"/>
    <s v="8938529045856"/>
  </r>
  <r>
    <s v="0500242204"/>
    <x v="3"/>
    <s v="Nhóm hàng\E\READY TO EAT"/>
    <d v="2025-04-16T12:28:13"/>
    <s v="A272504161"/>
    <s v="XTR"/>
    <s v="CTY TNHH MTV TM VÀ DV NGỌC THƠM"/>
    <n v="-3"/>
    <n v="60043.090900000003"/>
    <n v="0"/>
    <s v="A27PT401"/>
    <n v="0"/>
    <b v="1"/>
    <n v="60043.090900000003"/>
    <n v="-180129.2727"/>
    <n v="-180129.2727"/>
    <s v="Đào Thị Thu Uyên"/>
    <s v=""/>
    <s v="goi"/>
    <s v=""/>
    <s v=""/>
    <s v=""/>
    <m/>
    <m/>
    <m/>
    <n v="60043.090900000003"/>
    <s v="8938529045627"/>
  </r>
  <r>
    <s v="0500242205"/>
    <x v="1"/>
    <s v="Nhóm hàng\E\READY TO EAT"/>
    <d v="2025-04-16T12:02:53"/>
    <s v="A172504161"/>
    <s v="XTR"/>
    <s v="CTY TNHH MTV TM VÀ DV NGỌC THƠM"/>
    <n v="-1"/>
    <n v="119942.8363"/>
    <n v="0"/>
    <s v="A17TD202"/>
    <n v="0"/>
    <b v="1"/>
    <n v="119942.8363"/>
    <n v="-119942.8363"/>
    <n v="-119942.8363"/>
    <s v="Phùng Ngọc Linh"/>
    <s v="A17 xin làm phiếu xuất trả _x000a_- 4 giò tai lưỡi sào_x000a_- 1 gà muối _x000a_Hết date và long chân không"/>
    <s v="goi"/>
    <s v=""/>
    <s v=""/>
    <s v=""/>
    <m/>
    <m/>
    <m/>
    <n v="119942.8363"/>
    <s v="8938529045924"/>
  </r>
  <r>
    <s v="0500242206"/>
    <x v="2"/>
    <s v="Nhóm hàng\E\READY TO EAT"/>
    <d v="2025-04-16T12:02:53"/>
    <s v="A172504161"/>
    <s v="XTR"/>
    <s v="CTY TNHH MTV TM VÀ DV NGỌC THƠM"/>
    <n v="-4"/>
    <n v="54197.345500000003"/>
    <n v="0"/>
    <s v="A17TD202"/>
    <n v="0"/>
    <b v="1"/>
    <n v="54197.345500000003"/>
    <n v="-216789.38200000001"/>
    <n v="-216789.38200000001"/>
    <s v="Phùng Ngọc Linh"/>
    <s v="A17 xin làm phiếu xuất trả _x000a_- 4 giò tai lưỡi sào_x000a_- 1 gà muối _x000a_Hết date và long chân không"/>
    <s v="goi"/>
    <s v=""/>
    <s v=""/>
    <s v=""/>
    <m/>
    <m/>
    <m/>
    <n v="54197.345500000003"/>
    <s v="8938529045030"/>
  </r>
  <r>
    <s v="0500242204"/>
    <x v="3"/>
    <s v="Nhóm hàng\E\READY TO EAT"/>
    <d v="2025-04-15T12:22:37"/>
    <s v="A362504152"/>
    <s v="XTR"/>
    <s v="CTY TNHH MTV TM VÀ DV NGỌC THƠM"/>
    <n v="-2"/>
    <n v="60043.090900000003"/>
    <n v="0"/>
    <s v="A36XD355"/>
    <n v="0"/>
    <b v="1"/>
    <n v="60043.090900000003"/>
    <n v="-120086.18180000001"/>
    <n v="-120086.18180000001"/>
    <s v="Nguyễn Khánh Linh"/>
    <s v=""/>
    <s v="goi"/>
    <s v=""/>
    <s v=""/>
    <s v=""/>
    <m/>
    <m/>
    <m/>
    <n v="60043.090900000003"/>
    <s v="8938529045627"/>
  </r>
  <r>
    <s v="0500242203"/>
    <x v="0"/>
    <s v="Nhóm hàng\E\READY TO EAT"/>
    <d v="2025-04-15T07:20:04"/>
    <s v="A322504151"/>
    <s v="XTR"/>
    <s v="CTY TNHH MTV TM VÀ DV NGỌC THƠM"/>
    <n v="-2"/>
    <n v="79305.381800000003"/>
    <n v="0"/>
    <s v="A32PDL64"/>
    <n v="0"/>
    <b v="1"/>
    <n v="79305.381800000003"/>
    <n v="-158610.76360000001"/>
    <n v="-158610.76360000001"/>
    <s v="Phùng Ngọc Linh"/>
    <s v=""/>
    <s v="goi"/>
    <s v=""/>
    <s v=""/>
    <s v=""/>
    <m/>
    <m/>
    <m/>
    <n v="79305.381800000003"/>
    <s v="8938529045856"/>
  </r>
  <r>
    <s v="0500242204"/>
    <x v="3"/>
    <s v="Nhóm hàng\E\READY TO EAT"/>
    <d v="2025-04-15T07:20:04"/>
    <s v="A322504151"/>
    <s v="XTR"/>
    <s v="CTY TNHH MTV TM VÀ DV NGỌC THƠM"/>
    <n v="-1"/>
    <n v="60043.090900000003"/>
    <n v="0"/>
    <s v="A32PDL64"/>
    <n v="0"/>
    <b v="1"/>
    <n v="60043.090900000003"/>
    <n v="-60043.090900000003"/>
    <n v="-60043.090900000003"/>
    <s v="Phùng Ngọc Linh"/>
    <s v=""/>
    <s v="goi"/>
    <s v=""/>
    <s v=""/>
    <s v=""/>
    <m/>
    <m/>
    <m/>
    <n v="60043.090900000003"/>
    <s v="8938529045627"/>
  </r>
  <r>
    <s v="0500242206"/>
    <x v="2"/>
    <s v="Nhóm hàng\E\READY TO EAT"/>
    <d v="2025-04-15T07:20:04"/>
    <s v="A322504151"/>
    <s v="XTR"/>
    <s v="CTY TNHH MTV TM VÀ DV NGỌC THƠM"/>
    <n v="-2"/>
    <n v="54197.345500000003"/>
    <n v="0"/>
    <s v="A32PDL64"/>
    <n v="0"/>
    <b v="1"/>
    <n v="54197.345500000003"/>
    <n v="-108394.69100000001"/>
    <n v="-108394.69100000001"/>
    <s v="Phùng Ngọc Linh"/>
    <s v=""/>
    <s v="goi"/>
    <s v=""/>
    <s v=""/>
    <s v=""/>
    <m/>
    <m/>
    <m/>
    <n v="54197.345500000003"/>
    <s v="8938529045030"/>
  </r>
  <r>
    <s v="0500242204"/>
    <x v="3"/>
    <s v="Nhóm hàng\E\READY TO EAT"/>
    <d v="2025-04-14T15:38:06"/>
    <s v="A332504141"/>
    <s v="XTR"/>
    <s v="CTY TNHH MTV TM VÀ DV NGỌC THƠM"/>
    <n v="-2"/>
    <n v="60043.090900000003"/>
    <n v="0"/>
    <s v="A33PT208"/>
    <n v="0"/>
    <b v="1"/>
    <n v="60043.090900000003"/>
    <n v="-120086.18180000001"/>
    <n v="-120086.18180000001"/>
    <s v="Phùng Ngọc Linh"/>
    <s v=""/>
    <s v="goi"/>
    <s v=""/>
    <s v=""/>
    <s v=""/>
    <m/>
    <m/>
    <m/>
    <n v="60043.090900000003"/>
    <s v="8938529045627"/>
  </r>
  <r>
    <s v="0500242206"/>
    <x v="2"/>
    <s v="Nhóm hàng\E\READY TO EAT"/>
    <d v="2025-04-14T15:38:06"/>
    <s v="A332504141"/>
    <s v="XTR"/>
    <s v="CTY TNHH MTV TM VÀ DV NGỌC THƠM"/>
    <n v="-4"/>
    <n v="54197.345500000003"/>
    <n v="0"/>
    <s v="A33PT208"/>
    <n v="0"/>
    <b v="1"/>
    <n v="54197.345500000003"/>
    <n v="-216789.38200000001"/>
    <n v="-216789.38200000001"/>
    <s v="Phùng Ngọc Linh"/>
    <s v=""/>
    <s v="goi"/>
    <s v=""/>
    <s v=""/>
    <s v=""/>
    <m/>
    <m/>
    <m/>
    <n v="54197.345500000003"/>
    <s v="8938529045030"/>
  </r>
  <r>
    <s v="0500242203"/>
    <x v="0"/>
    <s v="Nhóm hàng\E\READY TO EAT"/>
    <d v="2025-04-14T12:10:01"/>
    <s v="A232504141"/>
    <s v="XTR"/>
    <s v="CTY TNHH MTV TM VÀ DV NGỌC THƠM"/>
    <n v="-1"/>
    <n v="79305.381800000003"/>
    <n v="0"/>
    <s v="A23TD276"/>
    <n v="0"/>
    <b v="1"/>
    <n v="79305.381800000003"/>
    <n v="-79305.381800000003"/>
    <n v="-79305.381800000003"/>
    <s v="Trần Thị Thùy Linh"/>
    <s v="A23 XUẤT TRẢ CHÂN GIÒ HÉT DATE"/>
    <s v="goi"/>
    <s v=""/>
    <s v=""/>
    <s v=""/>
    <m/>
    <m/>
    <m/>
    <n v="79305.381800000003"/>
    <s v="8938529045856"/>
  </r>
  <r>
    <s v="0500242204"/>
    <x v="3"/>
    <s v="Nhóm hàng\E\READY TO EAT"/>
    <d v="2025-04-10T12:25:24"/>
    <s v="A302504101"/>
    <s v="XTR"/>
    <s v="CTY TNHH MTV TM VÀ DV NGỌC THƠM"/>
    <n v="-1"/>
    <n v="60043.090900000003"/>
    <n v="0"/>
    <s v="A30HC70"/>
    <n v="0"/>
    <b v="1"/>
    <n v="60043.090900000003"/>
    <n v="-60043.090900000003"/>
    <n v="-60043.090900000003"/>
    <s v="Phùng Ngọc Linh"/>
    <s v=""/>
    <s v="goi"/>
    <s v=""/>
    <s v=""/>
    <s v=""/>
    <m/>
    <m/>
    <m/>
    <n v="60043.090900000003"/>
    <s v="8938529045627"/>
  </r>
  <r>
    <s v="0500242205"/>
    <x v="1"/>
    <s v="Nhóm hàng\E\READY TO EAT"/>
    <d v="2025-04-10T12:25:24"/>
    <s v="A302504101"/>
    <s v="XTR"/>
    <s v="CTY TNHH MTV TM VÀ DV NGỌC THƠM"/>
    <n v="-1"/>
    <n v="119942.8363"/>
    <n v="0"/>
    <s v="A30HC70"/>
    <n v="0"/>
    <b v="1"/>
    <n v="119942.8363"/>
    <n v="-119942.8363"/>
    <n v="-119942.8363"/>
    <s v="Phùng Ngọc Linh"/>
    <s v=""/>
    <s v="goi"/>
    <s v=""/>
    <s v=""/>
    <s v=""/>
    <m/>
    <m/>
    <m/>
    <n v="119942.8363"/>
    <s v="8938529045924"/>
  </r>
  <r>
    <s v="0500242206"/>
    <x v="2"/>
    <s v="Nhóm hàng\E\READY TO EAT"/>
    <d v="2025-04-10T12:25:24"/>
    <s v="A302504101"/>
    <s v="XTR"/>
    <s v="CTY TNHH MTV TM VÀ DV NGỌC THƠM"/>
    <n v="-3"/>
    <n v="54197.345500000003"/>
    <n v="0"/>
    <s v="A30HC70"/>
    <n v="0"/>
    <b v="1"/>
    <n v="54197.345500000003"/>
    <n v="-162592.03649999999"/>
    <n v="-162592.03649999999"/>
    <s v="Phùng Ngọc Linh"/>
    <s v=""/>
    <s v="goi"/>
    <s v=""/>
    <s v=""/>
    <s v=""/>
    <m/>
    <m/>
    <m/>
    <n v="54197.345500000003"/>
    <s v="8938529045030"/>
  </r>
  <r>
    <s v="0500242204"/>
    <x v="3"/>
    <s v="Nhóm hàng\E\READY TO EAT"/>
    <d v="2025-04-03T20:30:17"/>
    <s v="A272504031"/>
    <s v="XTR"/>
    <s v="CTY TNHH MTV TM VÀ DV NGỌC THƠM"/>
    <n v="-1"/>
    <n v="60043.090900000003"/>
    <n v="0"/>
    <s v="A27PT401"/>
    <n v="0"/>
    <b v="1"/>
    <n v="60043.090900000003"/>
    <n v="-60043.090900000003"/>
    <n v="-60043.090900000003"/>
    <s v="Đào Thị Thu Uyên"/>
    <s v=""/>
    <s v="goi"/>
    <s v=""/>
    <s v=""/>
    <s v=""/>
    <m/>
    <m/>
    <m/>
    <n v="60043.090900000003"/>
    <s v="8938529045627"/>
  </r>
  <r>
    <s v="0500242206"/>
    <x v="2"/>
    <s v="Nhóm hàng\E\READY TO EAT"/>
    <d v="2025-04-03T20:30:17"/>
    <s v="A272504031"/>
    <s v="XTR"/>
    <s v="CTY TNHH MTV TM VÀ DV NGỌC THƠM"/>
    <n v="-2"/>
    <n v="54197.345500000003"/>
    <n v="0"/>
    <s v="A27PT401"/>
    <n v="0"/>
    <b v="1"/>
    <n v="54197.345500000003"/>
    <n v="-108394.69100000001"/>
    <n v="-108394.69100000001"/>
    <s v="Đào Thị Thu Uyên"/>
    <s v=""/>
    <s v="goi"/>
    <s v=""/>
    <s v=""/>
    <s v=""/>
    <m/>
    <m/>
    <m/>
    <n v="54197.345500000003"/>
    <s v="8938529045030"/>
  </r>
  <r>
    <s v="0500242204"/>
    <x v="3"/>
    <s v="Nhóm hàng\E\READY TO EAT"/>
    <d v="2025-04-03T20:23:53"/>
    <s v="A232504031"/>
    <s v="XTR"/>
    <s v="CTY TNHH MTV TM VÀ DV NGỌC THƠM"/>
    <n v="-2"/>
    <n v="60043.090900000003"/>
    <n v="0"/>
    <s v="A23TD276"/>
    <n v="0"/>
    <b v="1"/>
    <n v="60043.090900000003"/>
    <n v="-120086.18180000001"/>
    <n v="-120086.18180000001"/>
    <s v="Trần Thị Thùy Linh"/>
    <s v="A23 XUẤT TRẢ HÀNG HÉT DATE"/>
    <s v="goi"/>
    <s v=""/>
    <s v=""/>
    <s v=""/>
    <m/>
    <m/>
    <m/>
    <n v="60043.090900000003"/>
    <s v="8938529045627"/>
  </r>
  <r>
    <s v="0500242204"/>
    <x v="3"/>
    <s v="Nhóm hàng\E\READY TO EAT"/>
    <d v="2025-04-01T19:30:18"/>
    <s v="A312504013"/>
    <s v="XTR"/>
    <s v="CTY TNHH MTV TM VÀ DV NGỌC THƠM"/>
    <n v="-2"/>
    <n v="60043.090900000003"/>
    <n v="0"/>
    <s v="A31LVH85"/>
    <n v="0"/>
    <b v="1"/>
    <n v="60043.090900000003"/>
    <n v="-120086.18180000001"/>
    <n v="-120086.18180000001"/>
    <s v="Phùng Ngọc Linh"/>
    <s v=""/>
    <s v="goi"/>
    <s v=""/>
    <s v=""/>
    <s v=""/>
    <m/>
    <m/>
    <m/>
    <n v="60043.090900000003"/>
    <s v="8938529045627"/>
  </r>
  <r>
    <s v="0500242205"/>
    <x v="1"/>
    <s v="Nhóm hàng\E\READY TO EAT"/>
    <d v="2025-04-01T14:39:35"/>
    <s v="A312504012"/>
    <s v="XTR"/>
    <s v="CTY TNHH MTV TM VÀ DV NGỌC THƠM"/>
    <n v="-2"/>
    <n v="119942.8363"/>
    <n v="0"/>
    <s v="A31LVH85"/>
    <n v="0"/>
    <b v="1"/>
    <n v="119942.8363"/>
    <n v="-239885.67259999999"/>
    <n v="-239885.67259999999"/>
    <s v="Phùng Ngọc Linh"/>
    <s v=""/>
    <s v="goi"/>
    <s v=""/>
    <s v=""/>
    <s v=""/>
    <m/>
    <m/>
    <m/>
    <n v="119942.8363"/>
    <s v="8938529045924"/>
  </r>
  <r>
    <s v="0500242206"/>
    <x v="2"/>
    <s v="Nhóm hàng\E\READY TO EAT"/>
    <d v="2025-04-01T14:26:11"/>
    <s v="A312504011"/>
    <s v="XTR"/>
    <s v="CTY TNHH MTV TM VÀ DV NGỌC THƠM"/>
    <n v="-2"/>
    <n v="54197.345500000003"/>
    <n v="0"/>
    <s v="A31LVH85"/>
    <n v="0"/>
    <b v="1"/>
    <n v="54197.345500000003"/>
    <n v="-108394.69100000001"/>
    <n v="-108394.69100000001"/>
    <s v="Phùng Ngọc Linh"/>
    <s v=""/>
    <s v="goi"/>
    <s v=""/>
    <s v=""/>
    <s v=""/>
    <m/>
    <m/>
    <m/>
    <n v="54197.345500000003"/>
    <s v="8938529045030"/>
  </r>
  <r>
    <m/>
    <x v="5"/>
    <m/>
    <m/>
    <m/>
    <m/>
    <m/>
    <s v="-82"/>
    <s v="3,150,095.872"/>
    <s v=""/>
    <m/>
    <s v=""/>
    <m/>
    <s v="3,150,095.872"/>
    <s v="-6,099,222.399"/>
    <s v="-6,099,222.399"/>
    <m/>
    <m/>
    <m/>
    <m/>
    <m/>
    <m/>
    <m/>
    <m/>
    <m/>
    <s v="3,123,582.87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3:B10" firstHeaderRow="1" firstDataRow="1" firstDataCol="1"/>
  <pivotFields count="27">
    <pivotField showAll="0"/>
    <pivotField axis="axisRow" showAll="0">
      <items count="7">
        <item x="0"/>
        <item x="4"/>
        <item x="1"/>
        <item x="2"/>
        <item x="3"/>
        <item x="5"/>
        <item t="default"/>
      </items>
    </pivotField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Số lượng" fld="7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0"/>
  <sheetViews>
    <sheetView tabSelected="1" topLeftCell="B1" workbookViewId="0">
      <selection activeCell="J5" sqref="J5"/>
    </sheetView>
  </sheetViews>
  <sheetFormatPr defaultRowHeight="15" x14ac:dyDescent="0.25"/>
  <cols>
    <col min="1" max="1" width="38" bestFit="1" customWidth="1"/>
    <col min="2" max="2" width="15.85546875" bestFit="1" customWidth="1"/>
    <col min="4" max="4" width="38" bestFit="1" customWidth="1"/>
    <col min="5" max="5" width="15.85546875" bestFit="1" customWidth="1"/>
    <col min="6" max="6" width="12.28515625" bestFit="1" customWidth="1"/>
    <col min="7" max="7" width="15" bestFit="1" customWidth="1"/>
    <col min="8" max="8" width="18.28515625" bestFit="1" customWidth="1"/>
    <col min="9" max="9" width="10.5703125" bestFit="1" customWidth="1"/>
    <col min="10" max="10" width="20.140625" bestFit="1" customWidth="1"/>
  </cols>
  <sheetData>
    <row r="3" spans="1:10" x14ac:dyDescent="0.25">
      <c r="A3" s="17" t="s">
        <v>107</v>
      </c>
      <c r="B3" t="s">
        <v>110</v>
      </c>
      <c r="D3" s="21" t="s">
        <v>107</v>
      </c>
      <c r="E3" s="21" t="s">
        <v>110</v>
      </c>
      <c r="F3" s="22" t="s">
        <v>120</v>
      </c>
      <c r="G3" s="22" t="s">
        <v>121</v>
      </c>
      <c r="H3" s="22" t="s">
        <v>122</v>
      </c>
      <c r="I3" s="22" t="s">
        <v>123</v>
      </c>
      <c r="J3" s="22" t="s">
        <v>124</v>
      </c>
    </row>
    <row r="4" spans="1:10" x14ac:dyDescent="0.25">
      <c r="A4" s="18" t="s">
        <v>86</v>
      </c>
      <c r="B4" s="19">
        <v>-9</v>
      </c>
      <c r="D4" s="18" t="s">
        <v>86</v>
      </c>
      <c r="E4" s="19">
        <v>-9</v>
      </c>
      <c r="F4" s="22">
        <v>73431</v>
      </c>
      <c r="G4" s="22">
        <f>+F4*0.95</f>
        <v>69759.45</v>
      </c>
      <c r="H4" s="23">
        <f>+E4*G4</f>
        <v>-627835.04999999993</v>
      </c>
      <c r="I4" s="22">
        <f>+H4*0.08</f>
        <v>-50226.803999999996</v>
      </c>
      <c r="J4" s="23">
        <f>+H4+I4</f>
        <v>-678061.85399999993</v>
      </c>
    </row>
    <row r="5" spans="1:10" x14ac:dyDescent="0.25">
      <c r="A5" s="18" t="s">
        <v>74</v>
      </c>
      <c r="B5" s="19">
        <v>-2</v>
      </c>
      <c r="D5" s="18" t="s">
        <v>74</v>
      </c>
      <c r="E5" s="19">
        <v>-2</v>
      </c>
      <c r="F5" s="22">
        <v>24549</v>
      </c>
      <c r="G5" s="22">
        <f t="shared" ref="G5" si="0">+F5*0.95</f>
        <v>23321.55</v>
      </c>
      <c r="H5" s="23">
        <f>+E5*G5</f>
        <v>-46643.1</v>
      </c>
      <c r="I5" s="22">
        <f t="shared" ref="I5" si="1">+H5*0.08</f>
        <v>-3731.4479999999999</v>
      </c>
      <c r="J5" s="23">
        <f t="shared" ref="J5" si="2">+H5+I5</f>
        <v>-50374.547999999995</v>
      </c>
    </row>
    <row r="6" spans="1:10" x14ac:dyDescent="0.25">
      <c r="A6" s="18" t="s">
        <v>68</v>
      </c>
      <c r="B6" s="19">
        <v>-20</v>
      </c>
      <c r="D6" s="18" t="s">
        <v>68</v>
      </c>
      <c r="E6" s="19">
        <v>-20</v>
      </c>
      <c r="F6" s="22">
        <v>111058</v>
      </c>
      <c r="G6" s="22">
        <f t="shared" ref="G6" si="3">+F6*0.95</f>
        <v>105505.09999999999</v>
      </c>
      <c r="H6" s="23">
        <f>+E6*G6</f>
        <v>-2110102</v>
      </c>
      <c r="I6" s="22">
        <f t="shared" ref="I6" si="4">+H6*0.08</f>
        <v>-168808.16</v>
      </c>
      <c r="J6" s="23">
        <f t="shared" ref="J6" si="5">+H6+I6</f>
        <v>-2278910.16</v>
      </c>
    </row>
    <row r="7" spans="1:10" x14ac:dyDescent="0.25">
      <c r="A7" s="18" t="s">
        <v>56</v>
      </c>
      <c r="B7" s="19">
        <v>-22</v>
      </c>
      <c r="D7" s="18" t="s">
        <v>56</v>
      </c>
      <c r="E7" s="19">
        <v>-22</v>
      </c>
      <c r="F7" s="22">
        <v>50183</v>
      </c>
      <c r="G7" s="22">
        <f t="shared" ref="G7" si="6">+F7*0.95</f>
        <v>47673.85</v>
      </c>
      <c r="H7" s="23">
        <f>+E7*G7</f>
        <v>-1048824.7</v>
      </c>
      <c r="I7" s="22">
        <f t="shared" ref="I7" si="7">+H7*0.08</f>
        <v>-83905.975999999995</v>
      </c>
      <c r="J7" s="23">
        <f t="shared" ref="J7" si="8">+H7+I7</f>
        <v>-1132730.676</v>
      </c>
    </row>
    <row r="8" spans="1:10" x14ac:dyDescent="0.25">
      <c r="A8" s="18" t="s">
        <v>102</v>
      </c>
      <c r="B8" s="19">
        <v>-29</v>
      </c>
      <c r="D8" s="18" t="s">
        <v>102</v>
      </c>
      <c r="E8" s="19">
        <v>-29</v>
      </c>
      <c r="F8" s="22">
        <v>55595</v>
      </c>
      <c r="G8" s="22">
        <f t="shared" ref="G8" si="9">+F8*0.95</f>
        <v>52815.25</v>
      </c>
      <c r="H8" s="23">
        <f>+E8*G8</f>
        <v>-1531642.25</v>
      </c>
      <c r="I8" s="22">
        <f t="shared" ref="I8:I9" si="10">+H8*0.08</f>
        <v>-122531.38</v>
      </c>
      <c r="J8" s="23">
        <f t="shared" ref="J8:J9" si="11">+H8+I8</f>
        <v>-1654173.63</v>
      </c>
    </row>
    <row r="9" spans="1:10" x14ac:dyDescent="0.25">
      <c r="A9" s="18" t="s">
        <v>108</v>
      </c>
      <c r="B9" s="19">
        <v>0</v>
      </c>
      <c r="H9" s="24">
        <f>SUM(H4:H8)</f>
        <v>-5365047.0999999996</v>
      </c>
      <c r="I9" s="25">
        <f t="shared" si="10"/>
        <v>-429203.76799999998</v>
      </c>
      <c r="J9" s="26">
        <f t="shared" si="11"/>
        <v>-5794250.8679999998</v>
      </c>
    </row>
    <row r="10" spans="1:10" x14ac:dyDescent="0.25">
      <c r="A10" s="18" t="s">
        <v>109</v>
      </c>
      <c r="B10" s="19">
        <v>-82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A43"/>
  <sheetViews>
    <sheetView topLeftCell="D27" zoomScaleNormal="100" workbookViewId="0">
      <selection activeCell="T42" sqref="T42"/>
    </sheetView>
  </sheetViews>
  <sheetFormatPr defaultColWidth="9.140625" defaultRowHeight="15" x14ac:dyDescent="0.25"/>
  <cols>
    <col min="1" max="1" width="14" customWidth="1"/>
    <col min="2" max="2" width="30.42578125" bestFit="1" customWidth="1"/>
    <col min="3" max="3" width="14" hidden="1" customWidth="1"/>
    <col min="4" max="4" width="13.7109375" bestFit="1" customWidth="1"/>
    <col min="5" max="6" width="14" hidden="1" customWidth="1"/>
    <col min="7" max="7" width="14" customWidth="1"/>
    <col min="8" max="8" width="11.28515625" customWidth="1"/>
    <col min="9" max="9" width="12.7109375" bestFit="1" customWidth="1"/>
    <col min="10" max="10" width="13.5703125" hidden="1" customWidth="1"/>
    <col min="11" max="11" width="14" customWidth="1"/>
    <col min="12" max="12" width="11.28515625" hidden="1" customWidth="1"/>
    <col min="13" max="13" width="8.42578125" customWidth="1"/>
    <col min="14" max="14" width="12.85546875" customWidth="1"/>
    <col min="15" max="15" width="11.5703125" customWidth="1"/>
    <col min="16" max="16" width="13.42578125" customWidth="1"/>
    <col min="17" max="23" width="14" customWidth="1"/>
    <col min="24" max="24" width="12.7109375" customWidth="1"/>
    <col min="25" max="25" width="14" customWidth="1"/>
    <col min="26" max="26" width="14.7109375" customWidth="1"/>
    <col min="27" max="27" width="14" customWidth="1"/>
  </cols>
  <sheetData>
    <row r="1" spans="1:27" ht="15" customHeight="1" x14ac:dyDescent="0.25">
      <c r="A1" s="6" t="s">
        <v>72</v>
      </c>
      <c r="B1" s="6" t="s">
        <v>73</v>
      </c>
      <c r="C1" s="14" t="s">
        <v>44</v>
      </c>
      <c r="D1" s="14" t="s">
        <v>60</v>
      </c>
      <c r="E1" s="14" t="s">
        <v>54</v>
      </c>
      <c r="F1" s="14" t="s">
        <v>42</v>
      </c>
      <c r="G1" s="14" t="s">
        <v>58</v>
      </c>
      <c r="H1" s="8" t="s">
        <v>17</v>
      </c>
      <c r="I1" s="8" t="s">
        <v>62</v>
      </c>
      <c r="J1" s="8" t="s">
        <v>13</v>
      </c>
      <c r="K1" s="14" t="s">
        <v>81</v>
      </c>
      <c r="L1" s="8" t="s">
        <v>11</v>
      </c>
      <c r="M1" s="4" t="s">
        <v>7</v>
      </c>
      <c r="N1" s="8" t="s">
        <v>14</v>
      </c>
      <c r="O1" s="8" t="s">
        <v>67</v>
      </c>
      <c r="P1" s="8" t="s">
        <v>76</v>
      </c>
      <c r="Q1" s="14" t="s">
        <v>105</v>
      </c>
      <c r="R1" s="14" t="s">
        <v>8</v>
      </c>
      <c r="S1" s="14" t="s">
        <v>23</v>
      </c>
      <c r="T1" s="20" t="s">
        <v>52</v>
      </c>
      <c r="U1" s="14" t="s">
        <v>66</v>
      </c>
      <c r="V1" s="14" t="s">
        <v>1</v>
      </c>
      <c r="W1" s="14" t="s">
        <v>0</v>
      </c>
      <c r="X1" s="14" t="s">
        <v>46</v>
      </c>
      <c r="Y1" s="14" t="s">
        <v>21</v>
      </c>
      <c r="Z1" s="8" t="s">
        <v>75</v>
      </c>
      <c r="AA1" s="14" t="s">
        <v>93</v>
      </c>
    </row>
    <row r="2" spans="1:27" x14ac:dyDescent="0.25">
      <c r="A2" s="2" t="s">
        <v>104</v>
      </c>
      <c r="B2" s="2" t="s">
        <v>86</v>
      </c>
      <c r="C2" s="5" t="s">
        <v>63</v>
      </c>
      <c r="D2" s="3">
        <v>45773.797331944399</v>
      </c>
      <c r="E2" s="7" t="s">
        <v>18</v>
      </c>
      <c r="F2" s="5" t="s">
        <v>101</v>
      </c>
      <c r="G2" s="5" t="s">
        <v>78</v>
      </c>
      <c r="H2" s="13">
        <v>-2</v>
      </c>
      <c r="I2" s="16">
        <v>79305.381800000003</v>
      </c>
      <c r="J2" s="13">
        <v>0</v>
      </c>
      <c r="K2" s="5" t="s">
        <v>34</v>
      </c>
      <c r="L2" s="13">
        <v>0</v>
      </c>
      <c r="M2" s="1" t="b">
        <v>1</v>
      </c>
      <c r="N2" s="13">
        <v>79305.381800000003</v>
      </c>
      <c r="O2" s="16">
        <v>-158610.76360000001</v>
      </c>
      <c r="P2" s="13">
        <v>-158610.76360000001</v>
      </c>
      <c r="Q2" s="5" t="s">
        <v>57</v>
      </c>
      <c r="R2" s="9" t="s">
        <v>61</v>
      </c>
      <c r="S2" s="5" t="s">
        <v>69</v>
      </c>
      <c r="T2" s="5" t="s">
        <v>125</v>
      </c>
      <c r="U2" s="5"/>
      <c r="V2" s="5" t="s">
        <v>91</v>
      </c>
      <c r="W2" s="5"/>
      <c r="X2" s="5"/>
      <c r="Y2" s="5"/>
      <c r="Z2" s="13">
        <v>79305.381800000003</v>
      </c>
      <c r="AA2" s="5" t="s">
        <v>3</v>
      </c>
    </row>
    <row r="3" spans="1:27" x14ac:dyDescent="0.25">
      <c r="A3" s="2" t="s">
        <v>25</v>
      </c>
      <c r="B3" s="2" t="s">
        <v>68</v>
      </c>
      <c r="C3" s="5" t="s">
        <v>63</v>
      </c>
      <c r="D3" s="3">
        <v>45772.004419479199</v>
      </c>
      <c r="E3" s="7" t="s">
        <v>31</v>
      </c>
      <c r="F3" s="5" t="s">
        <v>101</v>
      </c>
      <c r="G3" s="5" t="s">
        <v>78</v>
      </c>
      <c r="H3" s="13">
        <v>-1</v>
      </c>
      <c r="I3" s="16">
        <v>119942.8363</v>
      </c>
      <c r="J3" s="13">
        <v>0</v>
      </c>
      <c r="K3" s="5" t="s">
        <v>53</v>
      </c>
      <c r="L3" s="13">
        <v>0</v>
      </c>
      <c r="M3" s="1" t="b">
        <v>1</v>
      </c>
      <c r="N3" s="13">
        <v>119942.8363</v>
      </c>
      <c r="O3" s="16">
        <v>-119942.8363</v>
      </c>
      <c r="P3" s="13">
        <v>-119942.8363</v>
      </c>
      <c r="Q3" s="5" t="s">
        <v>57</v>
      </c>
      <c r="R3" s="9" t="s">
        <v>91</v>
      </c>
      <c r="S3" s="5" t="s">
        <v>69</v>
      </c>
      <c r="T3" s="5" t="s">
        <v>112</v>
      </c>
      <c r="U3" s="5" t="s">
        <v>114</v>
      </c>
      <c r="V3" s="5" t="s">
        <v>91</v>
      </c>
      <c r="W3" s="5"/>
      <c r="X3" s="5"/>
      <c r="Y3" s="5"/>
      <c r="Z3" s="13">
        <v>119942.8363</v>
      </c>
      <c r="AA3" s="5" t="s">
        <v>43</v>
      </c>
    </row>
    <row r="4" spans="1:27" x14ac:dyDescent="0.25">
      <c r="A4" s="2" t="s">
        <v>80</v>
      </c>
      <c r="B4" s="2" t="s">
        <v>56</v>
      </c>
      <c r="C4" s="5" t="s">
        <v>63</v>
      </c>
      <c r="D4" s="3">
        <v>45772.004419479199</v>
      </c>
      <c r="E4" s="7" t="s">
        <v>31</v>
      </c>
      <c r="F4" s="5" t="s">
        <v>101</v>
      </c>
      <c r="G4" s="5" t="s">
        <v>78</v>
      </c>
      <c r="H4" s="13">
        <v>-1</v>
      </c>
      <c r="I4" s="16">
        <v>54197.345500000003</v>
      </c>
      <c r="J4" s="13">
        <v>0</v>
      </c>
      <c r="K4" s="5" t="s">
        <v>53</v>
      </c>
      <c r="L4" s="13">
        <v>0</v>
      </c>
      <c r="M4" s="1" t="b">
        <v>1</v>
      </c>
      <c r="N4" s="13">
        <v>54197.345500000003</v>
      </c>
      <c r="O4" s="16">
        <v>-54197.345500000003</v>
      </c>
      <c r="P4" s="13">
        <v>-54197.345500000003</v>
      </c>
      <c r="Q4" s="5" t="s">
        <v>57</v>
      </c>
      <c r="R4" s="9" t="s">
        <v>91</v>
      </c>
      <c r="S4" s="5" t="s">
        <v>69</v>
      </c>
      <c r="T4" s="5" t="s">
        <v>112</v>
      </c>
      <c r="U4" s="5" t="s">
        <v>114</v>
      </c>
      <c r="V4" s="5" t="s">
        <v>91</v>
      </c>
      <c r="W4" s="5"/>
      <c r="X4" s="5"/>
      <c r="Y4" s="5"/>
      <c r="Z4" s="13">
        <v>54197.345500000003</v>
      </c>
      <c r="AA4" s="5" t="s">
        <v>100</v>
      </c>
    </row>
    <row r="5" spans="1:27" x14ac:dyDescent="0.25">
      <c r="A5" s="2" t="s">
        <v>90</v>
      </c>
      <c r="B5" s="2" t="s">
        <v>102</v>
      </c>
      <c r="C5" s="5" t="s">
        <v>63</v>
      </c>
      <c r="D5" s="3">
        <v>45770.624406828698</v>
      </c>
      <c r="E5" s="7" t="s">
        <v>24</v>
      </c>
      <c r="F5" s="5" t="s">
        <v>101</v>
      </c>
      <c r="G5" s="5" t="s">
        <v>78</v>
      </c>
      <c r="H5" s="13">
        <v>-4</v>
      </c>
      <c r="I5" s="16">
        <v>60043.090900000003</v>
      </c>
      <c r="J5" s="13">
        <v>0</v>
      </c>
      <c r="K5" s="5" t="s">
        <v>19</v>
      </c>
      <c r="L5" s="13">
        <v>0</v>
      </c>
      <c r="M5" s="1" t="b">
        <v>1</v>
      </c>
      <c r="N5" s="13">
        <v>60043.090900000003</v>
      </c>
      <c r="O5" s="16">
        <v>-240172.36360000001</v>
      </c>
      <c r="P5" s="13">
        <v>-240172.36360000001</v>
      </c>
      <c r="Q5" s="5" t="s">
        <v>95</v>
      </c>
      <c r="R5" s="9" t="s">
        <v>91</v>
      </c>
      <c r="S5" s="5" t="s">
        <v>69</v>
      </c>
      <c r="T5" s="5" t="s">
        <v>112</v>
      </c>
      <c r="U5" s="27" t="s">
        <v>113</v>
      </c>
      <c r="V5" s="28"/>
      <c r="W5" s="5"/>
      <c r="X5" s="5"/>
      <c r="Y5" s="5"/>
      <c r="Z5" s="13">
        <v>60043.090900000003</v>
      </c>
      <c r="AA5" s="5" t="s">
        <v>35</v>
      </c>
    </row>
    <row r="6" spans="1:27" x14ac:dyDescent="0.25">
      <c r="A6" s="2" t="s">
        <v>90</v>
      </c>
      <c r="B6" s="2" t="s">
        <v>102</v>
      </c>
      <c r="C6" s="5" t="s">
        <v>63</v>
      </c>
      <c r="D6" s="3">
        <v>45770.272426192103</v>
      </c>
      <c r="E6" s="7" t="s">
        <v>45</v>
      </c>
      <c r="F6" s="5" t="s">
        <v>101</v>
      </c>
      <c r="G6" s="5" t="s">
        <v>78</v>
      </c>
      <c r="H6" s="13">
        <v>-2</v>
      </c>
      <c r="I6" s="16">
        <v>60043.090900000003</v>
      </c>
      <c r="J6" s="13">
        <v>0</v>
      </c>
      <c r="K6" s="5" t="s">
        <v>36</v>
      </c>
      <c r="L6" s="13">
        <v>0</v>
      </c>
      <c r="M6" s="1" t="b">
        <v>1</v>
      </c>
      <c r="N6" s="13">
        <v>60043.090900000003</v>
      </c>
      <c r="O6" s="16">
        <v>-120086.18180000001</v>
      </c>
      <c r="P6" s="13">
        <v>-120086.18180000001</v>
      </c>
      <c r="Q6" s="5" t="s">
        <v>2</v>
      </c>
      <c r="R6" s="9" t="s">
        <v>91</v>
      </c>
      <c r="S6" s="5" t="s">
        <v>69</v>
      </c>
      <c r="T6" s="5" t="s">
        <v>112</v>
      </c>
      <c r="U6" s="5" t="s">
        <v>117</v>
      </c>
      <c r="V6" s="5" t="s">
        <v>91</v>
      </c>
      <c r="W6" s="5"/>
      <c r="X6" s="5"/>
      <c r="Y6" s="5"/>
      <c r="Z6" s="13">
        <v>60043.090900000003</v>
      </c>
      <c r="AA6" s="5" t="s">
        <v>35</v>
      </c>
    </row>
    <row r="7" spans="1:27" x14ac:dyDescent="0.25">
      <c r="A7" s="2" t="s">
        <v>25</v>
      </c>
      <c r="B7" s="2" t="s">
        <v>68</v>
      </c>
      <c r="C7" s="5" t="s">
        <v>63</v>
      </c>
      <c r="D7" s="3">
        <v>45770.272426192103</v>
      </c>
      <c r="E7" s="7" t="s">
        <v>45</v>
      </c>
      <c r="F7" s="5" t="s">
        <v>101</v>
      </c>
      <c r="G7" s="5" t="s">
        <v>78</v>
      </c>
      <c r="H7" s="13">
        <v>-1</v>
      </c>
      <c r="I7" s="16">
        <v>119942.8363</v>
      </c>
      <c r="J7" s="13">
        <v>0</v>
      </c>
      <c r="K7" s="5" t="s">
        <v>36</v>
      </c>
      <c r="L7" s="13">
        <v>0</v>
      </c>
      <c r="M7" s="1" t="b">
        <v>1</v>
      </c>
      <c r="N7" s="13">
        <v>119942.8363</v>
      </c>
      <c r="O7" s="16">
        <v>-119942.8363</v>
      </c>
      <c r="P7" s="13">
        <v>-119942.8363</v>
      </c>
      <c r="Q7" s="5" t="s">
        <v>2</v>
      </c>
      <c r="R7" s="9" t="s">
        <v>91</v>
      </c>
      <c r="S7" s="5" t="s">
        <v>69</v>
      </c>
      <c r="T7" s="5" t="s">
        <v>112</v>
      </c>
      <c r="U7" s="5" t="s">
        <v>117</v>
      </c>
      <c r="V7" s="5" t="s">
        <v>91</v>
      </c>
      <c r="W7" s="5"/>
      <c r="X7" s="5"/>
      <c r="Y7" s="5"/>
      <c r="Z7" s="13">
        <v>119942.8363</v>
      </c>
      <c r="AA7" s="5" t="s">
        <v>43</v>
      </c>
    </row>
    <row r="8" spans="1:27" x14ac:dyDescent="0.25">
      <c r="A8" s="2" t="s">
        <v>80</v>
      </c>
      <c r="B8" s="2" t="s">
        <v>56</v>
      </c>
      <c r="C8" s="5" t="s">
        <v>63</v>
      </c>
      <c r="D8" s="3">
        <v>45770.272426192103</v>
      </c>
      <c r="E8" s="7" t="s">
        <v>45</v>
      </c>
      <c r="F8" s="5" t="s">
        <v>101</v>
      </c>
      <c r="G8" s="5" t="s">
        <v>78</v>
      </c>
      <c r="H8" s="13">
        <v>-3</v>
      </c>
      <c r="I8" s="16">
        <v>54197.345500000003</v>
      </c>
      <c r="J8" s="13">
        <v>0</v>
      </c>
      <c r="K8" s="5" t="s">
        <v>36</v>
      </c>
      <c r="L8" s="13">
        <v>0</v>
      </c>
      <c r="M8" s="1" t="b">
        <v>1</v>
      </c>
      <c r="N8" s="13">
        <v>54197.345500000003</v>
      </c>
      <c r="O8" s="16">
        <v>-162592.03649999999</v>
      </c>
      <c r="P8" s="13">
        <v>-162592.03649999999</v>
      </c>
      <c r="Q8" s="5" t="s">
        <v>2</v>
      </c>
      <c r="R8" s="9" t="s">
        <v>91</v>
      </c>
      <c r="S8" s="5" t="s">
        <v>69</v>
      </c>
      <c r="T8" s="5" t="s">
        <v>112</v>
      </c>
      <c r="U8" s="5" t="s">
        <v>117</v>
      </c>
      <c r="V8" s="5" t="s">
        <v>91</v>
      </c>
      <c r="W8" s="5"/>
      <c r="X8" s="5"/>
      <c r="Y8" s="5"/>
      <c r="Z8" s="13">
        <v>54197.345500000003</v>
      </c>
      <c r="AA8" s="5" t="s">
        <v>100</v>
      </c>
    </row>
    <row r="9" spans="1:27" x14ac:dyDescent="0.25">
      <c r="A9" s="2" t="s">
        <v>90</v>
      </c>
      <c r="B9" s="2" t="s">
        <v>102</v>
      </c>
      <c r="C9" s="5" t="s">
        <v>63</v>
      </c>
      <c r="D9" s="3">
        <v>45769.447976354197</v>
      </c>
      <c r="E9" s="7" t="s">
        <v>28</v>
      </c>
      <c r="F9" s="5" t="s">
        <v>101</v>
      </c>
      <c r="G9" s="5" t="s">
        <v>78</v>
      </c>
      <c r="H9" s="13">
        <v>-2</v>
      </c>
      <c r="I9" s="16">
        <v>60043.090900000003</v>
      </c>
      <c r="J9" s="13">
        <v>0</v>
      </c>
      <c r="K9" s="5" t="s">
        <v>88</v>
      </c>
      <c r="L9" s="13">
        <v>0</v>
      </c>
      <c r="M9" s="1" t="b">
        <v>1</v>
      </c>
      <c r="N9" s="13">
        <v>60043.090900000003</v>
      </c>
      <c r="O9" s="16">
        <v>-120086.18180000001</v>
      </c>
      <c r="P9" s="13">
        <v>-120086.18180000001</v>
      </c>
      <c r="Q9" s="5" t="s">
        <v>57</v>
      </c>
      <c r="R9" s="9" t="s">
        <v>91</v>
      </c>
      <c r="S9" s="5" t="s">
        <v>69</v>
      </c>
      <c r="T9" s="5" t="s">
        <v>125</v>
      </c>
      <c r="U9" s="5"/>
      <c r="V9" s="5" t="s">
        <v>91</v>
      </c>
      <c r="W9" s="5"/>
      <c r="X9" s="5"/>
      <c r="Y9" s="5"/>
      <c r="Z9" s="13">
        <v>60043.090900000003</v>
      </c>
      <c r="AA9" s="5" t="s">
        <v>35</v>
      </c>
    </row>
    <row r="10" spans="1:27" x14ac:dyDescent="0.25">
      <c r="A10" s="2" t="s">
        <v>25</v>
      </c>
      <c r="B10" s="2" t="s">
        <v>68</v>
      </c>
      <c r="C10" s="5" t="s">
        <v>63</v>
      </c>
      <c r="D10" s="3">
        <v>45768.484020254597</v>
      </c>
      <c r="E10" s="7" t="s">
        <v>41</v>
      </c>
      <c r="F10" s="5" t="s">
        <v>101</v>
      </c>
      <c r="G10" s="5" t="s">
        <v>78</v>
      </c>
      <c r="H10" s="13">
        <v>-3</v>
      </c>
      <c r="I10" s="16">
        <v>119942.8363</v>
      </c>
      <c r="J10" s="13">
        <v>0</v>
      </c>
      <c r="K10" s="5" t="s">
        <v>33</v>
      </c>
      <c r="L10" s="13">
        <v>0</v>
      </c>
      <c r="M10" s="1" t="b">
        <v>1</v>
      </c>
      <c r="N10" s="13">
        <v>119942.8363</v>
      </c>
      <c r="O10" s="16">
        <v>-359828.50890000002</v>
      </c>
      <c r="P10" s="13">
        <v>-359828.50890000002</v>
      </c>
      <c r="Q10" s="5" t="s">
        <v>10</v>
      </c>
      <c r="R10" s="9" t="s">
        <v>91</v>
      </c>
      <c r="S10" s="5" t="s">
        <v>69</v>
      </c>
      <c r="T10" s="5" t="s">
        <v>125</v>
      </c>
      <c r="U10" s="5"/>
      <c r="V10" s="5"/>
      <c r="W10" s="5"/>
      <c r="X10" s="5"/>
      <c r="Y10" s="5"/>
      <c r="Z10" s="13">
        <v>119942.8363</v>
      </c>
      <c r="AA10" s="5" t="s">
        <v>43</v>
      </c>
    </row>
    <row r="11" spans="1:27" x14ac:dyDescent="0.25">
      <c r="A11" s="2" t="s">
        <v>104</v>
      </c>
      <c r="B11" s="2" t="s">
        <v>86</v>
      </c>
      <c r="C11" s="5" t="s">
        <v>63</v>
      </c>
      <c r="D11" s="3">
        <v>45768.306367129597</v>
      </c>
      <c r="E11" s="7" t="s">
        <v>6</v>
      </c>
      <c r="F11" s="5" t="s">
        <v>101</v>
      </c>
      <c r="G11" s="5" t="s">
        <v>78</v>
      </c>
      <c r="H11" s="13">
        <v>-1</v>
      </c>
      <c r="I11" s="16">
        <v>79305.381800000003</v>
      </c>
      <c r="J11" s="13">
        <v>0</v>
      </c>
      <c r="K11" s="5" t="s">
        <v>83</v>
      </c>
      <c r="L11" s="13">
        <v>0</v>
      </c>
      <c r="M11" s="1" t="b">
        <v>1</v>
      </c>
      <c r="N11" s="13">
        <v>79305.381800000003</v>
      </c>
      <c r="O11" s="16">
        <v>-79305.381800000003</v>
      </c>
      <c r="P11" s="13">
        <v>-79305.381800000003</v>
      </c>
      <c r="Q11" s="5" t="s">
        <v>22</v>
      </c>
      <c r="R11" s="9" t="s">
        <v>91</v>
      </c>
      <c r="S11" s="5" t="s">
        <v>69</v>
      </c>
      <c r="T11" s="5" t="s">
        <v>112</v>
      </c>
      <c r="U11" s="5" t="s">
        <v>119</v>
      </c>
      <c r="V11" s="5" t="s">
        <v>91</v>
      </c>
      <c r="W11" s="5"/>
      <c r="X11" s="5"/>
      <c r="Y11" s="5"/>
      <c r="Z11" s="13">
        <v>79305.381800000003</v>
      </c>
      <c r="AA11" s="5" t="s">
        <v>3</v>
      </c>
    </row>
    <row r="12" spans="1:27" x14ac:dyDescent="0.25">
      <c r="A12" s="2" t="s">
        <v>80</v>
      </c>
      <c r="B12" s="2" t="s">
        <v>56</v>
      </c>
      <c r="C12" s="5" t="s">
        <v>63</v>
      </c>
      <c r="D12" s="3">
        <v>45764.515254247701</v>
      </c>
      <c r="E12" s="7" t="s">
        <v>96</v>
      </c>
      <c r="F12" s="5" t="s">
        <v>101</v>
      </c>
      <c r="G12" s="5" t="s">
        <v>78</v>
      </c>
      <c r="H12" s="13">
        <v>-1</v>
      </c>
      <c r="I12" s="16">
        <v>54197.345500000003</v>
      </c>
      <c r="J12" s="13">
        <v>0</v>
      </c>
      <c r="K12" s="5" t="s">
        <v>34</v>
      </c>
      <c r="L12" s="13">
        <v>0</v>
      </c>
      <c r="M12" s="1" t="b">
        <v>1</v>
      </c>
      <c r="N12" s="13">
        <v>54197.345500000003</v>
      </c>
      <c r="O12" s="16">
        <v>-54197.345500000003</v>
      </c>
      <c r="P12" s="13">
        <v>-54197.345500000003</v>
      </c>
      <c r="Q12" s="5" t="s">
        <v>57</v>
      </c>
      <c r="R12" s="9" t="s">
        <v>50</v>
      </c>
      <c r="S12" s="5" t="s">
        <v>69</v>
      </c>
      <c r="T12" s="5" t="s">
        <v>112</v>
      </c>
      <c r="U12" s="5" t="s">
        <v>118</v>
      </c>
      <c r="V12" s="5" t="s">
        <v>91</v>
      </c>
      <c r="W12" s="5"/>
      <c r="X12" s="5"/>
      <c r="Y12" s="5"/>
      <c r="Z12" s="13">
        <v>54197.345500000003</v>
      </c>
      <c r="AA12" s="5" t="s">
        <v>100</v>
      </c>
    </row>
    <row r="13" spans="1:27" x14ac:dyDescent="0.25">
      <c r="A13" s="2" t="s">
        <v>25</v>
      </c>
      <c r="B13" s="2" t="s">
        <v>68</v>
      </c>
      <c r="C13" s="5" t="s">
        <v>63</v>
      </c>
      <c r="D13" s="3">
        <v>45764.4832825579</v>
      </c>
      <c r="E13" s="7" t="s">
        <v>9</v>
      </c>
      <c r="F13" s="5" t="s">
        <v>101</v>
      </c>
      <c r="G13" s="5" t="s">
        <v>78</v>
      </c>
      <c r="H13" s="13">
        <v>-1</v>
      </c>
      <c r="I13" s="16">
        <v>119942.8363</v>
      </c>
      <c r="J13" s="13">
        <v>0</v>
      </c>
      <c r="K13" s="5" t="s">
        <v>70</v>
      </c>
      <c r="L13" s="13">
        <v>0</v>
      </c>
      <c r="M13" s="1" t="b">
        <v>1</v>
      </c>
      <c r="N13" s="13">
        <v>119942.8363</v>
      </c>
      <c r="O13" s="16">
        <v>-119942.8363</v>
      </c>
      <c r="P13" s="13">
        <v>-119942.8363</v>
      </c>
      <c r="Q13" s="5" t="s">
        <v>57</v>
      </c>
      <c r="R13" s="9" t="s">
        <v>59</v>
      </c>
      <c r="S13" s="5" t="s">
        <v>69</v>
      </c>
      <c r="T13" s="5" t="s">
        <v>111</v>
      </c>
      <c r="U13" s="5"/>
      <c r="V13" s="5" t="s">
        <v>91</v>
      </c>
      <c r="W13" s="5"/>
      <c r="X13" s="5"/>
      <c r="Y13" s="5"/>
      <c r="Z13" s="13">
        <v>119942.8363</v>
      </c>
      <c r="AA13" s="5" t="s">
        <v>43</v>
      </c>
    </row>
    <row r="14" spans="1:27" x14ac:dyDescent="0.25">
      <c r="A14" s="2" t="s">
        <v>90</v>
      </c>
      <c r="B14" s="2" t="s">
        <v>102</v>
      </c>
      <c r="C14" s="5" t="s">
        <v>63</v>
      </c>
      <c r="D14" s="3">
        <v>45764.444400925902</v>
      </c>
      <c r="E14" s="7" t="s">
        <v>79</v>
      </c>
      <c r="F14" s="5" t="s">
        <v>101</v>
      </c>
      <c r="G14" s="5" t="s">
        <v>78</v>
      </c>
      <c r="H14" s="13">
        <v>-2</v>
      </c>
      <c r="I14" s="16">
        <v>60043.090900000003</v>
      </c>
      <c r="J14" s="13">
        <v>0</v>
      </c>
      <c r="K14" s="5" t="s">
        <v>97</v>
      </c>
      <c r="L14" s="13">
        <v>0</v>
      </c>
      <c r="M14" s="1" t="b">
        <v>1</v>
      </c>
      <c r="N14" s="13">
        <v>60043.090900000003</v>
      </c>
      <c r="O14" s="16">
        <v>-120086.18180000001</v>
      </c>
      <c r="P14" s="13">
        <v>-120086.18180000001</v>
      </c>
      <c r="Q14" s="5" t="s">
        <v>2</v>
      </c>
      <c r="R14" s="9" t="s">
        <v>91</v>
      </c>
      <c r="S14" s="5" t="s">
        <v>69</v>
      </c>
      <c r="T14" s="5" t="s">
        <v>112</v>
      </c>
      <c r="U14" s="5" t="s">
        <v>118</v>
      </c>
      <c r="V14" s="5" t="s">
        <v>91</v>
      </c>
      <c r="W14" s="5"/>
      <c r="X14" s="5"/>
      <c r="Y14" s="5"/>
      <c r="Z14" s="13">
        <v>60043.090900000003</v>
      </c>
      <c r="AA14" s="5" t="s">
        <v>35</v>
      </c>
    </row>
    <row r="15" spans="1:27" x14ac:dyDescent="0.25">
      <c r="A15" s="2" t="s">
        <v>25</v>
      </c>
      <c r="B15" s="2" t="s">
        <v>68</v>
      </c>
      <c r="C15" s="5" t="s">
        <v>63</v>
      </c>
      <c r="D15" s="3">
        <v>45764.444400925902</v>
      </c>
      <c r="E15" s="7" t="s">
        <v>79</v>
      </c>
      <c r="F15" s="5" t="s">
        <v>101</v>
      </c>
      <c r="G15" s="5" t="s">
        <v>78</v>
      </c>
      <c r="H15" s="13">
        <v>-3</v>
      </c>
      <c r="I15" s="16">
        <v>119942.8363</v>
      </c>
      <c r="J15" s="13">
        <v>0</v>
      </c>
      <c r="K15" s="5" t="s">
        <v>97</v>
      </c>
      <c r="L15" s="13">
        <v>0</v>
      </c>
      <c r="M15" s="1" t="b">
        <v>1</v>
      </c>
      <c r="N15" s="13">
        <v>119942.8363</v>
      </c>
      <c r="O15" s="16">
        <v>-359828.50890000002</v>
      </c>
      <c r="P15" s="13">
        <v>-359828.50890000002</v>
      </c>
      <c r="Q15" s="5" t="s">
        <v>2</v>
      </c>
      <c r="R15" s="9" t="s">
        <v>91</v>
      </c>
      <c r="S15" s="5" t="s">
        <v>69</v>
      </c>
      <c r="T15" s="5" t="s">
        <v>112</v>
      </c>
      <c r="U15" s="5" t="s">
        <v>118</v>
      </c>
      <c r="V15" s="5" t="s">
        <v>91</v>
      </c>
      <c r="W15" s="5"/>
      <c r="X15" s="5"/>
      <c r="Y15" s="5"/>
      <c r="Z15" s="13">
        <v>119942.8363</v>
      </c>
      <c r="AA15" s="5" t="s">
        <v>43</v>
      </c>
    </row>
    <row r="16" spans="1:27" x14ac:dyDescent="0.25">
      <c r="A16" s="2" t="s">
        <v>92</v>
      </c>
      <c r="B16" s="2" t="s">
        <v>74</v>
      </c>
      <c r="C16" s="5" t="s">
        <v>63</v>
      </c>
      <c r="D16" s="3">
        <v>45764.444400925902</v>
      </c>
      <c r="E16" s="7" t="s">
        <v>79</v>
      </c>
      <c r="F16" s="5" t="s">
        <v>101</v>
      </c>
      <c r="G16" s="5" t="s">
        <v>78</v>
      </c>
      <c r="H16" s="13">
        <v>-2</v>
      </c>
      <c r="I16" s="16">
        <v>26513</v>
      </c>
      <c r="J16" s="13">
        <v>0</v>
      </c>
      <c r="K16" s="5" t="s">
        <v>97</v>
      </c>
      <c r="L16" s="13">
        <v>0</v>
      </c>
      <c r="M16" s="1" t="b">
        <v>1</v>
      </c>
      <c r="N16" s="13">
        <v>26513</v>
      </c>
      <c r="O16" s="16">
        <v>-53026</v>
      </c>
      <c r="P16" s="13">
        <v>-53026</v>
      </c>
      <c r="Q16" s="5" t="s">
        <v>2</v>
      </c>
      <c r="R16" s="9" t="s">
        <v>91</v>
      </c>
      <c r="S16" s="5" t="s">
        <v>77</v>
      </c>
      <c r="T16" s="5" t="s">
        <v>112</v>
      </c>
      <c r="U16" s="5" t="s">
        <v>118</v>
      </c>
      <c r="V16" s="5" t="s">
        <v>91</v>
      </c>
      <c r="W16" s="5"/>
      <c r="X16" s="5"/>
      <c r="Y16" s="5"/>
      <c r="Z16" s="13">
        <v>0</v>
      </c>
      <c r="AA16" s="5" t="s">
        <v>98</v>
      </c>
    </row>
    <row r="17" spans="1:27" x14ac:dyDescent="0.25">
      <c r="A17" s="2" t="s">
        <v>25</v>
      </c>
      <c r="B17" s="2" t="s">
        <v>68</v>
      </c>
      <c r="C17" s="5" t="s">
        <v>63</v>
      </c>
      <c r="D17" s="3">
        <v>45764.393031909698</v>
      </c>
      <c r="E17" s="7" t="s">
        <v>16</v>
      </c>
      <c r="F17" s="5" t="s">
        <v>101</v>
      </c>
      <c r="G17" s="5" t="s">
        <v>78</v>
      </c>
      <c r="H17" s="13">
        <v>-2</v>
      </c>
      <c r="I17" s="16">
        <v>119942.8363</v>
      </c>
      <c r="J17" s="13">
        <v>0</v>
      </c>
      <c r="K17" s="5" t="s">
        <v>64</v>
      </c>
      <c r="L17" s="13">
        <v>0</v>
      </c>
      <c r="M17" s="1" t="b">
        <v>1</v>
      </c>
      <c r="N17" s="13">
        <v>119942.8363</v>
      </c>
      <c r="O17" s="16">
        <v>-239885.67259999999</v>
      </c>
      <c r="P17" s="13">
        <v>-239885.67259999999</v>
      </c>
      <c r="Q17" s="5" t="s">
        <v>57</v>
      </c>
      <c r="R17" s="9" t="s">
        <v>49</v>
      </c>
      <c r="S17" s="5" t="s">
        <v>69</v>
      </c>
      <c r="T17" s="5" t="s">
        <v>111</v>
      </c>
      <c r="U17" s="5" t="s">
        <v>91</v>
      </c>
      <c r="V17" s="5" t="s">
        <v>91</v>
      </c>
      <c r="W17" s="5"/>
      <c r="X17" s="5"/>
      <c r="Y17" s="5"/>
      <c r="Z17" s="13">
        <v>119942.8363</v>
      </c>
      <c r="AA17" s="5" t="s">
        <v>43</v>
      </c>
    </row>
    <row r="18" spans="1:27" x14ac:dyDescent="0.25">
      <c r="A18" s="2" t="s">
        <v>104</v>
      </c>
      <c r="B18" s="2" t="s">
        <v>86</v>
      </c>
      <c r="C18" s="5" t="s">
        <v>63</v>
      </c>
      <c r="D18" s="3">
        <v>45764.308969247701</v>
      </c>
      <c r="E18" s="7" t="s">
        <v>89</v>
      </c>
      <c r="F18" s="5" t="s">
        <v>101</v>
      </c>
      <c r="G18" s="5" t="s">
        <v>78</v>
      </c>
      <c r="H18" s="13">
        <v>-2</v>
      </c>
      <c r="I18" s="16">
        <v>79305.381800000003</v>
      </c>
      <c r="J18" s="13">
        <v>0</v>
      </c>
      <c r="K18" s="5" t="s">
        <v>83</v>
      </c>
      <c r="L18" s="13">
        <v>0</v>
      </c>
      <c r="M18" s="1" t="b">
        <v>1</v>
      </c>
      <c r="N18" s="13">
        <v>79305.381800000003</v>
      </c>
      <c r="O18" s="16">
        <v>-158610.76360000001</v>
      </c>
      <c r="P18" s="13">
        <v>-158610.76360000001</v>
      </c>
      <c r="Q18" s="5" t="s">
        <v>2</v>
      </c>
      <c r="R18" s="9" t="s">
        <v>91</v>
      </c>
      <c r="S18" s="5" t="s">
        <v>69</v>
      </c>
      <c r="T18" s="5" t="s">
        <v>111</v>
      </c>
      <c r="U18" s="5" t="s">
        <v>91</v>
      </c>
      <c r="V18" s="5" t="s">
        <v>91</v>
      </c>
      <c r="W18" s="5"/>
      <c r="X18" s="5"/>
      <c r="Y18" s="5"/>
      <c r="Z18" s="13">
        <v>79305.381800000003</v>
      </c>
      <c r="AA18" s="5" t="s">
        <v>3</v>
      </c>
    </row>
    <row r="19" spans="1:27" x14ac:dyDescent="0.25">
      <c r="A19" s="2" t="s">
        <v>90</v>
      </c>
      <c r="B19" s="2" t="s">
        <v>102</v>
      </c>
      <c r="C19" s="5" t="s">
        <v>63</v>
      </c>
      <c r="D19" s="3">
        <v>45764.308969247701</v>
      </c>
      <c r="E19" s="7" t="s">
        <v>89</v>
      </c>
      <c r="F19" s="5" t="s">
        <v>101</v>
      </c>
      <c r="G19" s="5" t="s">
        <v>78</v>
      </c>
      <c r="H19" s="13">
        <v>-1</v>
      </c>
      <c r="I19" s="16">
        <v>60043.090900000003</v>
      </c>
      <c r="J19" s="13">
        <v>0</v>
      </c>
      <c r="K19" s="5" t="s">
        <v>83</v>
      </c>
      <c r="L19" s="13">
        <v>0</v>
      </c>
      <c r="M19" s="1" t="b">
        <v>1</v>
      </c>
      <c r="N19" s="13">
        <v>60043.090900000003</v>
      </c>
      <c r="O19" s="16">
        <v>-60043.090900000003</v>
      </c>
      <c r="P19" s="13">
        <v>-60043.090900000003</v>
      </c>
      <c r="Q19" s="5" t="s">
        <v>2</v>
      </c>
      <c r="R19" s="9" t="s">
        <v>91</v>
      </c>
      <c r="S19" s="5" t="s">
        <v>69</v>
      </c>
      <c r="T19" s="5" t="s">
        <v>111</v>
      </c>
      <c r="U19" s="5" t="s">
        <v>91</v>
      </c>
      <c r="V19" s="5" t="s">
        <v>91</v>
      </c>
      <c r="W19" s="5"/>
      <c r="X19" s="5"/>
      <c r="Y19" s="5"/>
      <c r="Z19" s="13">
        <v>60043.090900000003</v>
      </c>
      <c r="AA19" s="5" t="s">
        <v>35</v>
      </c>
    </row>
    <row r="20" spans="1:27" x14ac:dyDescent="0.25">
      <c r="A20" s="2" t="s">
        <v>25</v>
      </c>
      <c r="B20" s="2" t="s">
        <v>68</v>
      </c>
      <c r="C20" s="5" t="s">
        <v>63</v>
      </c>
      <c r="D20" s="3">
        <v>45764.308969247701</v>
      </c>
      <c r="E20" s="7" t="s">
        <v>89</v>
      </c>
      <c r="F20" s="5" t="s">
        <v>101</v>
      </c>
      <c r="G20" s="5" t="s">
        <v>78</v>
      </c>
      <c r="H20" s="13">
        <v>-2</v>
      </c>
      <c r="I20" s="16">
        <v>119942.8363</v>
      </c>
      <c r="J20" s="13">
        <v>0</v>
      </c>
      <c r="K20" s="5" t="s">
        <v>83</v>
      </c>
      <c r="L20" s="13">
        <v>0</v>
      </c>
      <c r="M20" s="1" t="b">
        <v>1</v>
      </c>
      <c r="N20" s="13">
        <v>119942.8363</v>
      </c>
      <c r="O20" s="16">
        <v>-239885.67259999999</v>
      </c>
      <c r="P20" s="13">
        <v>-239885.67259999999</v>
      </c>
      <c r="Q20" s="5" t="s">
        <v>2</v>
      </c>
      <c r="R20" s="9" t="s">
        <v>91</v>
      </c>
      <c r="S20" s="5" t="s">
        <v>69</v>
      </c>
      <c r="T20" s="5" t="s">
        <v>111</v>
      </c>
      <c r="U20" s="5" t="s">
        <v>91</v>
      </c>
      <c r="V20" s="5" t="s">
        <v>91</v>
      </c>
      <c r="W20" s="5"/>
      <c r="X20" s="5"/>
      <c r="Y20" s="5"/>
      <c r="Z20" s="13">
        <v>119942.8363</v>
      </c>
      <c r="AA20" s="5" t="s">
        <v>43</v>
      </c>
    </row>
    <row r="21" spans="1:27" x14ac:dyDescent="0.25">
      <c r="A21" s="2" t="s">
        <v>90</v>
      </c>
      <c r="B21" s="2" t="s">
        <v>102</v>
      </c>
      <c r="C21" s="5" t="s">
        <v>63</v>
      </c>
      <c r="D21" s="3">
        <v>45763.810094594897</v>
      </c>
      <c r="E21" s="7" t="s">
        <v>84</v>
      </c>
      <c r="F21" s="5" t="s">
        <v>101</v>
      </c>
      <c r="G21" s="5" t="s">
        <v>78</v>
      </c>
      <c r="H21" s="13">
        <v>-4</v>
      </c>
      <c r="I21" s="16">
        <v>60043.090900000003</v>
      </c>
      <c r="J21" s="13">
        <v>0</v>
      </c>
      <c r="K21" s="5" t="s">
        <v>33</v>
      </c>
      <c r="L21" s="13">
        <v>0</v>
      </c>
      <c r="M21" s="1" t="b">
        <v>1</v>
      </c>
      <c r="N21" s="13">
        <v>60043.090900000003</v>
      </c>
      <c r="O21" s="16">
        <v>-240172.36360000001</v>
      </c>
      <c r="P21" s="13">
        <v>-240172.36360000001</v>
      </c>
      <c r="Q21" s="5" t="s">
        <v>10</v>
      </c>
      <c r="R21" s="9" t="s">
        <v>91</v>
      </c>
      <c r="S21" s="5" t="s">
        <v>69</v>
      </c>
      <c r="T21" s="5" t="s">
        <v>111</v>
      </c>
      <c r="U21" s="5"/>
      <c r="V21" s="5"/>
      <c r="W21" s="5"/>
      <c r="X21" s="5"/>
      <c r="Y21" s="5"/>
      <c r="Z21" s="13">
        <v>60043.090900000003</v>
      </c>
      <c r="AA21" s="5" t="s">
        <v>35</v>
      </c>
    </row>
    <row r="22" spans="1:27" x14ac:dyDescent="0.25">
      <c r="A22" s="2" t="s">
        <v>25</v>
      </c>
      <c r="B22" s="2" t="s">
        <v>68</v>
      </c>
      <c r="C22" s="5" t="s">
        <v>63</v>
      </c>
      <c r="D22" s="3">
        <v>45763.810094594897</v>
      </c>
      <c r="E22" s="7" t="s">
        <v>84</v>
      </c>
      <c r="F22" s="5" t="s">
        <v>101</v>
      </c>
      <c r="G22" s="5" t="s">
        <v>78</v>
      </c>
      <c r="H22" s="13">
        <v>-3</v>
      </c>
      <c r="I22" s="16">
        <v>119942.8363</v>
      </c>
      <c r="J22" s="13">
        <v>0</v>
      </c>
      <c r="K22" s="5" t="s">
        <v>33</v>
      </c>
      <c r="L22" s="13">
        <v>0</v>
      </c>
      <c r="M22" s="1" t="b">
        <v>1</v>
      </c>
      <c r="N22" s="13">
        <v>119942.8363</v>
      </c>
      <c r="O22" s="16">
        <v>-359828.50890000002</v>
      </c>
      <c r="P22" s="13">
        <v>-359828.50890000002</v>
      </c>
      <c r="Q22" s="5" t="s">
        <v>10</v>
      </c>
      <c r="R22" s="9" t="s">
        <v>91</v>
      </c>
      <c r="S22" s="5" t="s">
        <v>69</v>
      </c>
      <c r="T22" s="5" t="s">
        <v>111</v>
      </c>
      <c r="U22" s="5"/>
      <c r="V22" s="5"/>
      <c r="W22" s="5"/>
      <c r="X22" s="5"/>
      <c r="Y22" s="5"/>
      <c r="Z22" s="13">
        <v>119942.8363</v>
      </c>
      <c r="AA22" s="5" t="s">
        <v>43</v>
      </c>
    </row>
    <row r="23" spans="1:27" x14ac:dyDescent="0.25">
      <c r="A23" s="2" t="s">
        <v>104</v>
      </c>
      <c r="B23" s="2" t="s">
        <v>86</v>
      </c>
      <c r="C23" s="5" t="s">
        <v>63</v>
      </c>
      <c r="D23" s="3">
        <v>45763.519596956001</v>
      </c>
      <c r="E23" s="7" t="s">
        <v>99</v>
      </c>
      <c r="F23" s="5" t="s">
        <v>101</v>
      </c>
      <c r="G23" s="5" t="s">
        <v>78</v>
      </c>
      <c r="H23" s="13">
        <v>-1</v>
      </c>
      <c r="I23" s="16">
        <v>79305.381800000003</v>
      </c>
      <c r="J23" s="13">
        <v>0</v>
      </c>
      <c r="K23" s="5" t="s">
        <v>103</v>
      </c>
      <c r="L23" s="13">
        <v>0</v>
      </c>
      <c r="M23" s="1" t="b">
        <v>1</v>
      </c>
      <c r="N23" s="13">
        <v>79305.381800000003</v>
      </c>
      <c r="O23" s="16">
        <v>-79305.381800000003</v>
      </c>
      <c r="P23" s="13">
        <v>-79305.381800000003</v>
      </c>
      <c r="Q23" s="5" t="s">
        <v>51</v>
      </c>
      <c r="R23" s="9" t="s">
        <v>91</v>
      </c>
      <c r="S23" s="5" t="s">
        <v>69</v>
      </c>
      <c r="T23" s="5" t="s">
        <v>125</v>
      </c>
      <c r="U23" s="5"/>
      <c r="V23" s="5" t="s">
        <v>91</v>
      </c>
      <c r="W23" s="5"/>
      <c r="X23" s="5"/>
      <c r="Y23" s="5"/>
      <c r="Z23" s="13">
        <v>79305.381800000003</v>
      </c>
      <c r="AA23" s="5" t="s">
        <v>3</v>
      </c>
    </row>
    <row r="24" spans="1:27" x14ac:dyDescent="0.25">
      <c r="A24" s="2" t="s">
        <v>90</v>
      </c>
      <c r="B24" s="2" t="s">
        <v>102</v>
      </c>
      <c r="C24" s="5" t="s">
        <v>63</v>
      </c>
      <c r="D24" s="3">
        <v>45763.519596956001</v>
      </c>
      <c r="E24" s="7" t="s">
        <v>99</v>
      </c>
      <c r="F24" s="5" t="s">
        <v>101</v>
      </c>
      <c r="G24" s="5" t="s">
        <v>78</v>
      </c>
      <c r="H24" s="13">
        <v>-3</v>
      </c>
      <c r="I24" s="16">
        <v>60043.090900000003</v>
      </c>
      <c r="J24" s="13">
        <v>0</v>
      </c>
      <c r="K24" s="5" t="s">
        <v>103</v>
      </c>
      <c r="L24" s="13">
        <v>0</v>
      </c>
      <c r="M24" s="1" t="b">
        <v>1</v>
      </c>
      <c r="N24" s="13">
        <v>60043.090900000003</v>
      </c>
      <c r="O24" s="16">
        <v>-180129.2727</v>
      </c>
      <c r="P24" s="13">
        <v>-180129.2727</v>
      </c>
      <c r="Q24" s="5" t="s">
        <v>51</v>
      </c>
      <c r="R24" s="9" t="s">
        <v>91</v>
      </c>
      <c r="S24" s="5" t="s">
        <v>69</v>
      </c>
      <c r="T24" s="5" t="s">
        <v>125</v>
      </c>
      <c r="U24" s="5"/>
      <c r="V24" s="5" t="s">
        <v>91</v>
      </c>
      <c r="W24" s="5"/>
      <c r="X24" s="5"/>
      <c r="Y24" s="5"/>
      <c r="Z24" s="13">
        <v>60043.090900000003</v>
      </c>
      <c r="AA24" s="5" t="s">
        <v>35</v>
      </c>
    </row>
    <row r="25" spans="1:27" ht="21.75" customHeight="1" x14ac:dyDescent="0.25">
      <c r="A25" s="2" t="s">
        <v>25</v>
      </c>
      <c r="B25" s="2" t="s">
        <v>68</v>
      </c>
      <c r="C25" s="5" t="s">
        <v>63</v>
      </c>
      <c r="D25" s="3">
        <v>45763.502007986099</v>
      </c>
      <c r="E25" s="7" t="s">
        <v>71</v>
      </c>
      <c r="F25" s="5" t="s">
        <v>101</v>
      </c>
      <c r="G25" s="5" t="s">
        <v>78</v>
      </c>
      <c r="H25" s="13">
        <v>-1</v>
      </c>
      <c r="I25" s="16">
        <v>119942.8363</v>
      </c>
      <c r="J25" s="13">
        <v>0</v>
      </c>
      <c r="K25" s="5" t="s">
        <v>30</v>
      </c>
      <c r="L25" s="13">
        <v>0</v>
      </c>
      <c r="M25" s="1" t="b">
        <v>1</v>
      </c>
      <c r="N25" s="13">
        <v>119942.8363</v>
      </c>
      <c r="O25" s="16">
        <v>-119942.8363</v>
      </c>
      <c r="P25" s="13">
        <v>-119942.8363</v>
      </c>
      <c r="Q25" s="5" t="s">
        <v>27</v>
      </c>
      <c r="R25" s="15" t="s">
        <v>38</v>
      </c>
      <c r="S25" s="5" t="s">
        <v>69</v>
      </c>
      <c r="T25" s="5" t="s">
        <v>125</v>
      </c>
      <c r="U25" s="5"/>
      <c r="V25" s="5" t="s">
        <v>91</v>
      </c>
      <c r="W25" s="5"/>
      <c r="X25" s="5"/>
      <c r="Y25" s="5"/>
      <c r="Z25" s="13">
        <v>119942.8363</v>
      </c>
      <c r="AA25" s="5" t="s">
        <v>43</v>
      </c>
    </row>
    <row r="26" spans="1:27" ht="21.75" customHeight="1" x14ac:dyDescent="0.25">
      <c r="A26" s="2" t="s">
        <v>80</v>
      </c>
      <c r="B26" s="2" t="s">
        <v>56</v>
      </c>
      <c r="C26" s="5" t="s">
        <v>63</v>
      </c>
      <c r="D26" s="3">
        <v>45763.502007986099</v>
      </c>
      <c r="E26" s="7" t="s">
        <v>71</v>
      </c>
      <c r="F26" s="5" t="s">
        <v>101</v>
      </c>
      <c r="G26" s="5" t="s">
        <v>78</v>
      </c>
      <c r="H26" s="13">
        <v>-4</v>
      </c>
      <c r="I26" s="16">
        <v>54197.345500000003</v>
      </c>
      <c r="J26" s="13">
        <v>0</v>
      </c>
      <c r="K26" s="5" t="s">
        <v>30</v>
      </c>
      <c r="L26" s="13">
        <v>0</v>
      </c>
      <c r="M26" s="1" t="b">
        <v>1</v>
      </c>
      <c r="N26" s="13">
        <v>54197.345500000003</v>
      </c>
      <c r="O26" s="16">
        <v>-216789.38200000001</v>
      </c>
      <c r="P26" s="13">
        <v>-216789.38200000001</v>
      </c>
      <c r="Q26" s="5" t="s">
        <v>27</v>
      </c>
      <c r="R26" s="15" t="s">
        <v>38</v>
      </c>
      <c r="S26" s="5" t="s">
        <v>69</v>
      </c>
      <c r="T26" s="5" t="s">
        <v>125</v>
      </c>
      <c r="U26" s="5"/>
      <c r="V26" s="5" t="s">
        <v>91</v>
      </c>
      <c r="W26" s="5"/>
      <c r="X26" s="5"/>
      <c r="Y26" s="5"/>
      <c r="Z26" s="13">
        <v>54197.345500000003</v>
      </c>
      <c r="AA26" s="5" t="s">
        <v>100</v>
      </c>
    </row>
    <row r="27" spans="1:27" x14ac:dyDescent="0.25">
      <c r="A27" s="2" t="s">
        <v>90</v>
      </c>
      <c r="B27" s="2" t="s">
        <v>102</v>
      </c>
      <c r="C27" s="5" t="s">
        <v>63</v>
      </c>
      <c r="D27" s="3">
        <v>45762.515704398102</v>
      </c>
      <c r="E27" s="7" t="s">
        <v>32</v>
      </c>
      <c r="F27" s="5" t="s">
        <v>101</v>
      </c>
      <c r="G27" s="5" t="s">
        <v>78</v>
      </c>
      <c r="H27" s="13">
        <v>-2</v>
      </c>
      <c r="I27" s="16">
        <v>60043.090900000003</v>
      </c>
      <c r="J27" s="13">
        <v>0</v>
      </c>
      <c r="K27" s="5" t="s">
        <v>36</v>
      </c>
      <c r="L27" s="13">
        <v>0</v>
      </c>
      <c r="M27" s="1" t="b">
        <v>1</v>
      </c>
      <c r="N27" s="13">
        <v>60043.090900000003</v>
      </c>
      <c r="O27" s="16">
        <v>-120086.18180000001</v>
      </c>
      <c r="P27" s="13">
        <v>-120086.18180000001</v>
      </c>
      <c r="Q27" s="5" t="s">
        <v>2</v>
      </c>
      <c r="R27" s="9" t="s">
        <v>91</v>
      </c>
      <c r="S27" s="5" t="s">
        <v>69</v>
      </c>
      <c r="T27" s="5" t="s">
        <v>125</v>
      </c>
      <c r="U27" s="5"/>
      <c r="V27" s="5" t="s">
        <v>91</v>
      </c>
      <c r="W27" s="5"/>
      <c r="X27" s="5"/>
      <c r="Y27" s="5"/>
      <c r="Z27" s="13">
        <v>60043.090900000003</v>
      </c>
      <c r="AA27" s="5" t="s">
        <v>35</v>
      </c>
    </row>
    <row r="28" spans="1:27" x14ac:dyDescent="0.25">
      <c r="A28" s="2" t="s">
        <v>104</v>
      </c>
      <c r="B28" s="2" t="s">
        <v>86</v>
      </c>
      <c r="C28" s="5" t="s">
        <v>63</v>
      </c>
      <c r="D28" s="3">
        <v>45762.305605405098</v>
      </c>
      <c r="E28" s="7" t="s">
        <v>12</v>
      </c>
      <c r="F28" s="5" t="s">
        <v>101</v>
      </c>
      <c r="G28" s="5" t="s">
        <v>78</v>
      </c>
      <c r="H28" s="13">
        <v>-2</v>
      </c>
      <c r="I28" s="16">
        <v>79305.381800000003</v>
      </c>
      <c r="J28" s="13">
        <v>0</v>
      </c>
      <c r="K28" s="5" t="s">
        <v>106</v>
      </c>
      <c r="L28" s="13">
        <v>0</v>
      </c>
      <c r="M28" s="1" t="b">
        <v>1</v>
      </c>
      <c r="N28" s="13">
        <v>79305.381800000003</v>
      </c>
      <c r="O28" s="16">
        <v>-158610.76360000001</v>
      </c>
      <c r="P28" s="13">
        <v>-158610.76360000001</v>
      </c>
      <c r="Q28" s="5" t="s">
        <v>27</v>
      </c>
      <c r="R28" s="9" t="s">
        <v>91</v>
      </c>
      <c r="S28" s="5" t="s">
        <v>69</v>
      </c>
      <c r="T28" s="5" t="s">
        <v>112</v>
      </c>
      <c r="U28" s="5" t="s">
        <v>117</v>
      </c>
      <c r="V28" s="5" t="s">
        <v>91</v>
      </c>
      <c r="W28" s="5"/>
      <c r="X28" s="5"/>
      <c r="Y28" s="5"/>
      <c r="Z28" s="13">
        <v>79305.381800000003</v>
      </c>
      <c r="AA28" s="5" t="s">
        <v>3</v>
      </c>
    </row>
    <row r="29" spans="1:27" x14ac:dyDescent="0.25">
      <c r="A29" s="2" t="s">
        <v>90</v>
      </c>
      <c r="B29" s="2" t="s">
        <v>102</v>
      </c>
      <c r="C29" s="5" t="s">
        <v>63</v>
      </c>
      <c r="D29" s="3">
        <v>45762.305605405098</v>
      </c>
      <c r="E29" s="7" t="s">
        <v>12</v>
      </c>
      <c r="F29" s="5" t="s">
        <v>101</v>
      </c>
      <c r="G29" s="5" t="s">
        <v>78</v>
      </c>
      <c r="H29" s="13">
        <v>-1</v>
      </c>
      <c r="I29" s="16">
        <v>60043.090900000003</v>
      </c>
      <c r="J29" s="13">
        <v>0</v>
      </c>
      <c r="K29" s="5" t="s">
        <v>106</v>
      </c>
      <c r="L29" s="13">
        <v>0</v>
      </c>
      <c r="M29" s="1" t="b">
        <v>1</v>
      </c>
      <c r="N29" s="13">
        <v>60043.090900000003</v>
      </c>
      <c r="O29" s="16">
        <v>-60043.090900000003</v>
      </c>
      <c r="P29" s="13">
        <v>-60043.090900000003</v>
      </c>
      <c r="Q29" s="5" t="s">
        <v>27</v>
      </c>
      <c r="R29" s="9" t="s">
        <v>91</v>
      </c>
      <c r="S29" s="5" t="s">
        <v>69</v>
      </c>
      <c r="T29" s="5" t="s">
        <v>112</v>
      </c>
      <c r="U29" s="5" t="s">
        <v>117</v>
      </c>
      <c r="V29" s="5" t="s">
        <v>91</v>
      </c>
      <c r="W29" s="5"/>
      <c r="X29" s="5"/>
      <c r="Y29" s="5"/>
      <c r="Z29" s="13">
        <v>60043.090900000003</v>
      </c>
      <c r="AA29" s="5" t="s">
        <v>35</v>
      </c>
    </row>
    <row r="30" spans="1:27" x14ac:dyDescent="0.25">
      <c r="A30" s="2" t="s">
        <v>80</v>
      </c>
      <c r="B30" s="2" t="s">
        <v>56</v>
      </c>
      <c r="C30" s="5" t="s">
        <v>63</v>
      </c>
      <c r="D30" s="3">
        <v>45762.305605405098</v>
      </c>
      <c r="E30" s="7" t="s">
        <v>12</v>
      </c>
      <c r="F30" s="5" t="s">
        <v>101</v>
      </c>
      <c r="G30" s="5" t="s">
        <v>78</v>
      </c>
      <c r="H30" s="13">
        <v>-2</v>
      </c>
      <c r="I30" s="16">
        <v>54197.345500000003</v>
      </c>
      <c r="J30" s="13">
        <v>0</v>
      </c>
      <c r="K30" s="5" t="s">
        <v>106</v>
      </c>
      <c r="L30" s="13">
        <v>0</v>
      </c>
      <c r="M30" s="1" t="b">
        <v>1</v>
      </c>
      <c r="N30" s="13">
        <v>54197.345500000003</v>
      </c>
      <c r="O30" s="16">
        <v>-108394.69100000001</v>
      </c>
      <c r="P30" s="13">
        <v>-108394.69100000001</v>
      </c>
      <c r="Q30" s="5" t="s">
        <v>27</v>
      </c>
      <c r="R30" s="9" t="s">
        <v>91</v>
      </c>
      <c r="S30" s="5" t="s">
        <v>69</v>
      </c>
      <c r="T30" s="5" t="s">
        <v>112</v>
      </c>
      <c r="U30" s="5" t="s">
        <v>117</v>
      </c>
      <c r="V30" s="5" t="s">
        <v>91</v>
      </c>
      <c r="W30" s="5"/>
      <c r="X30" s="5"/>
      <c r="Y30" s="5"/>
      <c r="Z30" s="13">
        <v>54197.345500000003</v>
      </c>
      <c r="AA30" s="5" t="s">
        <v>100</v>
      </c>
    </row>
    <row r="31" spans="1:27" x14ac:dyDescent="0.25">
      <c r="A31" s="2" t="s">
        <v>90</v>
      </c>
      <c r="B31" s="2" t="s">
        <v>102</v>
      </c>
      <c r="C31" s="5" t="s">
        <v>63</v>
      </c>
      <c r="D31" s="3">
        <v>45761.651459062501</v>
      </c>
      <c r="E31" s="7" t="s">
        <v>4</v>
      </c>
      <c r="F31" s="5" t="s">
        <v>101</v>
      </c>
      <c r="G31" s="5" t="s">
        <v>78</v>
      </c>
      <c r="H31" s="13">
        <v>-2</v>
      </c>
      <c r="I31" s="16">
        <v>60043.090900000003</v>
      </c>
      <c r="J31" s="13">
        <v>0</v>
      </c>
      <c r="K31" s="5" t="s">
        <v>37</v>
      </c>
      <c r="L31" s="13">
        <v>0</v>
      </c>
      <c r="M31" s="1" t="b">
        <v>1</v>
      </c>
      <c r="N31" s="13">
        <v>60043.090900000003</v>
      </c>
      <c r="O31" s="16">
        <v>-120086.18180000001</v>
      </c>
      <c r="P31" s="13">
        <v>-120086.18180000001</v>
      </c>
      <c r="Q31" s="5" t="s">
        <v>27</v>
      </c>
      <c r="R31" s="9" t="s">
        <v>91</v>
      </c>
      <c r="S31" s="5" t="s">
        <v>69</v>
      </c>
      <c r="T31" s="5" t="s">
        <v>112</v>
      </c>
      <c r="U31" s="5" t="s">
        <v>116</v>
      </c>
      <c r="V31" s="5" t="s">
        <v>91</v>
      </c>
      <c r="W31" s="5"/>
      <c r="X31" s="5"/>
      <c r="Y31" s="5"/>
      <c r="Z31" s="13">
        <v>60043.090900000003</v>
      </c>
      <c r="AA31" s="5" t="s">
        <v>35</v>
      </c>
    </row>
    <row r="32" spans="1:27" x14ac:dyDescent="0.25">
      <c r="A32" s="2" t="s">
        <v>80</v>
      </c>
      <c r="B32" s="2" t="s">
        <v>56</v>
      </c>
      <c r="C32" s="5" t="s">
        <v>63</v>
      </c>
      <c r="D32" s="3">
        <v>45761.651459062501</v>
      </c>
      <c r="E32" s="7" t="s">
        <v>4</v>
      </c>
      <c r="F32" s="5" t="s">
        <v>101</v>
      </c>
      <c r="G32" s="5" t="s">
        <v>78</v>
      </c>
      <c r="H32" s="13">
        <v>-4</v>
      </c>
      <c r="I32" s="16">
        <v>54197.345500000003</v>
      </c>
      <c r="J32" s="13">
        <v>0</v>
      </c>
      <c r="K32" s="5" t="s">
        <v>37</v>
      </c>
      <c r="L32" s="13">
        <v>0</v>
      </c>
      <c r="M32" s="1" t="b">
        <v>1</v>
      </c>
      <c r="N32" s="13">
        <v>54197.345500000003</v>
      </c>
      <c r="O32" s="16">
        <v>-216789.38200000001</v>
      </c>
      <c r="P32" s="13">
        <v>-216789.38200000001</v>
      </c>
      <c r="Q32" s="5" t="s">
        <v>27</v>
      </c>
      <c r="R32" s="9" t="s">
        <v>91</v>
      </c>
      <c r="S32" s="5" t="s">
        <v>69</v>
      </c>
      <c r="T32" s="5" t="s">
        <v>112</v>
      </c>
      <c r="U32" s="5" t="s">
        <v>116</v>
      </c>
      <c r="V32" s="5" t="s">
        <v>91</v>
      </c>
      <c r="W32" s="5"/>
      <c r="X32" s="5"/>
      <c r="Y32" s="5"/>
      <c r="Z32" s="13">
        <v>54197.345500000003</v>
      </c>
      <c r="AA32" s="5" t="s">
        <v>100</v>
      </c>
    </row>
    <row r="33" spans="1:27" x14ac:dyDescent="0.25">
      <c r="A33" s="2" t="s">
        <v>104</v>
      </c>
      <c r="B33" s="2" t="s">
        <v>86</v>
      </c>
      <c r="C33" s="5" t="s">
        <v>63</v>
      </c>
      <c r="D33" s="3">
        <v>45761.506955937497</v>
      </c>
      <c r="E33" s="7" t="s">
        <v>20</v>
      </c>
      <c r="F33" s="5" t="s">
        <v>101</v>
      </c>
      <c r="G33" s="5" t="s">
        <v>78</v>
      </c>
      <c r="H33" s="13">
        <v>-1</v>
      </c>
      <c r="I33" s="16">
        <v>79305.381800000003</v>
      </c>
      <c r="J33" s="13">
        <v>0</v>
      </c>
      <c r="K33" s="5" t="s">
        <v>34</v>
      </c>
      <c r="L33" s="13">
        <v>0</v>
      </c>
      <c r="M33" s="1" t="b">
        <v>1</v>
      </c>
      <c r="N33" s="13">
        <v>79305.381800000003</v>
      </c>
      <c r="O33" s="16">
        <v>-79305.381800000003</v>
      </c>
      <c r="P33" s="13">
        <v>-79305.381800000003</v>
      </c>
      <c r="Q33" s="5" t="s">
        <v>57</v>
      </c>
      <c r="R33" s="9" t="s">
        <v>65</v>
      </c>
      <c r="S33" s="5" t="s">
        <v>69</v>
      </c>
      <c r="T33" s="5" t="s">
        <v>112</v>
      </c>
      <c r="U33" s="5" t="s">
        <v>115</v>
      </c>
      <c r="V33" s="5" t="s">
        <v>91</v>
      </c>
      <c r="W33" s="5"/>
      <c r="X33" s="5"/>
      <c r="Y33" s="5"/>
      <c r="Z33" s="13">
        <v>79305.381800000003</v>
      </c>
      <c r="AA33" s="5" t="s">
        <v>3</v>
      </c>
    </row>
    <row r="34" spans="1:27" x14ac:dyDescent="0.25">
      <c r="A34" s="2" t="s">
        <v>90</v>
      </c>
      <c r="B34" s="2" t="s">
        <v>102</v>
      </c>
      <c r="C34" s="5" t="s">
        <v>63</v>
      </c>
      <c r="D34" s="3">
        <v>45757.517638738398</v>
      </c>
      <c r="E34" s="7" t="s">
        <v>29</v>
      </c>
      <c r="F34" s="5" t="s">
        <v>101</v>
      </c>
      <c r="G34" s="5" t="s">
        <v>78</v>
      </c>
      <c r="H34" s="13">
        <v>-1</v>
      </c>
      <c r="I34" s="16">
        <v>60043.090900000003</v>
      </c>
      <c r="J34" s="13">
        <v>0</v>
      </c>
      <c r="K34" s="5" t="s">
        <v>85</v>
      </c>
      <c r="L34" s="13">
        <v>0</v>
      </c>
      <c r="M34" s="1" t="b">
        <v>1</v>
      </c>
      <c r="N34" s="13">
        <v>60043.090900000003</v>
      </c>
      <c r="O34" s="16">
        <v>-60043.090900000003</v>
      </c>
      <c r="P34" s="13">
        <v>-60043.090900000003</v>
      </c>
      <c r="Q34" s="5" t="s">
        <v>27</v>
      </c>
      <c r="R34" s="9" t="s">
        <v>91</v>
      </c>
      <c r="S34" s="5" t="s">
        <v>69</v>
      </c>
      <c r="T34" s="5" t="s">
        <v>111</v>
      </c>
      <c r="U34" s="5" t="s">
        <v>91</v>
      </c>
      <c r="V34" s="5" t="s">
        <v>91</v>
      </c>
      <c r="W34" s="5"/>
      <c r="X34" s="5"/>
      <c r="Y34" s="5"/>
      <c r="Z34" s="13">
        <v>60043.090900000003</v>
      </c>
      <c r="AA34" s="5" t="s">
        <v>35</v>
      </c>
    </row>
    <row r="35" spans="1:27" x14ac:dyDescent="0.25">
      <c r="A35" s="2" t="s">
        <v>25</v>
      </c>
      <c r="B35" s="2" t="s">
        <v>68</v>
      </c>
      <c r="C35" s="5" t="s">
        <v>63</v>
      </c>
      <c r="D35" s="3">
        <v>45757.517638738398</v>
      </c>
      <c r="E35" s="7" t="s">
        <v>29</v>
      </c>
      <c r="F35" s="5" t="s">
        <v>101</v>
      </c>
      <c r="G35" s="5" t="s">
        <v>78</v>
      </c>
      <c r="H35" s="13">
        <v>-1</v>
      </c>
      <c r="I35" s="16">
        <v>119942.8363</v>
      </c>
      <c r="J35" s="13">
        <v>0</v>
      </c>
      <c r="K35" s="5" t="s">
        <v>85</v>
      </c>
      <c r="L35" s="13">
        <v>0</v>
      </c>
      <c r="M35" s="1" t="b">
        <v>1</v>
      </c>
      <c r="N35" s="13">
        <v>119942.8363</v>
      </c>
      <c r="O35" s="16">
        <v>-119942.8363</v>
      </c>
      <c r="P35" s="13">
        <v>-119942.8363</v>
      </c>
      <c r="Q35" s="5" t="s">
        <v>27</v>
      </c>
      <c r="R35" s="9" t="s">
        <v>91</v>
      </c>
      <c r="S35" s="5" t="s">
        <v>69</v>
      </c>
      <c r="T35" s="5" t="s">
        <v>111</v>
      </c>
      <c r="U35" s="5" t="s">
        <v>91</v>
      </c>
      <c r="V35" s="5" t="s">
        <v>91</v>
      </c>
      <c r="W35" s="5"/>
      <c r="X35" s="5"/>
      <c r="Y35" s="5"/>
      <c r="Z35" s="13">
        <v>119942.8363</v>
      </c>
      <c r="AA35" s="5" t="s">
        <v>43</v>
      </c>
    </row>
    <row r="36" spans="1:27" x14ac:dyDescent="0.25">
      <c r="A36" s="2" t="s">
        <v>80</v>
      </c>
      <c r="B36" s="2" t="s">
        <v>56</v>
      </c>
      <c r="C36" s="5" t="s">
        <v>63</v>
      </c>
      <c r="D36" s="3">
        <v>45757.517638738398</v>
      </c>
      <c r="E36" s="7" t="s">
        <v>29</v>
      </c>
      <c r="F36" s="5" t="s">
        <v>101</v>
      </c>
      <c r="G36" s="5" t="s">
        <v>78</v>
      </c>
      <c r="H36" s="13">
        <v>-3</v>
      </c>
      <c r="I36" s="16">
        <v>54197.345500000003</v>
      </c>
      <c r="J36" s="13">
        <v>0</v>
      </c>
      <c r="K36" s="5" t="s">
        <v>85</v>
      </c>
      <c r="L36" s="13">
        <v>0</v>
      </c>
      <c r="M36" s="1" t="b">
        <v>1</v>
      </c>
      <c r="N36" s="13">
        <v>54197.345500000003</v>
      </c>
      <c r="O36" s="16">
        <v>-162592.03649999999</v>
      </c>
      <c r="P36" s="13">
        <v>-162592.03649999999</v>
      </c>
      <c r="Q36" s="5" t="s">
        <v>27</v>
      </c>
      <c r="R36" s="9" t="s">
        <v>91</v>
      </c>
      <c r="S36" s="5" t="s">
        <v>69</v>
      </c>
      <c r="T36" s="5" t="s">
        <v>111</v>
      </c>
      <c r="U36" s="5" t="s">
        <v>91</v>
      </c>
      <c r="V36" s="5" t="s">
        <v>91</v>
      </c>
      <c r="W36" s="5"/>
      <c r="X36" s="5"/>
      <c r="Y36" s="5"/>
      <c r="Z36" s="13">
        <v>54197.345500000003</v>
      </c>
      <c r="AA36" s="5" t="s">
        <v>100</v>
      </c>
    </row>
    <row r="37" spans="1:27" x14ac:dyDescent="0.25">
      <c r="A37" s="2" t="s">
        <v>90</v>
      </c>
      <c r="B37" s="2" t="s">
        <v>102</v>
      </c>
      <c r="C37" s="5" t="s">
        <v>63</v>
      </c>
      <c r="D37" s="3">
        <v>45750.854359872697</v>
      </c>
      <c r="E37" s="7" t="s">
        <v>87</v>
      </c>
      <c r="F37" s="5" t="s">
        <v>101</v>
      </c>
      <c r="G37" s="5" t="s">
        <v>78</v>
      </c>
      <c r="H37" s="13">
        <v>-1</v>
      </c>
      <c r="I37" s="16">
        <v>60043.090900000003</v>
      </c>
      <c r="J37" s="13">
        <v>0</v>
      </c>
      <c r="K37" s="5" t="s">
        <v>103</v>
      </c>
      <c r="L37" s="13">
        <v>0</v>
      </c>
      <c r="M37" s="1" t="b">
        <v>1</v>
      </c>
      <c r="N37" s="13">
        <v>60043.090900000003</v>
      </c>
      <c r="O37" s="16">
        <v>-60043.090900000003</v>
      </c>
      <c r="P37" s="13">
        <v>-60043.090900000003</v>
      </c>
      <c r="Q37" s="5" t="s">
        <v>51</v>
      </c>
      <c r="R37" s="9" t="s">
        <v>91</v>
      </c>
      <c r="S37" s="5" t="s">
        <v>69</v>
      </c>
      <c r="T37" s="5" t="s">
        <v>111</v>
      </c>
      <c r="U37" s="5" t="s">
        <v>91</v>
      </c>
      <c r="V37" s="5" t="s">
        <v>91</v>
      </c>
      <c r="W37" s="5"/>
      <c r="X37" s="5"/>
      <c r="Y37" s="5"/>
      <c r="Z37" s="13">
        <v>60043.090900000003</v>
      </c>
      <c r="AA37" s="5" t="s">
        <v>35</v>
      </c>
    </row>
    <row r="38" spans="1:27" x14ac:dyDescent="0.25">
      <c r="A38" s="2" t="s">
        <v>80</v>
      </c>
      <c r="B38" s="2" t="s">
        <v>56</v>
      </c>
      <c r="C38" s="5" t="s">
        <v>63</v>
      </c>
      <c r="D38" s="3">
        <v>45750.854359872697</v>
      </c>
      <c r="E38" s="7" t="s">
        <v>87</v>
      </c>
      <c r="F38" s="5" t="s">
        <v>101</v>
      </c>
      <c r="G38" s="5" t="s">
        <v>78</v>
      </c>
      <c r="H38" s="13">
        <v>-2</v>
      </c>
      <c r="I38" s="16">
        <v>54197.345500000003</v>
      </c>
      <c r="J38" s="13">
        <v>0</v>
      </c>
      <c r="K38" s="5" t="s">
        <v>103</v>
      </c>
      <c r="L38" s="13">
        <v>0</v>
      </c>
      <c r="M38" s="1" t="b">
        <v>1</v>
      </c>
      <c r="N38" s="13">
        <v>54197.345500000003</v>
      </c>
      <c r="O38" s="16">
        <v>-108394.69100000001</v>
      </c>
      <c r="P38" s="13">
        <v>-108394.69100000001</v>
      </c>
      <c r="Q38" s="5" t="s">
        <v>51</v>
      </c>
      <c r="R38" s="9" t="s">
        <v>91</v>
      </c>
      <c r="S38" s="5" t="s">
        <v>69</v>
      </c>
      <c r="T38" s="5" t="s">
        <v>111</v>
      </c>
      <c r="U38" s="5" t="s">
        <v>91</v>
      </c>
      <c r="V38" s="5" t="s">
        <v>91</v>
      </c>
      <c r="W38" s="5"/>
      <c r="X38" s="5"/>
      <c r="Y38" s="5"/>
      <c r="Z38" s="13">
        <v>54197.345500000003</v>
      </c>
      <c r="AA38" s="5" t="s">
        <v>100</v>
      </c>
    </row>
    <row r="39" spans="1:27" x14ac:dyDescent="0.25">
      <c r="A39" s="2" t="s">
        <v>90</v>
      </c>
      <c r="B39" s="2" t="s">
        <v>102</v>
      </c>
      <c r="C39" s="5" t="s">
        <v>63</v>
      </c>
      <c r="D39" s="3">
        <v>45750.849924733797</v>
      </c>
      <c r="E39" s="7" t="s">
        <v>26</v>
      </c>
      <c r="F39" s="5" t="s">
        <v>101</v>
      </c>
      <c r="G39" s="5" t="s">
        <v>78</v>
      </c>
      <c r="H39" s="13">
        <v>-2</v>
      </c>
      <c r="I39" s="16">
        <v>60043.090900000003</v>
      </c>
      <c r="J39" s="13">
        <v>0</v>
      </c>
      <c r="K39" s="5" t="s">
        <v>34</v>
      </c>
      <c r="L39" s="13">
        <v>0</v>
      </c>
      <c r="M39" s="1" t="b">
        <v>1</v>
      </c>
      <c r="N39" s="13">
        <v>60043.090900000003</v>
      </c>
      <c r="O39" s="16">
        <v>-120086.18180000001</v>
      </c>
      <c r="P39" s="13">
        <v>-120086.18180000001</v>
      </c>
      <c r="Q39" s="5" t="s">
        <v>57</v>
      </c>
      <c r="R39" s="9" t="s">
        <v>47</v>
      </c>
      <c r="S39" s="5" t="s">
        <v>69</v>
      </c>
      <c r="T39" s="5" t="s">
        <v>111</v>
      </c>
      <c r="U39" s="5" t="s">
        <v>91</v>
      </c>
      <c r="V39" s="5" t="s">
        <v>91</v>
      </c>
      <c r="W39" s="5"/>
      <c r="X39" s="5"/>
      <c r="Y39" s="5"/>
      <c r="Z39" s="13">
        <v>60043.090900000003</v>
      </c>
      <c r="AA39" s="5" t="s">
        <v>35</v>
      </c>
    </row>
    <row r="40" spans="1:27" x14ac:dyDescent="0.25">
      <c r="A40" s="2" t="s">
        <v>90</v>
      </c>
      <c r="B40" s="2" t="s">
        <v>102</v>
      </c>
      <c r="C40" s="5" t="s">
        <v>63</v>
      </c>
      <c r="D40" s="3">
        <v>45748.812714085601</v>
      </c>
      <c r="E40" s="7" t="s">
        <v>40</v>
      </c>
      <c r="F40" s="5" t="s">
        <v>101</v>
      </c>
      <c r="G40" s="5" t="s">
        <v>78</v>
      </c>
      <c r="H40" s="13">
        <v>-2</v>
      </c>
      <c r="I40" s="16">
        <v>60043.090900000003</v>
      </c>
      <c r="J40" s="13">
        <v>0</v>
      </c>
      <c r="K40" s="5" t="s">
        <v>94</v>
      </c>
      <c r="L40" s="13">
        <v>0</v>
      </c>
      <c r="M40" s="1" t="b">
        <v>1</v>
      </c>
      <c r="N40" s="13">
        <v>60043.090900000003</v>
      </c>
      <c r="O40" s="16">
        <v>-120086.18180000001</v>
      </c>
      <c r="P40" s="13">
        <v>-120086.18180000001</v>
      </c>
      <c r="Q40" s="5" t="s">
        <v>27</v>
      </c>
      <c r="R40" s="9" t="s">
        <v>91</v>
      </c>
      <c r="S40" s="5" t="s">
        <v>69</v>
      </c>
      <c r="T40" s="5" t="s">
        <v>125</v>
      </c>
      <c r="U40" s="5"/>
      <c r="V40" s="5" t="s">
        <v>91</v>
      </c>
      <c r="W40" s="5"/>
      <c r="X40" s="5"/>
      <c r="Y40" s="5"/>
      <c r="Z40" s="13">
        <v>60043.090900000003</v>
      </c>
      <c r="AA40" s="5" t="s">
        <v>35</v>
      </c>
    </row>
    <row r="41" spans="1:27" x14ac:dyDescent="0.25">
      <c r="A41" s="2" t="s">
        <v>25</v>
      </c>
      <c r="B41" s="2" t="s">
        <v>68</v>
      </c>
      <c r="C41" s="5" t="s">
        <v>63</v>
      </c>
      <c r="D41" s="3">
        <v>45748.610822534698</v>
      </c>
      <c r="E41" s="7" t="s">
        <v>39</v>
      </c>
      <c r="F41" s="5" t="s">
        <v>101</v>
      </c>
      <c r="G41" s="5" t="s">
        <v>78</v>
      </c>
      <c r="H41" s="13">
        <v>-2</v>
      </c>
      <c r="I41" s="16">
        <v>119942.8363</v>
      </c>
      <c r="J41" s="13">
        <v>0</v>
      </c>
      <c r="K41" s="5" t="s">
        <v>94</v>
      </c>
      <c r="L41" s="13">
        <v>0</v>
      </c>
      <c r="M41" s="1" t="b">
        <v>1</v>
      </c>
      <c r="N41" s="13">
        <v>119942.8363</v>
      </c>
      <c r="O41" s="16">
        <v>-239885.67259999999</v>
      </c>
      <c r="P41" s="13">
        <v>-239885.67259999999</v>
      </c>
      <c r="Q41" s="5" t="s">
        <v>27</v>
      </c>
      <c r="R41" s="9" t="s">
        <v>91</v>
      </c>
      <c r="S41" s="5" t="s">
        <v>69</v>
      </c>
      <c r="T41" s="5" t="s">
        <v>111</v>
      </c>
      <c r="U41" s="5" t="s">
        <v>91</v>
      </c>
      <c r="V41" s="5" t="s">
        <v>91</v>
      </c>
      <c r="W41" s="5"/>
      <c r="X41" s="5"/>
      <c r="Y41" s="5"/>
      <c r="Z41" s="13">
        <v>119942.8363</v>
      </c>
      <c r="AA41" s="5" t="s">
        <v>43</v>
      </c>
    </row>
    <row r="42" spans="1:27" x14ac:dyDescent="0.25">
      <c r="A42" s="2" t="s">
        <v>80</v>
      </c>
      <c r="B42" s="2" t="s">
        <v>56</v>
      </c>
      <c r="C42" s="5" t="s">
        <v>63</v>
      </c>
      <c r="D42" s="3">
        <v>45748.601520983801</v>
      </c>
      <c r="E42" s="7" t="s">
        <v>48</v>
      </c>
      <c r="F42" s="5" t="s">
        <v>101</v>
      </c>
      <c r="G42" s="5" t="s">
        <v>78</v>
      </c>
      <c r="H42" s="10">
        <v>-2</v>
      </c>
      <c r="I42" s="12">
        <v>54197.345500000003</v>
      </c>
      <c r="J42" s="10">
        <v>0</v>
      </c>
      <c r="K42" s="5" t="s">
        <v>94</v>
      </c>
      <c r="L42" s="10">
        <v>0</v>
      </c>
      <c r="M42" s="1" t="b">
        <v>1</v>
      </c>
      <c r="N42" s="10">
        <v>54197.345500000003</v>
      </c>
      <c r="O42" s="12">
        <v>-108394.69100000001</v>
      </c>
      <c r="P42" s="10">
        <v>-108394.69100000001</v>
      </c>
      <c r="Q42" s="5" t="s">
        <v>27</v>
      </c>
      <c r="R42" s="9" t="s">
        <v>91</v>
      </c>
      <c r="S42" s="5" t="s">
        <v>69</v>
      </c>
      <c r="T42" s="5" t="s">
        <v>111</v>
      </c>
      <c r="U42" s="5"/>
      <c r="V42" s="5" t="s">
        <v>91</v>
      </c>
      <c r="W42" s="5"/>
      <c r="X42" s="5"/>
      <c r="Y42" s="5"/>
      <c r="Z42" s="10">
        <v>54197.345500000003</v>
      </c>
      <c r="AA42" s="5" t="s">
        <v>100</v>
      </c>
    </row>
    <row r="43" spans="1:27" x14ac:dyDescent="0.25">
      <c r="H43" s="11" t="s">
        <v>82</v>
      </c>
      <c r="I43" s="11" t="s">
        <v>15</v>
      </c>
      <c r="J43" s="11" t="s">
        <v>91</v>
      </c>
      <c r="L43" s="11" t="s">
        <v>91</v>
      </c>
      <c r="N43" s="11" t="s">
        <v>15</v>
      </c>
      <c r="O43" s="11" t="s">
        <v>55</v>
      </c>
      <c r="P43" s="11" t="s">
        <v>55</v>
      </c>
      <c r="Z43" s="11" t="s">
        <v>5</v>
      </c>
    </row>
  </sheetData>
  <autoFilter ref="A1:AA43"/>
  <mergeCells count="1">
    <mergeCell ref="U5:V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2025-05-06T02:00:41Z</dcterms:created>
  <dcterms:modified xsi:type="dcterms:W3CDTF">2025-07-04T01:33:10Z</dcterms:modified>
</cp:coreProperties>
</file>