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 activeTab="2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Sheet1!$A$1:$R$52</definedName>
  </definedNames>
  <calcPr calcId="162913"/>
  <pivotCaches>
    <pivotCache cacheId="3" r:id="rId4"/>
    <pivotCache cacheId="4" r:id="rId5"/>
  </pivotCaches>
</workbook>
</file>

<file path=xl/calcChain.xml><?xml version="1.0" encoding="utf-8"?>
<calcChain xmlns="http://schemas.openxmlformats.org/spreadsheetml/2006/main">
  <c r="M7" i="3" l="1"/>
  <c r="M4" i="3"/>
  <c r="M5" i="3"/>
  <c r="M6" i="3"/>
  <c r="M3" i="3"/>
  <c r="L4" i="3"/>
  <c r="L5" i="3"/>
  <c r="L6" i="3"/>
  <c r="L3" i="3"/>
  <c r="K4" i="3"/>
  <c r="K5" i="3"/>
  <c r="K6" i="3"/>
  <c r="K3" i="3"/>
  <c r="J4" i="3"/>
  <c r="J5" i="3"/>
  <c r="J6" i="3"/>
  <c r="J3" i="3"/>
</calcChain>
</file>

<file path=xl/sharedStrings.xml><?xml version="1.0" encoding="utf-8"?>
<sst xmlns="http://schemas.openxmlformats.org/spreadsheetml/2006/main" count="572" uniqueCount="80">
  <si>
    <t>Số hóa đơn</t>
  </si>
  <si>
    <t>So PO</t>
  </si>
  <si>
    <t>Nguyễn Khánh Linh</t>
  </si>
  <si>
    <t>8938529045856</t>
  </si>
  <si>
    <t>Ghi chú</t>
  </si>
  <si>
    <t>Lê Thị Vân Anh</t>
  </si>
  <si>
    <t>Số lượng</t>
  </si>
  <si>
    <t>A09MD340</t>
  </si>
  <si>
    <t>kí hiệu HD</t>
  </si>
  <si>
    <t>Nguyễn Thị Minh Nguyệt</t>
  </si>
  <si>
    <t>ĐVT</t>
  </si>
  <si>
    <t>0500242205</t>
  </si>
  <si>
    <t>Phùng Ngọc Linh</t>
  </si>
  <si>
    <t>A17TD202</t>
  </si>
  <si>
    <t>A34TK44</t>
  </si>
  <si>
    <t>Trần Trung Kiên</t>
  </si>
  <si>
    <t>AB01KDV01</t>
  </si>
  <si>
    <t>A06YH271</t>
  </si>
  <si>
    <t>Bùi Thị Minh An</t>
  </si>
  <si>
    <t>A23TD276</t>
  </si>
  <si>
    <t>8938529045627</t>
  </si>
  <si>
    <t>A36XD355</t>
  </si>
  <si>
    <t>4,158,558.654</t>
  </si>
  <si>
    <t>8938529045924</t>
  </si>
  <si>
    <t>Ngày HĐ</t>
  </si>
  <si>
    <t>A23 xuất trả hàng bị hỏng chân không</t>
  </si>
  <si>
    <t>Đào Thị Thu Uyên</t>
  </si>
  <si>
    <t>Chi nhánh</t>
  </si>
  <si>
    <t>Võ Huy Cường</t>
  </si>
  <si>
    <t>A14TD32</t>
  </si>
  <si>
    <t>Ngô Trung Hiếu</t>
  </si>
  <si>
    <t>Ngọc Thơm Giò tai lưỡi xào 250g*1PK</t>
  </si>
  <si>
    <t>Trần Thị Thùy Linh</t>
  </si>
  <si>
    <t>A23 XUÂT TRẢ GÀ HẾT DATE</t>
  </si>
  <si>
    <t>Phạm Hằng Nga</t>
  </si>
  <si>
    <t>Ngày</t>
  </si>
  <si>
    <t>A38PL</t>
  </si>
  <si>
    <t>A16YX85</t>
  </si>
  <si>
    <t>Line type</t>
  </si>
  <si>
    <t>Thành tiền</t>
  </si>
  <si>
    <t>Ngọc Thơm Gà muối 500g*1PK</t>
  </si>
  <si>
    <t>goi</t>
  </si>
  <si>
    <t>Mã hàng</t>
  </si>
  <si>
    <t>Tên hàng</t>
  </si>
  <si>
    <t>Giá tham chiếu</t>
  </si>
  <si>
    <t>TT trước thuế</t>
  </si>
  <si>
    <t>A13LT19</t>
  </si>
  <si>
    <t>0500242206</t>
  </si>
  <si>
    <t>Kho</t>
  </si>
  <si>
    <t>A08TQV24</t>
  </si>
  <si>
    <t>-123</t>
  </si>
  <si>
    <t>A23 xuất trả hàng hết date</t>
  </si>
  <si>
    <t>A30HC70</t>
  </si>
  <si>
    <t>Ngọc Thơm  Chân giò heo muối 300g*1PK</t>
  </si>
  <si>
    <t>A24LK45</t>
  </si>
  <si>
    <t>0500242204</t>
  </si>
  <si>
    <t/>
  </si>
  <si>
    <t>AC03CVT65A</t>
  </si>
  <si>
    <t>Alias</t>
  </si>
  <si>
    <t>A31LVH85</t>
  </si>
  <si>
    <t>Nguyễn Bình Dương</t>
  </si>
  <si>
    <t>A01VT</t>
  </si>
  <si>
    <t>-10,462,717.962</t>
  </si>
  <si>
    <t>Dương Thúy Quỳnh</t>
  </si>
  <si>
    <t>8938529045030</t>
  </si>
  <si>
    <t>Ngọc Thơm Tai heo muối 200g*1PK</t>
  </si>
  <si>
    <t>A27PT401</t>
  </si>
  <si>
    <t>0500242203</t>
  </si>
  <si>
    <t>Nhân viên</t>
  </si>
  <si>
    <t>A32PDL64</t>
  </si>
  <si>
    <t>Row Labels</t>
  </si>
  <si>
    <t>(blank)</t>
  </si>
  <si>
    <t>Grand Total</t>
  </si>
  <si>
    <t>Sum of Số lượng</t>
  </si>
  <si>
    <t>OK</t>
  </si>
  <si>
    <t>Nguyên giá</t>
  </si>
  <si>
    <t>Chiết khấu 5%</t>
  </si>
  <si>
    <t>VAT</t>
  </si>
  <si>
    <t>Thành tiền (-VAT)</t>
  </si>
  <si>
    <t>Thành tiền sau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</si>
</sst>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name val="Microsoft Sans Serif"/>
      <family val="2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22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4" borderId="3" xfId="0" applyFont="1" applyFill="1" applyBorder="1" applyAlignment="1">
      <alignment horizontal="left" vertical="center"/>
    </xf>
    <xf numFmtId="164" fontId="0" fillId="0" borderId="0" xfId="1" applyNumberFormat="1" applyFont="1"/>
    <xf numFmtId="0" fontId="7" fillId="5" borderId="5" xfId="0" applyFont="1" applyFill="1" applyBorder="1"/>
    <xf numFmtId="164" fontId="0" fillId="0" borderId="5" xfId="1" applyNumberFormat="1" applyFont="1" applyBorder="1"/>
    <xf numFmtId="0" fontId="0" fillId="0" borderId="5" xfId="0" applyBorder="1" applyAlignment="1">
      <alignment horizontal="left"/>
    </xf>
    <xf numFmtId="0" fontId="0" fillId="0" borderId="5" xfId="0" applyNumberFormat="1" applyBorder="1"/>
    <xf numFmtId="43" fontId="0" fillId="0" borderId="5" xfId="1" applyNumberFormat="1" applyFont="1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750.387996527781" createdVersion="7" refreshedVersion="7" minRefreshableVersion="3" recordCount="51">
  <cacheSource type="worksheet">
    <worksheetSource ref="A1:R52" sheet="Sheet1"/>
  </cacheSource>
  <cacheFields count="27">
    <cacheField name="Mã hàng" numFmtId="0">
      <sharedItems containsBlank="1"/>
    </cacheField>
    <cacheField name="Tên hàng" numFmtId="0">
      <sharedItems containsBlank="1" count="5">
        <s v="Ngọc Thơm Tai heo muối 200g*1PK"/>
        <s v="Ngọc Thơm Giò tai lưỡi xào 250g*1PK"/>
        <s v="Ngọc Thơm  Chân giò heo muối 300g*1PK"/>
        <s v="Ngọc Thơm Gà muối 500g*1PK"/>
        <m/>
      </sharedItems>
    </cacheField>
    <cacheField name="Nhóm hàng" numFmtId="0">
      <sharedItems containsBlank="1"/>
    </cacheField>
    <cacheField name="Ngày" numFmtId="0">
      <sharedItems containsNonDate="0" containsDate="1" containsString="0" containsBlank="1" minDate="2025-03-02T10:06:12" maxDate="2025-03-27T10:08:10"/>
    </cacheField>
    <cacheField name="Số phiếu" numFmtId="0">
      <sharedItems containsBlank="1"/>
    </cacheField>
    <cacheField name="Nhà cung cấp" numFmtId="0">
      <sharedItems containsBlank="1"/>
    </cacheField>
    <cacheField name="Lý do" numFmtId="0">
      <sharedItems containsBlank="1"/>
    </cacheField>
    <cacheField name="Số lượng" numFmtId="0">
      <sharedItems containsMixedTypes="1" containsNumber="1" containsInteger="1" minValue="-6" maxValue="-1"/>
    </cacheField>
    <cacheField name="Đơn giá" numFmtId="0">
      <sharedItems containsMixedTypes="1" containsNumber="1" minValue="54197.345500000003" maxValue="119942.8363"/>
    </cacheField>
    <cacheField name="Chiết khấu($)" numFmtId="0">
      <sharedItems containsMixedTypes="1" containsNumber="1" containsInteger="1" minValue="0" maxValue="0"/>
    </cacheField>
    <cacheField name="Thuế" numFmtId="0">
      <sharedItems containsMixedTypes="1" containsNumber="1" containsInteger="1" minValue="0" maxValue="0"/>
    </cacheField>
    <cacheField name="Trả lại" numFmtId="0">
      <sharedItems containsBlank="1"/>
    </cacheField>
    <cacheField name="ĐG sau thuế" numFmtId="0">
      <sharedItems containsMixedTypes="1" containsNumber="1" minValue="54197.345500000003" maxValue="119942.8363"/>
    </cacheField>
    <cacheField name="Thành tiền" numFmtId="0">
      <sharedItems containsMixedTypes="1" containsNumber="1" minValue="-599714.18149999995" maxValue="-54197.345500000003"/>
    </cacheField>
    <cacheField name="TT trước thuế" numFmtId="0">
      <sharedItems containsMixedTypes="1" containsNumber="1" minValue="-599714.18149999995" maxValue="-54197.345500000003"/>
    </cacheField>
    <cacheField name="Nhân viên" numFmtId="0">
      <sharedItems containsBlank="1"/>
    </cacheField>
    <cacheField name="Kho" numFmtId="0">
      <sharedItems containsBlank="1"/>
    </cacheField>
    <cacheField name="Ghi chú" numFmtId="0">
      <sharedItems containsBlank="1"/>
    </cacheField>
    <cacheField name="ĐVT" numFmtId="0">
      <sharedItems containsBlank="1"/>
    </cacheField>
    <cacheField name="Chi nhánh" numFmtId="0">
      <sharedItems containsBlank="1"/>
    </cacheField>
    <cacheField name="Line type" numFmtId="0">
      <sharedItems containsBlank="1"/>
    </cacheField>
    <cacheField name="So PO" numFmtId="0">
      <sharedItems containsBlank="1"/>
    </cacheField>
    <cacheField name="Số hóa đơn" numFmtId="0">
      <sharedItems containsNonDate="0" containsString="0" containsBlank="1"/>
    </cacheField>
    <cacheField name="Ngày HĐ" numFmtId="0">
      <sharedItems containsNonDate="0" containsString="0" containsBlank="1"/>
    </cacheField>
    <cacheField name="kí hiệu HD" numFmtId="0">
      <sharedItems containsNonDate="0" containsString="0" containsBlank="1"/>
    </cacheField>
    <cacheField name="Giá tham chiếu" numFmtId="0">
      <sharedItems containsMixedTypes="1" containsNumber="1" minValue="54197.345500000003" maxValue="119942.8363"/>
    </cacheField>
    <cacheField name="Al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5803.681103703704" createdVersion="6" refreshedVersion="6" minRefreshableVersion="3" recordCount="50">
  <cacheSource type="worksheet">
    <worksheetSource ref="A1:B51" sheet="Sheet3"/>
  </cacheSource>
  <cacheFields count="2">
    <cacheField name="Tên hàng" numFmtId="0">
      <sharedItems count="4">
        <s v="Ngọc Thơm Tai heo muối 200g*1PK"/>
        <s v="Ngọc Thơm Giò tai lưỡi xào 250g*1PK"/>
        <s v="Ngọc Thơm  Chân giò heo muối 300g*1PK"/>
        <s v="Ngọc Thơm Gà muối 500g*1PK"/>
      </sharedItems>
    </cacheField>
    <cacheField name="Số lượng" numFmtId="0">
      <sharedItems containsSemiMixedTypes="0" containsString="0" containsNumber="1" containsInteger="1" minValue="1" maxValue="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s v="0500242204"/>
    <x v="0"/>
    <s v="Nhóm hàng\E\READY TO EAT"/>
    <d v="2025-03-02T10:06:12"/>
    <s v="A142503021"/>
    <s v="CTY TNHH MTV TM VÀ DV NGỌC THƠM"/>
    <s v="XTR"/>
    <n v="-4"/>
    <n v="60043.090900000003"/>
    <n v="0"/>
    <n v="0"/>
    <b v="1"/>
    <n v="60043.090900000003"/>
    <n v="-240172.36360000001"/>
    <n v="-240172.36360000001"/>
    <s v="Nguyễn Khánh Linh"/>
    <s v="A14TD32"/>
    <s v=""/>
    <s v="goi"/>
    <s v=""/>
    <s v=""/>
    <s v=""/>
    <m/>
    <m/>
    <m/>
    <n v="60043.090900000003"/>
    <s v="8938529045627"/>
  </r>
  <r>
    <s v="0500242206"/>
    <x v="1"/>
    <s v="Nhóm hàng\E\READY TO EAT"/>
    <d v="2025-03-02T10:06:12"/>
    <s v="A142503021"/>
    <s v="CTY TNHH MTV TM VÀ DV NGỌC THƠM"/>
    <s v="XTR"/>
    <n v="-3"/>
    <n v="54197.345500000003"/>
    <n v="0"/>
    <n v="0"/>
    <b v="1"/>
    <n v="54197.345500000003"/>
    <n v="-162592.03649999999"/>
    <n v="-162592.03649999999"/>
    <s v="Nguyễn Khánh Linh"/>
    <s v="A14TD32"/>
    <s v=""/>
    <s v="goi"/>
    <s v=""/>
    <s v=""/>
    <s v=""/>
    <m/>
    <m/>
    <m/>
    <n v="54197.345500000003"/>
    <s v="8938529045030"/>
  </r>
  <r>
    <s v="0500242203"/>
    <x v="2"/>
    <s v="Nhóm hàng\E\READY TO EAT"/>
    <d v="2025-03-03T08:13:08"/>
    <s v="A232503031"/>
    <s v="CTY TNHH MTV TM VÀ DV NGỌC THƠM"/>
    <s v="XTR"/>
    <n v="-2"/>
    <n v="79305.381800000003"/>
    <n v="0"/>
    <n v="0"/>
    <b v="1"/>
    <n v="79305.381800000003"/>
    <n v="-158610.76360000001"/>
    <n v="-158610.76360000001"/>
    <s v="Bùi Thị Minh An"/>
    <s v="A23TD276"/>
    <s v="A23 xuất trả hàng bị hỏng chân không"/>
    <s v="goi"/>
    <s v=""/>
    <s v=""/>
    <s v=""/>
    <m/>
    <m/>
    <m/>
    <n v="79305.381800000003"/>
    <s v="8938529045856"/>
  </r>
  <r>
    <s v="0500242204"/>
    <x v="0"/>
    <s v="Nhóm hàng\E\READY TO EAT"/>
    <d v="2025-03-03T09:28:24"/>
    <s v="A312503032"/>
    <s v="CTY TNHH MTV TM VÀ DV NGỌC THƠM"/>
    <s v="XTR"/>
    <n v="-4"/>
    <n v="60043.090900000003"/>
    <n v="0"/>
    <n v="0"/>
    <b v="1"/>
    <n v="60043.090900000003"/>
    <n v="-240172.36360000001"/>
    <n v="-240172.36360000001"/>
    <s v="Dương Thúy Quỳnh"/>
    <s v="A31LVH85"/>
    <s v=""/>
    <s v="goi"/>
    <s v=""/>
    <s v=""/>
    <s v=""/>
    <m/>
    <m/>
    <m/>
    <n v="60043.090900000003"/>
    <s v="8938529045627"/>
  </r>
  <r>
    <s v="0500242205"/>
    <x v="3"/>
    <s v="Nhóm hàng\E\READY TO EAT"/>
    <d v="2025-03-03T09:28:24"/>
    <s v="A312503032"/>
    <s v="CTY TNHH MTV TM VÀ DV NGỌC THƠM"/>
    <s v="XTR"/>
    <n v="-2"/>
    <n v="119942.8363"/>
    <n v="0"/>
    <n v="0"/>
    <b v="1"/>
    <n v="119942.8363"/>
    <n v="-239885.67259999999"/>
    <n v="-239885.67259999999"/>
    <s v="Dương Thúy Quỳnh"/>
    <s v="A31LVH85"/>
    <s v=""/>
    <s v="goi"/>
    <s v=""/>
    <s v=""/>
    <s v=""/>
    <m/>
    <m/>
    <m/>
    <n v="119942.8363"/>
    <s v="8938529045924"/>
  </r>
  <r>
    <s v="0500242204"/>
    <x v="0"/>
    <s v="Nhóm hàng\E\READY TO EAT"/>
    <d v="2025-03-03T09:36:40"/>
    <s v="A382503031"/>
    <s v="CTY TNHH MTV TM VÀ DV NGỌC THƠM"/>
    <s v="XTR"/>
    <n v="-2"/>
    <n v="60043.090900000003"/>
    <n v="0"/>
    <n v="0"/>
    <b v="1"/>
    <n v="60043.090900000003"/>
    <n v="-120086.18180000001"/>
    <n v="-120086.18180000001"/>
    <s v="Bùi Thị Minh An"/>
    <s v="A38PL"/>
    <s v=""/>
    <s v="goi"/>
    <s v=""/>
    <s v=""/>
    <s v=""/>
    <m/>
    <m/>
    <m/>
    <n v="60043.090900000003"/>
    <s v="8938529045627"/>
  </r>
  <r>
    <s v="0500242203"/>
    <x v="2"/>
    <s v="Nhóm hàng\E\READY TO EAT"/>
    <d v="2025-03-05T07:41:45"/>
    <s v="A272503051"/>
    <s v="CTY TNHH MTV TM VÀ DV NGỌC THƠM"/>
    <s v="XTR"/>
    <n v="-1"/>
    <n v="79305.381800000003"/>
    <n v="0"/>
    <n v="0"/>
    <b v="1"/>
    <n v="79305.381800000003"/>
    <n v="-79305.381800000003"/>
    <n v="-79305.381800000003"/>
    <s v="Đào Thị Thu Uyên"/>
    <s v="A27PT401"/>
    <s v=""/>
    <s v="goi"/>
    <s v=""/>
    <s v=""/>
    <s v=""/>
    <m/>
    <m/>
    <m/>
    <n v="79305.381800000003"/>
    <s v="8938529045856"/>
  </r>
  <r>
    <s v="0500242205"/>
    <x v="3"/>
    <s v="Nhóm hàng\E\READY TO EAT"/>
    <d v="2025-03-05T11:48:44"/>
    <s v="A342503051"/>
    <s v="CTY TNHH MTV TM VÀ DV NGỌC THƠM"/>
    <s v="XTR"/>
    <n v="-4"/>
    <n v="119942.8363"/>
    <n v="0"/>
    <n v="0"/>
    <b v="1"/>
    <n v="119942.8363"/>
    <n v="-479771.34519999998"/>
    <n v="-479771.34519999998"/>
    <s v="Bùi Thị Minh An"/>
    <s v="A34TK44"/>
    <s v=""/>
    <s v="goi"/>
    <s v=""/>
    <s v=""/>
    <s v=""/>
    <m/>
    <m/>
    <m/>
    <n v="119942.8363"/>
    <s v="8938529045924"/>
  </r>
  <r>
    <s v="0500242206"/>
    <x v="1"/>
    <s v="Nhóm hàng\E\READY TO EAT"/>
    <d v="2025-03-05T11:48:44"/>
    <s v="A342503051"/>
    <s v="CTY TNHH MTV TM VÀ DV NGỌC THƠM"/>
    <s v="XTR"/>
    <n v="-2"/>
    <n v="54197.345500000003"/>
    <n v="0"/>
    <n v="0"/>
    <b v="1"/>
    <n v="54197.345500000003"/>
    <n v="-108394.69100000001"/>
    <n v="-108394.69100000001"/>
    <s v="Bùi Thị Minh An"/>
    <s v="A34TK44"/>
    <s v=""/>
    <s v="goi"/>
    <s v=""/>
    <s v=""/>
    <s v=""/>
    <m/>
    <m/>
    <m/>
    <n v="54197.345500000003"/>
    <s v="8938529045030"/>
  </r>
  <r>
    <s v="0500242205"/>
    <x v="3"/>
    <s v="Nhóm hàng\E\READY TO EAT"/>
    <d v="2025-03-05T14:25:01"/>
    <s v="A302503051"/>
    <s v="CTY TNHH MTV TM VÀ DV NGỌC THƠM"/>
    <s v="XTR"/>
    <n v="-2"/>
    <n v="119942.8363"/>
    <n v="0"/>
    <n v="0"/>
    <b v="1"/>
    <n v="119942.8363"/>
    <n v="-239885.67259999999"/>
    <n v="-239885.67259999999"/>
    <s v="Nguyễn Khánh Linh"/>
    <s v="A30HC70"/>
    <s v=""/>
    <s v="goi"/>
    <s v=""/>
    <s v=""/>
    <s v=""/>
    <m/>
    <m/>
    <m/>
    <n v="119942.8363"/>
    <s v="8938529045924"/>
  </r>
  <r>
    <s v="0500242206"/>
    <x v="1"/>
    <s v="Nhóm hàng\E\READY TO EAT"/>
    <d v="2025-03-05T14:25:01"/>
    <s v="A302503051"/>
    <s v="CTY TNHH MTV TM VÀ DV NGỌC THƠM"/>
    <s v="XTR"/>
    <n v="-2"/>
    <n v="54197.345500000003"/>
    <n v="0"/>
    <n v="0"/>
    <b v="1"/>
    <n v="54197.345500000003"/>
    <n v="-108394.69100000001"/>
    <n v="-108394.69100000001"/>
    <s v="Nguyễn Khánh Linh"/>
    <s v="A30HC70"/>
    <s v=""/>
    <s v="goi"/>
    <s v=""/>
    <s v=""/>
    <s v=""/>
    <m/>
    <m/>
    <m/>
    <n v="54197.345500000003"/>
    <s v="8938529045030"/>
  </r>
  <r>
    <s v="0500242204"/>
    <x v="0"/>
    <s v="Nhóm hàng\E\READY TO EAT"/>
    <d v="2025-03-06T01:20:04"/>
    <s v="A172503061"/>
    <s v="CTY TNHH MTV TM VÀ DV NGỌC THƠM"/>
    <s v="XTR"/>
    <n v="-2"/>
    <n v="60043.090900000003"/>
    <n v="0"/>
    <n v="0"/>
    <b v="1"/>
    <n v="60043.090900000003"/>
    <n v="-120086.18180000001"/>
    <n v="-120086.18180000001"/>
    <s v="Ngô Trung Hiếu"/>
    <s v="A17TD202"/>
    <s v=""/>
    <s v="goi"/>
    <s v=""/>
    <s v=""/>
    <s v=""/>
    <m/>
    <m/>
    <m/>
    <n v="60043.090900000003"/>
    <s v="8938529045627"/>
  </r>
  <r>
    <s v="0500242206"/>
    <x v="1"/>
    <s v="Nhóm hàng\E\READY TO EAT"/>
    <d v="2025-03-06T01:20:04"/>
    <s v="A172503061"/>
    <s v="CTY TNHH MTV TM VÀ DV NGỌC THƠM"/>
    <s v="XTR"/>
    <n v="-4"/>
    <n v="54197.345500000003"/>
    <n v="0"/>
    <n v="0"/>
    <b v="1"/>
    <n v="54197.345500000003"/>
    <n v="-216789.38200000001"/>
    <n v="-216789.38200000001"/>
    <s v="Ngô Trung Hiếu"/>
    <s v="A17TD202"/>
    <s v=""/>
    <s v="goi"/>
    <s v=""/>
    <s v=""/>
    <s v=""/>
    <m/>
    <m/>
    <m/>
    <n v="54197.345500000003"/>
    <s v="8938529045030"/>
  </r>
  <r>
    <s v="0500242205"/>
    <x v="3"/>
    <s v="Nhóm hàng\E\READY TO EAT"/>
    <d v="2025-03-06T10:38:04"/>
    <s v="A322503061"/>
    <s v="CTY TNHH MTV TM VÀ DV NGỌC THƠM"/>
    <s v="XTR"/>
    <n v="-1"/>
    <n v="119942.8363"/>
    <n v="0"/>
    <n v="0"/>
    <b v="1"/>
    <n v="119942.8363"/>
    <n v="-119942.8363"/>
    <n v="-119942.8363"/>
    <s v="Trần Trung Kiên"/>
    <s v="A32PDL64"/>
    <s v=""/>
    <s v="goi"/>
    <s v=""/>
    <s v=""/>
    <s v=""/>
    <m/>
    <m/>
    <m/>
    <n v="119942.8363"/>
    <s v="8938529045924"/>
  </r>
  <r>
    <s v="0500242206"/>
    <x v="1"/>
    <s v="Nhóm hàng\E\READY TO EAT"/>
    <d v="2025-03-06T10:38:04"/>
    <s v="A322503061"/>
    <s v="CTY TNHH MTV TM VÀ DV NGỌC THƠM"/>
    <s v="XTR"/>
    <n v="-1"/>
    <n v="54197.345500000003"/>
    <n v="0"/>
    <n v="0"/>
    <b v="1"/>
    <n v="54197.345500000003"/>
    <n v="-54197.345500000003"/>
    <n v="-54197.345500000003"/>
    <s v="Trần Trung Kiên"/>
    <s v="A32PDL64"/>
    <s v=""/>
    <s v="goi"/>
    <s v=""/>
    <s v=""/>
    <s v=""/>
    <m/>
    <m/>
    <m/>
    <n v="54197.345500000003"/>
    <s v="8938529045030"/>
  </r>
  <r>
    <s v="0500242204"/>
    <x v="0"/>
    <s v="Nhóm hàng\E\READY TO EAT"/>
    <d v="2025-03-06T10:45:44"/>
    <s v="A232503061"/>
    <s v="CTY TNHH MTV TM VÀ DV NGỌC THƠM"/>
    <s v="XTR"/>
    <n v="-1"/>
    <n v="60043.090900000003"/>
    <n v="0"/>
    <n v="0"/>
    <b v="1"/>
    <n v="60043.090900000003"/>
    <n v="-60043.090900000003"/>
    <n v="-60043.090900000003"/>
    <s v="Bùi Thị Minh An"/>
    <s v="A23TD276"/>
    <s v="A23 xuất trả hàng hết date"/>
    <s v="goi"/>
    <s v=""/>
    <s v=""/>
    <s v=""/>
    <m/>
    <m/>
    <m/>
    <n v="60043.090900000003"/>
    <s v="8938529045627"/>
  </r>
  <r>
    <s v="0500242205"/>
    <x v="3"/>
    <s v="Nhóm hàng\E\READY TO EAT"/>
    <d v="2025-03-06T10:45:44"/>
    <s v="A232503061"/>
    <s v="CTY TNHH MTV TM VÀ DV NGỌC THƠM"/>
    <s v="XTR"/>
    <n v="-3"/>
    <n v="119942.8363"/>
    <n v="0"/>
    <n v="0"/>
    <b v="1"/>
    <n v="119942.8363"/>
    <n v="-359828.50890000002"/>
    <n v="-359828.50890000002"/>
    <s v="Bùi Thị Minh An"/>
    <s v="A23TD276"/>
    <s v="A23 xuất trả hàng hết date"/>
    <s v="goi"/>
    <s v=""/>
    <s v=""/>
    <s v=""/>
    <m/>
    <m/>
    <m/>
    <n v="119942.8363"/>
    <s v="8938529045924"/>
  </r>
  <r>
    <s v="0500242206"/>
    <x v="1"/>
    <s v="Nhóm hàng\E\READY TO EAT"/>
    <d v="2025-03-06T10:45:44"/>
    <s v="A232503061"/>
    <s v="CTY TNHH MTV TM VÀ DV NGỌC THƠM"/>
    <s v="XTR"/>
    <n v="-1"/>
    <n v="54197.345500000003"/>
    <n v="0"/>
    <n v="0"/>
    <b v="1"/>
    <n v="54197.345500000003"/>
    <n v="-54197.345500000003"/>
    <n v="-54197.345500000003"/>
    <s v="Bùi Thị Minh An"/>
    <s v="A23TD276"/>
    <s v="A23 xuất trả hàng hết date"/>
    <s v="goi"/>
    <s v=""/>
    <s v=""/>
    <s v=""/>
    <m/>
    <m/>
    <m/>
    <n v="54197.345500000003"/>
    <s v="8938529045030"/>
  </r>
  <r>
    <s v="0500242205"/>
    <x v="3"/>
    <s v="Nhóm hàng\E\READY TO EAT"/>
    <d v="2025-03-12T07:23:18"/>
    <s v="A082503121"/>
    <s v="CTY TNHH MTV TM VÀ DV NGỌC THƠM"/>
    <s v="XTR"/>
    <n v="-2"/>
    <n v="119942.8363"/>
    <n v="0"/>
    <n v="0"/>
    <b v="1"/>
    <n v="119942.8363"/>
    <n v="-239885.67259999999"/>
    <n v="-239885.67259999999"/>
    <s v="Dương Thúy Quỳnh"/>
    <s v="A08TQV24"/>
    <s v=""/>
    <s v="goi"/>
    <s v=""/>
    <s v=""/>
    <s v=""/>
    <m/>
    <m/>
    <m/>
    <n v="119942.8363"/>
    <s v="8938529045924"/>
  </r>
  <r>
    <s v="0500242206"/>
    <x v="1"/>
    <s v="Nhóm hàng\E\READY TO EAT"/>
    <d v="2025-03-12T07:23:18"/>
    <s v="A082503121"/>
    <s v="CTY TNHH MTV TM VÀ DV NGỌC THƠM"/>
    <s v="XTR"/>
    <n v="-2"/>
    <n v="54197.345500000003"/>
    <n v="0"/>
    <n v="0"/>
    <b v="1"/>
    <n v="54197.345500000003"/>
    <n v="-108394.69100000001"/>
    <n v="-108394.69100000001"/>
    <s v="Dương Thúy Quỳnh"/>
    <s v="A08TQV24"/>
    <s v=""/>
    <s v="goi"/>
    <s v=""/>
    <s v=""/>
    <s v=""/>
    <m/>
    <m/>
    <m/>
    <n v="54197.345500000003"/>
    <s v="8938529045030"/>
  </r>
  <r>
    <s v="0500242205"/>
    <x v="3"/>
    <s v="Nhóm hàng\E\READY TO EAT"/>
    <d v="2025-03-12T13:31:23"/>
    <s v="A062503122"/>
    <s v="CTY TNHH MTV TM VÀ DV NGỌC THƠM"/>
    <s v="XTR"/>
    <n v="-3"/>
    <n v="119942.8363"/>
    <n v="0"/>
    <n v="0"/>
    <b v="1"/>
    <n v="119942.8363"/>
    <n v="-359828.50890000002"/>
    <n v="-359828.50890000002"/>
    <s v="Lê Thị Vân Anh"/>
    <s v="A06YH271"/>
    <s v=""/>
    <s v="goi"/>
    <s v=""/>
    <s v=""/>
    <s v=""/>
    <m/>
    <m/>
    <m/>
    <n v="119942.8363"/>
    <s v="8938529045924"/>
  </r>
  <r>
    <s v="0500242204"/>
    <x v="0"/>
    <s v="Nhóm hàng\E\READY TO EAT"/>
    <d v="2025-03-12T16:20:37"/>
    <s v="A362503121"/>
    <s v="CTY TNHH MTV TM VÀ DV NGỌC THƠM"/>
    <s v="XTR"/>
    <n v="-1"/>
    <n v="60043.090900000003"/>
    <n v="0"/>
    <n v="0"/>
    <b v="1"/>
    <n v="60043.090900000003"/>
    <n v="-60043.090900000003"/>
    <n v="-60043.090900000003"/>
    <s v="Trần Trung Kiên"/>
    <s v="A36XD355"/>
    <s v=""/>
    <s v="goi"/>
    <s v=""/>
    <s v=""/>
    <s v=""/>
    <m/>
    <m/>
    <m/>
    <n v="60043.090900000003"/>
    <s v="8938529045627"/>
  </r>
  <r>
    <s v="0500242205"/>
    <x v="3"/>
    <s v="Nhóm hàng\E\READY TO EAT"/>
    <d v="2025-03-12T16:20:37"/>
    <s v="A362503121"/>
    <s v="CTY TNHH MTV TM VÀ DV NGỌC THƠM"/>
    <s v="XTR"/>
    <n v="-1"/>
    <n v="119942.8363"/>
    <n v="0"/>
    <n v="0"/>
    <b v="1"/>
    <n v="119942.8363"/>
    <n v="-119942.8363"/>
    <n v="-119942.8363"/>
    <s v="Trần Trung Kiên"/>
    <s v="A36XD355"/>
    <s v=""/>
    <s v="goi"/>
    <s v=""/>
    <s v=""/>
    <s v=""/>
    <m/>
    <m/>
    <m/>
    <n v="119942.8363"/>
    <s v="8938529045924"/>
  </r>
  <r>
    <s v="0500242206"/>
    <x v="1"/>
    <s v="Nhóm hàng\E\READY TO EAT"/>
    <d v="2025-03-12T16:20:37"/>
    <s v="A362503121"/>
    <s v="CTY TNHH MTV TM VÀ DV NGỌC THƠM"/>
    <s v="XTR"/>
    <n v="-4"/>
    <n v="54197.345500000003"/>
    <n v="0"/>
    <n v="0"/>
    <b v="1"/>
    <n v="54197.345500000003"/>
    <n v="-216789.38200000001"/>
    <n v="-216789.38200000001"/>
    <s v="Trần Trung Kiên"/>
    <s v="A36XD355"/>
    <s v=""/>
    <s v="goi"/>
    <s v=""/>
    <s v=""/>
    <s v=""/>
    <m/>
    <m/>
    <m/>
    <n v="54197.345500000003"/>
    <s v="8938529045030"/>
  </r>
  <r>
    <s v="0500242205"/>
    <x v="3"/>
    <s v="Nhóm hàng\E\READY TO EAT"/>
    <d v="2025-03-12T16:41:02"/>
    <s v="A162503121"/>
    <s v="CTY TNHH MTV TM VÀ DV NGỌC THƠM"/>
    <s v="XTR"/>
    <n v="-5"/>
    <n v="119942.8363"/>
    <n v="0"/>
    <n v="0"/>
    <b v="1"/>
    <n v="119942.8363"/>
    <n v="-599714.18149999995"/>
    <n v="-599714.18149999995"/>
    <s v="Bùi Thị Minh An"/>
    <s v="A16YX85"/>
    <s v=""/>
    <s v="goi"/>
    <s v=""/>
    <s v=""/>
    <s v=""/>
    <m/>
    <m/>
    <m/>
    <n v="119942.8363"/>
    <s v="8938529045924"/>
  </r>
  <r>
    <s v="0500242206"/>
    <x v="1"/>
    <s v="Nhóm hàng\E\READY TO EAT"/>
    <d v="2025-03-12T16:47:51"/>
    <s v="A272503121"/>
    <s v="CTY TNHH MTV TM VÀ DV NGỌC THƠM"/>
    <s v="XTR"/>
    <n v="-3"/>
    <n v="54197.345500000003"/>
    <n v="0"/>
    <n v="0"/>
    <b v="1"/>
    <n v="54197.345500000003"/>
    <n v="-162592.03649999999"/>
    <n v="-162592.03649999999"/>
    <s v="Trần Trung Kiên"/>
    <s v="A27PT401"/>
    <s v=""/>
    <s v="goi"/>
    <s v=""/>
    <s v=""/>
    <s v=""/>
    <m/>
    <m/>
    <m/>
    <n v="54197.345500000003"/>
    <s v="8938529045030"/>
  </r>
  <r>
    <s v="0500242204"/>
    <x v="0"/>
    <s v="Nhóm hàng\E\READY TO EAT"/>
    <d v="2025-03-13T09:00:12"/>
    <s v="A382503131"/>
    <s v="CTY TNHH MTV TM VÀ DV NGỌC THƠM"/>
    <s v="XTR"/>
    <n v="-1"/>
    <n v="60043.090900000003"/>
    <n v="0"/>
    <n v="0"/>
    <b v="1"/>
    <n v="60043.090900000003"/>
    <n v="-60043.090900000003"/>
    <n v="-60043.090900000003"/>
    <s v="Bùi Thị Minh An"/>
    <s v="A38PL"/>
    <s v=""/>
    <s v="goi"/>
    <s v=""/>
    <s v=""/>
    <s v=""/>
    <m/>
    <m/>
    <m/>
    <n v="60043.090900000003"/>
    <s v="8938529045627"/>
  </r>
  <r>
    <s v="0500242205"/>
    <x v="3"/>
    <s v="Nhóm hàng\E\READY TO EAT"/>
    <d v="2025-03-13T11:31:58"/>
    <s v="A132503131"/>
    <s v="CTY TNHH MTV TM VÀ DV NGỌC THƠM"/>
    <s v="XTR"/>
    <n v="-2"/>
    <n v="119942.8363"/>
    <n v="0"/>
    <n v="0"/>
    <b v="1"/>
    <n v="119942.8363"/>
    <n v="-239885.67259999999"/>
    <n v="-239885.67259999999"/>
    <s v="Võ Huy Cường"/>
    <s v="A13LT19"/>
    <s v=""/>
    <s v="goi"/>
    <s v=""/>
    <s v=""/>
    <s v=""/>
    <m/>
    <m/>
    <m/>
    <n v="119942.8363"/>
    <s v="8938529045924"/>
  </r>
  <r>
    <s v="0500242205"/>
    <x v="3"/>
    <s v="Nhóm hàng\E\READY TO EAT"/>
    <d v="2025-03-17T14:23:42"/>
    <s v="A162503171"/>
    <s v="CTY TNHH MTV TM VÀ DV NGỌC THƠM"/>
    <s v="XTR"/>
    <n v="-5"/>
    <n v="119942.8363"/>
    <n v="0"/>
    <n v="0"/>
    <b v="1"/>
    <n v="119942.8363"/>
    <n v="-599714.18149999995"/>
    <n v="-599714.18149999995"/>
    <s v="Bùi Thị Minh An"/>
    <s v="A16YX85"/>
    <s v=""/>
    <s v="goi"/>
    <s v=""/>
    <s v=""/>
    <s v=""/>
    <m/>
    <m/>
    <m/>
    <n v="119942.8363"/>
    <s v="8938529045924"/>
  </r>
  <r>
    <s v="0500242205"/>
    <x v="3"/>
    <s v="Nhóm hàng\E\READY TO EAT"/>
    <d v="2025-03-17T16:43:37"/>
    <s v="A232503171"/>
    <s v="CTY TNHH MTV TM VÀ DV NGỌC THƠM"/>
    <s v="XTR"/>
    <n v="-2"/>
    <n v="119942.8363"/>
    <n v="0"/>
    <n v="0"/>
    <b v="1"/>
    <n v="119942.8363"/>
    <n v="-239885.67259999999"/>
    <n v="-239885.67259999999"/>
    <s v="Bùi Thị Minh An"/>
    <s v="A23TD276"/>
    <s v="A23 xuất trả hàng hết date"/>
    <s v="goi"/>
    <s v=""/>
    <s v=""/>
    <s v=""/>
    <m/>
    <m/>
    <m/>
    <n v="119942.8363"/>
    <s v="8938529045924"/>
  </r>
  <r>
    <s v="0500242206"/>
    <x v="1"/>
    <s v="Nhóm hàng\E\READY TO EAT"/>
    <d v="2025-03-17T16:43:37"/>
    <s v="A232503171"/>
    <s v="CTY TNHH MTV TM VÀ DV NGỌC THƠM"/>
    <s v="XTR"/>
    <n v="-1"/>
    <n v="54197.345500000003"/>
    <n v="0"/>
    <n v="0"/>
    <b v="1"/>
    <n v="54197.345500000003"/>
    <n v="-54197.345500000003"/>
    <n v="-54197.345500000003"/>
    <s v="Bùi Thị Minh An"/>
    <s v="A23TD276"/>
    <s v="A23 xuất trả hàng hết date"/>
    <s v="goi"/>
    <s v=""/>
    <s v=""/>
    <s v=""/>
    <m/>
    <m/>
    <m/>
    <n v="54197.345500000003"/>
    <s v="8938529045030"/>
  </r>
  <r>
    <s v="0500242204"/>
    <x v="0"/>
    <s v="Nhóm hàng\E\READY TO EAT"/>
    <d v="2025-03-19T07:19:18"/>
    <s v="A012503191"/>
    <s v="CTY TNHH MTV TM VÀ DV NGỌC THƠM"/>
    <s v="XTR"/>
    <n v="-2"/>
    <n v="60043.090900000003"/>
    <n v="0"/>
    <n v="0"/>
    <b v="1"/>
    <n v="60043.090900000003"/>
    <n v="-120086.18180000001"/>
    <n v="-120086.18180000001"/>
    <s v="Nguyễn Khánh Linh"/>
    <s v="A01VT"/>
    <s v=""/>
    <s v="goi"/>
    <s v=""/>
    <s v=""/>
    <s v=""/>
    <m/>
    <m/>
    <m/>
    <n v="60043.090900000003"/>
    <s v="8938529045627"/>
  </r>
  <r>
    <s v="0500242205"/>
    <x v="3"/>
    <s v="Nhóm hàng\E\READY TO EAT"/>
    <d v="2025-03-19T07:19:18"/>
    <s v="A012503191"/>
    <s v="CTY TNHH MTV TM VÀ DV NGỌC THƠM"/>
    <s v="XTR"/>
    <n v="-1"/>
    <n v="119942.8363"/>
    <n v="0"/>
    <n v="0"/>
    <b v="1"/>
    <n v="119942.8363"/>
    <n v="-119942.8363"/>
    <n v="-119942.8363"/>
    <s v="Nguyễn Khánh Linh"/>
    <s v="A01VT"/>
    <s v=""/>
    <s v="goi"/>
    <s v=""/>
    <s v=""/>
    <s v=""/>
    <m/>
    <m/>
    <m/>
    <n v="119942.8363"/>
    <s v="8938529045924"/>
  </r>
  <r>
    <s v="0500242206"/>
    <x v="1"/>
    <s v="Nhóm hàng\E\READY TO EAT"/>
    <d v="2025-03-19T07:19:18"/>
    <s v="A012503191"/>
    <s v="CTY TNHH MTV TM VÀ DV NGỌC THƠM"/>
    <s v="XTR"/>
    <n v="-6"/>
    <n v="54197.345500000003"/>
    <n v="0"/>
    <n v="0"/>
    <b v="1"/>
    <n v="54197.345500000003"/>
    <n v="-325184.07299999997"/>
    <n v="-325184.07299999997"/>
    <s v="Nguyễn Khánh Linh"/>
    <s v="A01VT"/>
    <s v=""/>
    <s v="goi"/>
    <s v=""/>
    <s v=""/>
    <s v=""/>
    <m/>
    <m/>
    <m/>
    <n v="54197.345500000003"/>
    <s v="8938529045030"/>
  </r>
  <r>
    <s v="0500242205"/>
    <x v="3"/>
    <s v="Nhóm hàng\E\READY TO EAT"/>
    <d v="2025-03-20T10:16:48"/>
    <s v="AB32503201"/>
    <s v="CTY TNHH MTV TM VÀ DV NGỌC THƠM"/>
    <s v="XTR"/>
    <n v="-4"/>
    <n v="119942.8363"/>
    <n v="0"/>
    <n v="0"/>
    <b v="1"/>
    <n v="119942.8363"/>
    <n v="-479771.34519999998"/>
    <n v="-479771.34519999998"/>
    <s v="Phạm Hằng Nga"/>
    <s v="AB01KDV01"/>
    <s v=""/>
    <s v="goi"/>
    <s v=""/>
    <s v=""/>
    <s v=""/>
    <m/>
    <m/>
    <m/>
    <n v="119942.8363"/>
    <s v="8938529045924"/>
  </r>
  <r>
    <s v="0500242204"/>
    <x v="0"/>
    <s v="Nhóm hàng\E\READY TO EAT"/>
    <d v="2025-03-20T11:13:42"/>
    <s v="A092503201"/>
    <s v="CTY TNHH MTV TM VÀ DV NGỌC THƠM"/>
    <s v="XTR"/>
    <n v="-1"/>
    <n v="60043.090900000003"/>
    <n v="0"/>
    <n v="0"/>
    <b v="1"/>
    <n v="60043.090900000003"/>
    <n v="-60043.090900000003"/>
    <n v="-60043.090900000003"/>
    <s v="Nguyễn Bình Dương"/>
    <s v="A09MD340"/>
    <s v=""/>
    <s v="goi"/>
    <s v=""/>
    <s v=""/>
    <s v=""/>
    <m/>
    <m/>
    <m/>
    <n v="60043.090900000003"/>
    <s v="8938529045627"/>
  </r>
  <r>
    <s v="0500242206"/>
    <x v="1"/>
    <s v="Nhóm hàng\E\READY TO EAT"/>
    <d v="2025-03-20T11:13:42"/>
    <s v="A092503201"/>
    <s v="CTY TNHH MTV TM VÀ DV NGỌC THƠM"/>
    <s v="XTR"/>
    <n v="-5"/>
    <n v="54197.345500000003"/>
    <n v="0"/>
    <n v="0"/>
    <b v="1"/>
    <n v="54197.345500000003"/>
    <n v="-270986.72749999998"/>
    <n v="-270986.72749999998"/>
    <s v="Nguyễn Bình Dương"/>
    <s v="A09MD340"/>
    <s v=""/>
    <s v="goi"/>
    <s v=""/>
    <s v=""/>
    <s v=""/>
    <m/>
    <m/>
    <m/>
    <n v="54197.345500000003"/>
    <s v="8938529045030"/>
  </r>
  <r>
    <s v="0500242203"/>
    <x v="2"/>
    <s v="Nhóm hàng\E\READY TO EAT"/>
    <d v="2025-03-21T08:52:32"/>
    <s v="AC42503211"/>
    <s v="CTY TNHH MTV TM VÀ DV NGỌC THƠM"/>
    <s v="XTR"/>
    <n v="-5"/>
    <n v="79305.381800000003"/>
    <n v="0"/>
    <n v="0"/>
    <b v="1"/>
    <n v="79305.381800000003"/>
    <n v="-396526.90899999999"/>
    <n v="-396526.90899999999"/>
    <s v="Phạm Hằng Nga"/>
    <s v="AC03CVT65A"/>
    <s v=""/>
    <s v="goi"/>
    <s v=""/>
    <s v=""/>
    <s v=""/>
    <m/>
    <m/>
    <m/>
    <n v="79305.381800000003"/>
    <s v="8938529045856"/>
  </r>
  <r>
    <s v="0500242205"/>
    <x v="3"/>
    <s v="Nhóm hàng\E\READY TO EAT"/>
    <d v="2025-03-21T14:10:00"/>
    <s v="A062503211"/>
    <s v="CTY TNHH MTV TM VÀ DV NGỌC THƠM"/>
    <s v="XTR"/>
    <n v="-5"/>
    <n v="119942.8363"/>
    <n v="0"/>
    <n v="0"/>
    <b v="1"/>
    <n v="119942.8363"/>
    <n v="-599714.18149999995"/>
    <n v="-599714.18149999995"/>
    <s v="Lê Thị Vân Anh"/>
    <s v="A06YH271"/>
    <s v=""/>
    <s v="goi"/>
    <s v=""/>
    <s v=""/>
    <s v=""/>
    <m/>
    <m/>
    <m/>
    <n v="119942.8363"/>
    <s v="8938529045924"/>
  </r>
  <r>
    <s v="0500242204"/>
    <x v="0"/>
    <s v="Nhóm hàng\E\READY TO EAT"/>
    <d v="2025-03-22T10:53:37"/>
    <s v="A082503221"/>
    <s v="CTY TNHH MTV TM VÀ DV NGỌC THƠM"/>
    <s v="XTR"/>
    <n v="-1"/>
    <n v="60043.090900000003"/>
    <n v="0"/>
    <n v="0"/>
    <b v="1"/>
    <n v="60043.090900000003"/>
    <n v="-60043.090900000003"/>
    <n v="-60043.090900000003"/>
    <s v="Nguyễn Thị Minh Nguyệt"/>
    <s v="A08TQV24"/>
    <s v=""/>
    <s v="goi"/>
    <s v=""/>
    <s v=""/>
    <s v=""/>
    <m/>
    <m/>
    <m/>
    <n v="60043.090900000003"/>
    <s v="8938529045627"/>
  </r>
  <r>
    <s v="0500242205"/>
    <x v="3"/>
    <s v="Nhóm hàng\E\READY TO EAT"/>
    <d v="2025-03-22T10:53:37"/>
    <s v="A082503221"/>
    <s v="CTY TNHH MTV TM VÀ DV NGỌC THƠM"/>
    <s v="XTR"/>
    <n v="-1"/>
    <n v="119942.8363"/>
    <n v="0"/>
    <n v="0"/>
    <b v="1"/>
    <n v="119942.8363"/>
    <n v="-119942.8363"/>
    <n v="-119942.8363"/>
    <s v="Nguyễn Thị Minh Nguyệt"/>
    <s v="A08TQV24"/>
    <s v=""/>
    <s v="goi"/>
    <s v=""/>
    <s v=""/>
    <s v=""/>
    <m/>
    <m/>
    <m/>
    <n v="119942.8363"/>
    <s v="8938529045924"/>
  </r>
  <r>
    <s v="0500242206"/>
    <x v="1"/>
    <s v="Nhóm hàng\E\READY TO EAT"/>
    <d v="2025-03-22T10:53:37"/>
    <s v="A082503221"/>
    <s v="CTY TNHH MTV TM VÀ DV NGỌC THƠM"/>
    <s v="XTR"/>
    <n v="-1"/>
    <n v="54197.345500000003"/>
    <n v="0"/>
    <n v="0"/>
    <b v="1"/>
    <n v="54197.345500000003"/>
    <n v="-54197.345500000003"/>
    <n v="-54197.345500000003"/>
    <s v="Nguyễn Thị Minh Nguyệt"/>
    <s v="A08TQV24"/>
    <s v=""/>
    <s v="goi"/>
    <s v=""/>
    <s v=""/>
    <s v=""/>
    <m/>
    <m/>
    <m/>
    <n v="54197.345500000003"/>
    <s v="8938529045030"/>
  </r>
  <r>
    <s v="0500242206"/>
    <x v="1"/>
    <s v="Nhóm hàng\E\READY TO EAT"/>
    <d v="2025-03-22T10:57:59"/>
    <s v="A382503221"/>
    <s v="CTY TNHH MTV TM VÀ DV NGỌC THƠM"/>
    <s v="XTR"/>
    <n v="-2"/>
    <n v="54197.345500000003"/>
    <n v="0"/>
    <n v="0"/>
    <b v="1"/>
    <n v="54197.345500000003"/>
    <n v="-108394.69100000001"/>
    <n v="-108394.69100000001"/>
    <s v="Trần Thị Thùy Linh"/>
    <s v="A38PL"/>
    <s v=""/>
    <s v="goi"/>
    <s v=""/>
    <s v=""/>
    <s v=""/>
    <m/>
    <m/>
    <m/>
    <n v="54197.345500000003"/>
    <s v="8938529045030"/>
  </r>
  <r>
    <s v="0500242205"/>
    <x v="3"/>
    <s v="Nhóm hàng\E\READY TO EAT"/>
    <d v="2025-03-24T11:30:43"/>
    <s v="A242503241"/>
    <s v="CTY TNHH MTV TM VÀ DV NGỌC THƠM"/>
    <s v="XTR"/>
    <n v="-5"/>
    <n v="119942.8363"/>
    <n v="0"/>
    <n v="0"/>
    <b v="1"/>
    <n v="119942.8363"/>
    <n v="-599714.18149999995"/>
    <n v="-599714.18149999995"/>
    <s v="Trần Thị Thùy Linh"/>
    <s v="A24LK45"/>
    <s v=""/>
    <s v="goi"/>
    <s v=""/>
    <s v=""/>
    <s v=""/>
    <m/>
    <m/>
    <m/>
    <n v="119942.8363"/>
    <s v="8938529045924"/>
  </r>
  <r>
    <s v="0500242206"/>
    <x v="1"/>
    <s v="Nhóm hàng\E\READY TO EAT"/>
    <d v="2025-03-24T11:30:43"/>
    <s v="A242503241"/>
    <s v="CTY TNHH MTV TM VÀ DV NGỌC THƠM"/>
    <s v="XTR"/>
    <n v="-1"/>
    <n v="54197.345500000003"/>
    <n v="0"/>
    <n v="0"/>
    <b v="1"/>
    <n v="54197.345500000003"/>
    <n v="-54197.345500000003"/>
    <n v="-54197.345500000003"/>
    <s v="Trần Thị Thùy Linh"/>
    <s v="A24LK45"/>
    <s v=""/>
    <s v="goi"/>
    <s v=""/>
    <s v=""/>
    <s v=""/>
    <m/>
    <m/>
    <m/>
    <n v="54197.345500000003"/>
    <s v="8938529045030"/>
  </r>
  <r>
    <s v="0500242206"/>
    <x v="1"/>
    <s v="Nhóm hàng\E\READY TO EAT"/>
    <d v="2025-03-25T13:26:00"/>
    <s v="A062503251"/>
    <s v="CTY TNHH MTV TM VÀ DV NGỌC THƠM"/>
    <s v="XTR"/>
    <n v="-4"/>
    <n v="54197.345500000003"/>
    <n v="0"/>
    <n v="0"/>
    <b v="1"/>
    <n v="54197.345500000003"/>
    <n v="-216789.38200000001"/>
    <n v="-216789.38200000001"/>
    <s v="Lê Thị Vân Anh"/>
    <s v="A06YH271"/>
    <s v=""/>
    <s v="goi"/>
    <s v=""/>
    <s v=""/>
    <s v=""/>
    <m/>
    <m/>
    <m/>
    <n v="54197.345500000003"/>
    <s v="8938529045030"/>
  </r>
  <r>
    <s v="0500242205"/>
    <x v="3"/>
    <s v="Nhóm hàng\E\READY TO EAT"/>
    <d v="2025-03-26T14:12:52"/>
    <s v="A302503261"/>
    <s v="CTY TNHH MTV TM VÀ DV NGỌC THƠM"/>
    <s v="XTR"/>
    <n v="-1"/>
    <n v="119942.8363"/>
    <n v="0"/>
    <n v="0"/>
    <b v="1"/>
    <n v="119942.8363"/>
    <n v="-119942.8363"/>
    <n v="-119942.8363"/>
    <s v="Phùng Ngọc Linh"/>
    <s v="A30HC70"/>
    <s v=""/>
    <s v="goi"/>
    <s v=""/>
    <s v=""/>
    <s v=""/>
    <m/>
    <m/>
    <m/>
    <n v="119942.8363"/>
    <s v="8938529045924"/>
  </r>
  <r>
    <s v="0500242205"/>
    <x v="3"/>
    <s v="Nhóm hàng\E\READY TO EAT"/>
    <d v="2025-03-26T16:43:20"/>
    <s v="A232503261"/>
    <s v="CTY TNHH MTV TM VÀ DV NGỌC THƠM"/>
    <s v="XTR"/>
    <n v="-1"/>
    <n v="119942.8363"/>
    <n v="0"/>
    <n v="0"/>
    <b v="1"/>
    <n v="119942.8363"/>
    <n v="-119942.8363"/>
    <n v="-119942.8363"/>
    <s v="Trần Thị Thùy Linh"/>
    <s v="A23TD276"/>
    <s v="A23 XUÂT TRẢ GÀ HẾT DATE"/>
    <s v="goi"/>
    <s v=""/>
    <s v=""/>
    <s v=""/>
    <m/>
    <m/>
    <m/>
    <n v="119942.8363"/>
    <s v="8938529045924"/>
  </r>
  <r>
    <s v="0500242205"/>
    <x v="3"/>
    <s v="Nhóm hàng\E\READY TO EAT"/>
    <d v="2025-03-27T10:08:10"/>
    <s v="A342503271"/>
    <s v="CTY TNHH MTV TM VÀ DV NGỌC THƠM"/>
    <s v="XTR"/>
    <n v="-3"/>
    <n v="119942.8363"/>
    <n v="0"/>
    <n v="0"/>
    <b v="1"/>
    <n v="119942.8363"/>
    <n v="-359828.50890000002"/>
    <n v="-359828.50890000002"/>
    <s v="Trần Thị Thùy Linh"/>
    <s v="A34TK44"/>
    <s v=""/>
    <s v="goi"/>
    <s v=""/>
    <s v=""/>
    <s v=""/>
    <m/>
    <m/>
    <m/>
    <n v="119942.8363"/>
    <s v="8938529045924"/>
  </r>
  <r>
    <s v="0500242206"/>
    <x v="1"/>
    <s v="Nhóm hàng\E\READY TO EAT"/>
    <d v="2025-03-27T10:08:10"/>
    <s v="A342503271"/>
    <s v="CTY TNHH MTV TM VÀ DV NGỌC THƠM"/>
    <s v="XTR"/>
    <n v="-1"/>
    <n v="54197.345500000003"/>
    <n v="0"/>
    <n v="0"/>
    <b v="1"/>
    <n v="54197.345500000003"/>
    <n v="-54197.345500000003"/>
    <n v="-54197.345500000003"/>
    <s v="Trần Thị Thùy Linh"/>
    <s v="A34TK44"/>
    <s v=""/>
    <s v="goi"/>
    <s v=""/>
    <s v=""/>
    <s v=""/>
    <m/>
    <m/>
    <m/>
    <n v="54197.345500000003"/>
    <s v="8938529045030"/>
  </r>
  <r>
    <m/>
    <x v="4"/>
    <m/>
    <m/>
    <m/>
    <m/>
    <m/>
    <s v="-123"/>
    <s v="4,158,558.654"/>
    <s v=""/>
    <s v=""/>
    <m/>
    <s v="4,158,558.654"/>
    <s v="-10,462,717.962"/>
    <s v="-10,462,717.962"/>
    <m/>
    <m/>
    <m/>
    <m/>
    <m/>
    <m/>
    <m/>
    <m/>
    <m/>
    <m/>
    <s v="4,158,558.654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">
  <r>
    <x v="0"/>
    <n v="4"/>
  </r>
  <r>
    <x v="1"/>
    <n v="3"/>
  </r>
  <r>
    <x v="2"/>
    <n v="2"/>
  </r>
  <r>
    <x v="0"/>
    <n v="4"/>
  </r>
  <r>
    <x v="3"/>
    <n v="2"/>
  </r>
  <r>
    <x v="0"/>
    <n v="2"/>
  </r>
  <r>
    <x v="2"/>
    <n v="1"/>
  </r>
  <r>
    <x v="3"/>
    <n v="4"/>
  </r>
  <r>
    <x v="1"/>
    <n v="2"/>
  </r>
  <r>
    <x v="3"/>
    <n v="2"/>
  </r>
  <r>
    <x v="1"/>
    <n v="2"/>
  </r>
  <r>
    <x v="0"/>
    <n v="2"/>
  </r>
  <r>
    <x v="1"/>
    <n v="4"/>
  </r>
  <r>
    <x v="3"/>
    <n v="1"/>
  </r>
  <r>
    <x v="1"/>
    <n v="1"/>
  </r>
  <r>
    <x v="0"/>
    <n v="1"/>
  </r>
  <r>
    <x v="3"/>
    <n v="3"/>
  </r>
  <r>
    <x v="1"/>
    <n v="1"/>
  </r>
  <r>
    <x v="3"/>
    <n v="2"/>
  </r>
  <r>
    <x v="1"/>
    <n v="2"/>
  </r>
  <r>
    <x v="3"/>
    <n v="3"/>
  </r>
  <r>
    <x v="0"/>
    <n v="1"/>
  </r>
  <r>
    <x v="3"/>
    <n v="1"/>
  </r>
  <r>
    <x v="1"/>
    <n v="4"/>
  </r>
  <r>
    <x v="3"/>
    <n v="5"/>
  </r>
  <r>
    <x v="1"/>
    <n v="3"/>
  </r>
  <r>
    <x v="0"/>
    <n v="1"/>
  </r>
  <r>
    <x v="3"/>
    <n v="2"/>
  </r>
  <r>
    <x v="3"/>
    <n v="5"/>
  </r>
  <r>
    <x v="3"/>
    <n v="2"/>
  </r>
  <r>
    <x v="1"/>
    <n v="1"/>
  </r>
  <r>
    <x v="0"/>
    <n v="2"/>
  </r>
  <r>
    <x v="3"/>
    <n v="1"/>
  </r>
  <r>
    <x v="1"/>
    <n v="6"/>
  </r>
  <r>
    <x v="3"/>
    <n v="4"/>
  </r>
  <r>
    <x v="0"/>
    <n v="1"/>
  </r>
  <r>
    <x v="1"/>
    <n v="5"/>
  </r>
  <r>
    <x v="2"/>
    <n v="5"/>
  </r>
  <r>
    <x v="3"/>
    <n v="5"/>
  </r>
  <r>
    <x v="0"/>
    <n v="1"/>
  </r>
  <r>
    <x v="3"/>
    <n v="1"/>
  </r>
  <r>
    <x v="1"/>
    <n v="1"/>
  </r>
  <r>
    <x v="1"/>
    <n v="2"/>
  </r>
  <r>
    <x v="3"/>
    <n v="5"/>
  </r>
  <r>
    <x v="1"/>
    <n v="1"/>
  </r>
  <r>
    <x v="1"/>
    <n v="4"/>
  </r>
  <r>
    <x v="3"/>
    <n v="1"/>
  </r>
  <r>
    <x v="3"/>
    <n v="1"/>
  </r>
  <r>
    <x v="3"/>
    <n v="3"/>
  </r>
  <r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9" firstHeaderRow="1" firstDataRow="1" firstDataCol="1"/>
  <pivotFields count="27">
    <pivotField showAll="0"/>
    <pivotField axis="axisRow" showAll="0">
      <items count="6">
        <item x="2"/>
        <item x="3"/>
        <item x="1"/>
        <item x="0"/>
        <item x="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Số lượng" fld="7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D2:E7" firstHeaderRow="1" firstDataRow="1" firstDataCol="1"/>
  <pivotFields count="2">
    <pivotField axis="axisRow" showAll="0">
      <items count="5">
        <item x="2"/>
        <item x="3"/>
        <item x="1"/>
        <item x="0"/>
        <item t="default"/>
      </items>
    </pivotField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A3" sqref="A3"/>
    </sheetView>
  </sheetViews>
  <sheetFormatPr defaultRowHeight="15" x14ac:dyDescent="0.25"/>
  <cols>
    <col min="1" max="1" width="38" bestFit="1" customWidth="1"/>
    <col min="2" max="2" width="15.85546875" bestFit="1" customWidth="1"/>
  </cols>
  <sheetData>
    <row r="3" spans="1:2" x14ac:dyDescent="0.25">
      <c r="A3" s="13" t="s">
        <v>70</v>
      </c>
      <c r="B3" t="s">
        <v>73</v>
      </c>
    </row>
    <row r="4" spans="1:2" x14ac:dyDescent="0.25">
      <c r="A4" s="14" t="s">
        <v>53</v>
      </c>
      <c r="B4" s="15">
        <v>-8</v>
      </c>
    </row>
    <row r="5" spans="1:2" x14ac:dyDescent="0.25">
      <c r="A5" s="14" t="s">
        <v>40</v>
      </c>
      <c r="B5" s="15">
        <v>-53</v>
      </c>
    </row>
    <row r="6" spans="1:2" x14ac:dyDescent="0.25">
      <c r="A6" s="14" t="s">
        <v>31</v>
      </c>
      <c r="B6" s="15">
        <v>-43</v>
      </c>
    </row>
    <row r="7" spans="1:2" x14ac:dyDescent="0.25">
      <c r="A7" s="14" t="s">
        <v>65</v>
      </c>
      <c r="B7" s="15">
        <v>-19</v>
      </c>
    </row>
    <row r="8" spans="1:2" x14ac:dyDescent="0.25">
      <c r="A8" s="14" t="s">
        <v>71</v>
      </c>
      <c r="B8" s="15">
        <v>0</v>
      </c>
    </row>
    <row r="9" spans="1:2" x14ac:dyDescent="0.25">
      <c r="A9" s="14" t="s">
        <v>72</v>
      </c>
      <c r="B9" s="15">
        <v>-123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R52"/>
  <sheetViews>
    <sheetView zoomScaleNormal="100" workbookViewId="0">
      <selection activeCell="K39" sqref="K39"/>
    </sheetView>
  </sheetViews>
  <sheetFormatPr defaultColWidth="9.140625" defaultRowHeight="15" x14ac:dyDescent="0.25"/>
  <cols>
    <col min="1" max="1" width="14" customWidth="1"/>
    <col min="2" max="2" width="30.42578125" bestFit="1" customWidth="1"/>
    <col min="3" max="3" width="13.7109375" bestFit="1" customWidth="1"/>
    <col min="4" max="4" width="11.28515625" customWidth="1"/>
    <col min="5" max="5" width="11.5703125" customWidth="1"/>
    <col min="6" max="6" width="13.42578125" customWidth="1"/>
    <col min="7" max="7" width="18.140625" bestFit="1" customWidth="1"/>
    <col min="8" max="14" width="14" customWidth="1"/>
    <col min="15" max="15" width="12.7109375" customWidth="1"/>
    <col min="16" max="16" width="14" customWidth="1"/>
    <col min="17" max="17" width="14.7109375" customWidth="1"/>
    <col min="18" max="18" width="14" customWidth="1"/>
  </cols>
  <sheetData>
    <row r="1" spans="1:18" ht="15" customHeight="1" x14ac:dyDescent="0.25">
      <c r="A1" s="3" t="s">
        <v>42</v>
      </c>
      <c r="B1" s="3" t="s">
        <v>43</v>
      </c>
      <c r="C1" s="4" t="s">
        <v>35</v>
      </c>
      <c r="D1" s="9" t="s">
        <v>6</v>
      </c>
      <c r="E1" s="9" t="s">
        <v>39</v>
      </c>
      <c r="F1" s="9" t="s">
        <v>45</v>
      </c>
      <c r="G1" s="4" t="s">
        <v>68</v>
      </c>
      <c r="H1" s="4" t="s">
        <v>48</v>
      </c>
      <c r="I1" s="4" t="s">
        <v>4</v>
      </c>
      <c r="J1" s="4" t="s">
        <v>10</v>
      </c>
      <c r="K1" s="16" t="s">
        <v>27</v>
      </c>
      <c r="L1" s="4" t="s">
        <v>38</v>
      </c>
      <c r="M1" s="4" t="s">
        <v>1</v>
      </c>
      <c r="N1" s="4" t="s">
        <v>0</v>
      </c>
      <c r="O1" s="4" t="s">
        <v>24</v>
      </c>
      <c r="P1" s="4" t="s">
        <v>8</v>
      </c>
      <c r="Q1" s="9" t="s">
        <v>44</v>
      </c>
      <c r="R1" s="4" t="s">
        <v>58</v>
      </c>
    </row>
    <row r="2" spans="1:18" hidden="1" x14ac:dyDescent="0.25">
      <c r="A2" s="12" t="s">
        <v>55</v>
      </c>
      <c r="B2" s="12" t="s">
        <v>65</v>
      </c>
      <c r="C2" s="7">
        <v>45718.4209674421</v>
      </c>
      <c r="D2" s="8">
        <v>-4</v>
      </c>
      <c r="E2" s="6">
        <v>-240172.36360000001</v>
      </c>
      <c r="F2" s="8">
        <v>-240172.36360000001</v>
      </c>
      <c r="G2" s="2" t="s">
        <v>2</v>
      </c>
      <c r="H2" s="2" t="s">
        <v>29</v>
      </c>
      <c r="I2" s="11" t="s">
        <v>56</v>
      </c>
      <c r="J2" s="2" t="s">
        <v>41</v>
      </c>
      <c r="K2" s="2" t="s">
        <v>74</v>
      </c>
      <c r="L2" s="2"/>
      <c r="M2" s="2"/>
      <c r="N2" s="2"/>
      <c r="O2" s="2"/>
      <c r="P2" s="2"/>
      <c r="Q2" s="8">
        <v>60043.090900000003</v>
      </c>
      <c r="R2" s="2" t="s">
        <v>20</v>
      </c>
    </row>
    <row r="3" spans="1:18" hidden="1" x14ac:dyDescent="0.25">
      <c r="A3" s="12" t="s">
        <v>47</v>
      </c>
      <c r="B3" s="12" t="s">
        <v>31</v>
      </c>
      <c r="C3" s="7">
        <v>45718.4209674421</v>
      </c>
      <c r="D3" s="8">
        <v>-3</v>
      </c>
      <c r="E3" s="6">
        <v>-162592.03649999999</v>
      </c>
      <c r="F3" s="8">
        <v>-162592.03649999999</v>
      </c>
      <c r="G3" s="2" t="s">
        <v>2</v>
      </c>
      <c r="H3" s="2" t="s">
        <v>29</v>
      </c>
      <c r="I3" s="11" t="s">
        <v>56</v>
      </c>
      <c r="J3" s="2" t="s">
        <v>41</v>
      </c>
      <c r="K3" s="2" t="s">
        <v>74</v>
      </c>
      <c r="L3" s="2"/>
      <c r="M3" s="2"/>
      <c r="N3" s="2"/>
      <c r="O3" s="2"/>
      <c r="P3" s="2"/>
      <c r="Q3" s="8">
        <v>54197.345500000003</v>
      </c>
      <c r="R3" s="2" t="s">
        <v>64</v>
      </c>
    </row>
    <row r="4" spans="1:18" hidden="1" x14ac:dyDescent="0.25">
      <c r="A4" s="12" t="s">
        <v>67</v>
      </c>
      <c r="B4" s="12" t="s">
        <v>53</v>
      </c>
      <c r="C4" s="7">
        <v>45719.342450463002</v>
      </c>
      <c r="D4" s="8">
        <v>-2</v>
      </c>
      <c r="E4" s="6">
        <v>-158610.76360000001</v>
      </c>
      <c r="F4" s="8">
        <v>-158610.76360000001</v>
      </c>
      <c r="G4" s="2" t="s">
        <v>18</v>
      </c>
      <c r="H4" s="2" t="s">
        <v>19</v>
      </c>
      <c r="I4" s="11" t="s">
        <v>25</v>
      </c>
      <c r="J4" s="2" t="s">
        <v>41</v>
      </c>
      <c r="K4" s="2" t="s">
        <v>74</v>
      </c>
      <c r="L4" s="2"/>
      <c r="M4" s="2"/>
      <c r="N4" s="2"/>
      <c r="O4" s="2"/>
      <c r="P4" s="2"/>
      <c r="Q4" s="8">
        <v>79305.381800000003</v>
      </c>
      <c r="R4" s="2" t="s">
        <v>3</v>
      </c>
    </row>
    <row r="5" spans="1:18" hidden="1" x14ac:dyDescent="0.25">
      <c r="A5" s="12" t="s">
        <v>55</v>
      </c>
      <c r="B5" s="12" t="s">
        <v>65</v>
      </c>
      <c r="C5" s="7">
        <v>45719.394718553202</v>
      </c>
      <c r="D5" s="8">
        <v>-4</v>
      </c>
      <c r="E5" s="6">
        <v>-240172.36360000001</v>
      </c>
      <c r="F5" s="8">
        <v>-240172.36360000001</v>
      </c>
      <c r="G5" s="2" t="s">
        <v>63</v>
      </c>
      <c r="H5" s="2" t="s">
        <v>59</v>
      </c>
      <c r="I5" s="11" t="s">
        <v>56</v>
      </c>
      <c r="J5" s="2" t="s">
        <v>41</v>
      </c>
      <c r="K5" s="2" t="s">
        <v>74</v>
      </c>
      <c r="L5" s="2" t="s">
        <v>56</v>
      </c>
      <c r="M5" s="2" t="s">
        <v>56</v>
      </c>
      <c r="N5" s="2"/>
      <c r="O5" s="2"/>
      <c r="P5" s="2"/>
      <c r="Q5" s="8">
        <v>60043.090900000003</v>
      </c>
      <c r="R5" s="2" t="s">
        <v>20</v>
      </c>
    </row>
    <row r="6" spans="1:18" hidden="1" x14ac:dyDescent="0.25">
      <c r="A6" s="12" t="s">
        <v>11</v>
      </c>
      <c r="B6" s="12" t="s">
        <v>40</v>
      </c>
      <c r="C6" s="7">
        <v>45719.394718553202</v>
      </c>
      <c r="D6" s="8">
        <v>-2</v>
      </c>
      <c r="E6" s="6">
        <v>-239885.67259999999</v>
      </c>
      <c r="F6" s="8">
        <v>-239885.67259999999</v>
      </c>
      <c r="G6" s="2" t="s">
        <v>63</v>
      </c>
      <c r="H6" s="2" t="s">
        <v>59</v>
      </c>
      <c r="I6" s="11" t="s">
        <v>56</v>
      </c>
      <c r="J6" s="2" t="s">
        <v>41</v>
      </c>
      <c r="K6" s="2" t="s">
        <v>74</v>
      </c>
      <c r="L6" s="2" t="s">
        <v>56</v>
      </c>
      <c r="M6" s="2" t="s">
        <v>56</v>
      </c>
      <c r="N6" s="2"/>
      <c r="O6" s="2"/>
      <c r="P6" s="2"/>
      <c r="Q6" s="8">
        <v>119942.8363</v>
      </c>
      <c r="R6" s="2" t="s">
        <v>23</v>
      </c>
    </row>
    <row r="7" spans="1:18" hidden="1" x14ac:dyDescent="0.25">
      <c r="A7" s="12" t="s">
        <v>55</v>
      </c>
      <c r="B7" s="12" t="s">
        <v>65</v>
      </c>
      <c r="C7" s="7">
        <v>45719.400463738399</v>
      </c>
      <c r="D7" s="8">
        <v>-2</v>
      </c>
      <c r="E7" s="6">
        <v>-120086.18180000001</v>
      </c>
      <c r="F7" s="8">
        <v>-120086.18180000001</v>
      </c>
      <c r="G7" s="2" t="s">
        <v>18</v>
      </c>
      <c r="H7" s="2" t="s">
        <v>36</v>
      </c>
      <c r="I7" s="11" t="s">
        <v>56</v>
      </c>
      <c r="J7" s="2" t="s">
        <v>41</v>
      </c>
      <c r="K7" s="2" t="s">
        <v>74</v>
      </c>
      <c r="L7" s="2" t="s">
        <v>56</v>
      </c>
      <c r="M7" s="2" t="s">
        <v>56</v>
      </c>
      <c r="N7" s="2"/>
      <c r="O7" s="2"/>
      <c r="P7" s="2"/>
      <c r="Q7" s="8">
        <v>60043.090900000003</v>
      </c>
      <c r="R7" s="2" t="s">
        <v>20</v>
      </c>
    </row>
    <row r="8" spans="1:18" hidden="1" x14ac:dyDescent="0.25">
      <c r="A8" s="12" t="s">
        <v>67</v>
      </c>
      <c r="B8" s="12" t="s">
        <v>53</v>
      </c>
      <c r="C8" s="7">
        <v>45721.320654548603</v>
      </c>
      <c r="D8" s="8">
        <v>-1</v>
      </c>
      <c r="E8" s="6">
        <v>-79305.381800000003</v>
      </c>
      <c r="F8" s="8">
        <v>-79305.381800000003</v>
      </c>
      <c r="G8" s="2" t="s">
        <v>26</v>
      </c>
      <c r="H8" s="2" t="s">
        <v>66</v>
      </c>
      <c r="I8" s="11" t="s">
        <v>56</v>
      </c>
      <c r="J8" s="2" t="s">
        <v>41</v>
      </c>
      <c r="K8" s="2" t="s">
        <v>74</v>
      </c>
      <c r="L8" s="2" t="s">
        <v>56</v>
      </c>
      <c r="M8" s="2" t="s">
        <v>56</v>
      </c>
      <c r="N8" s="2"/>
      <c r="O8" s="2"/>
      <c r="P8" s="2"/>
      <c r="Q8" s="8">
        <v>79305.381800000003</v>
      </c>
      <c r="R8" s="2" t="s">
        <v>3</v>
      </c>
    </row>
    <row r="9" spans="1:18" hidden="1" x14ac:dyDescent="0.25">
      <c r="A9" s="12" t="s">
        <v>11</v>
      </c>
      <c r="B9" s="12" t="s">
        <v>40</v>
      </c>
      <c r="C9" s="7">
        <v>45721.492170219899</v>
      </c>
      <c r="D9" s="8">
        <v>-4</v>
      </c>
      <c r="E9" s="6">
        <v>-479771.34519999998</v>
      </c>
      <c r="F9" s="8">
        <v>-479771.34519999998</v>
      </c>
      <c r="G9" s="2" t="s">
        <v>18</v>
      </c>
      <c r="H9" s="2" t="s">
        <v>14</v>
      </c>
      <c r="I9" s="11" t="s">
        <v>56</v>
      </c>
      <c r="J9" s="2" t="s">
        <v>41</v>
      </c>
      <c r="K9" s="2" t="s">
        <v>74</v>
      </c>
      <c r="L9" s="2" t="s">
        <v>56</v>
      </c>
      <c r="M9" s="2" t="s">
        <v>56</v>
      </c>
      <c r="N9" s="2"/>
      <c r="O9" s="2"/>
      <c r="P9" s="2"/>
      <c r="Q9" s="8">
        <v>119942.8363</v>
      </c>
      <c r="R9" s="2" t="s">
        <v>23</v>
      </c>
    </row>
    <row r="10" spans="1:18" hidden="1" x14ac:dyDescent="0.25">
      <c r="A10" s="12" t="s">
        <v>47</v>
      </c>
      <c r="B10" s="12" t="s">
        <v>31</v>
      </c>
      <c r="C10" s="7">
        <v>45721.492170219899</v>
      </c>
      <c r="D10" s="8">
        <v>-2</v>
      </c>
      <c r="E10" s="6">
        <v>-108394.69100000001</v>
      </c>
      <c r="F10" s="8">
        <v>-108394.69100000001</v>
      </c>
      <c r="G10" s="2" t="s">
        <v>18</v>
      </c>
      <c r="H10" s="2" t="s">
        <v>14</v>
      </c>
      <c r="I10" s="11" t="s">
        <v>56</v>
      </c>
      <c r="J10" s="2" t="s">
        <v>41</v>
      </c>
      <c r="K10" s="2" t="s">
        <v>74</v>
      </c>
      <c r="L10" s="2" t="s">
        <v>56</v>
      </c>
      <c r="M10" s="2" t="s">
        <v>56</v>
      </c>
      <c r="N10" s="2"/>
      <c r="O10" s="2"/>
      <c r="P10" s="2"/>
      <c r="Q10" s="8">
        <v>54197.345500000003</v>
      </c>
      <c r="R10" s="2" t="s">
        <v>64</v>
      </c>
    </row>
    <row r="11" spans="1:18" hidden="1" x14ac:dyDescent="0.25">
      <c r="A11" s="12" t="s">
        <v>11</v>
      </c>
      <c r="B11" s="12" t="s">
        <v>40</v>
      </c>
      <c r="C11" s="7">
        <v>45721.600706597201</v>
      </c>
      <c r="D11" s="8">
        <v>-2</v>
      </c>
      <c r="E11" s="6">
        <v>-239885.67259999999</v>
      </c>
      <c r="F11" s="8">
        <v>-239885.67259999999</v>
      </c>
      <c r="G11" s="2" t="s">
        <v>2</v>
      </c>
      <c r="H11" s="2" t="s">
        <v>52</v>
      </c>
      <c r="I11" s="11" t="s">
        <v>56</v>
      </c>
      <c r="J11" s="2" t="s">
        <v>41</v>
      </c>
      <c r="K11" s="2" t="s">
        <v>74</v>
      </c>
      <c r="L11" s="2" t="s">
        <v>56</v>
      </c>
      <c r="M11" s="2" t="s">
        <v>56</v>
      </c>
      <c r="N11" s="2"/>
      <c r="O11" s="2"/>
      <c r="P11" s="2"/>
      <c r="Q11" s="8">
        <v>119942.8363</v>
      </c>
      <c r="R11" s="2" t="s">
        <v>23</v>
      </c>
    </row>
    <row r="12" spans="1:18" hidden="1" x14ac:dyDescent="0.25">
      <c r="A12" s="12" t="s">
        <v>47</v>
      </c>
      <c r="B12" s="12" t="s">
        <v>31</v>
      </c>
      <c r="C12" s="7">
        <v>45721.600706597201</v>
      </c>
      <c r="D12" s="8">
        <v>-2</v>
      </c>
      <c r="E12" s="6">
        <v>-108394.69100000001</v>
      </c>
      <c r="F12" s="8">
        <v>-108394.69100000001</v>
      </c>
      <c r="G12" s="2" t="s">
        <v>2</v>
      </c>
      <c r="H12" s="2" t="s">
        <v>52</v>
      </c>
      <c r="I12" s="11" t="s">
        <v>56</v>
      </c>
      <c r="J12" s="2" t="s">
        <v>41</v>
      </c>
      <c r="K12" s="2" t="s">
        <v>74</v>
      </c>
      <c r="L12" s="2" t="s">
        <v>56</v>
      </c>
      <c r="M12" s="2" t="s">
        <v>56</v>
      </c>
      <c r="N12" s="2"/>
      <c r="O12" s="2"/>
      <c r="P12" s="2"/>
      <c r="Q12" s="8">
        <v>54197.345500000003</v>
      </c>
      <c r="R12" s="2" t="s">
        <v>64</v>
      </c>
    </row>
    <row r="13" spans="1:18" hidden="1" x14ac:dyDescent="0.25">
      <c r="A13" s="12" t="s">
        <v>55</v>
      </c>
      <c r="B13" s="12" t="s">
        <v>65</v>
      </c>
      <c r="C13" s="7">
        <v>45722.055597916697</v>
      </c>
      <c r="D13" s="8">
        <v>-2</v>
      </c>
      <c r="E13" s="6">
        <v>-120086.18180000001</v>
      </c>
      <c r="F13" s="8">
        <v>-120086.18180000001</v>
      </c>
      <c r="G13" s="2" t="s">
        <v>30</v>
      </c>
      <c r="H13" s="2" t="s">
        <v>13</v>
      </c>
      <c r="I13" s="11" t="s">
        <v>56</v>
      </c>
      <c r="J13" s="2" t="s">
        <v>41</v>
      </c>
      <c r="K13" s="2" t="s">
        <v>74</v>
      </c>
      <c r="L13" s="2" t="s">
        <v>56</v>
      </c>
      <c r="M13" s="2" t="s">
        <v>56</v>
      </c>
      <c r="N13" s="2"/>
      <c r="O13" s="2"/>
      <c r="P13" s="2"/>
      <c r="Q13" s="8">
        <v>60043.090900000003</v>
      </c>
      <c r="R13" s="2" t="s">
        <v>20</v>
      </c>
    </row>
    <row r="14" spans="1:18" hidden="1" x14ac:dyDescent="0.25">
      <c r="A14" s="12" t="s">
        <v>47</v>
      </c>
      <c r="B14" s="12" t="s">
        <v>31</v>
      </c>
      <c r="C14" s="7">
        <v>45722.055597916697</v>
      </c>
      <c r="D14" s="8">
        <v>-4</v>
      </c>
      <c r="E14" s="6">
        <v>-216789.38200000001</v>
      </c>
      <c r="F14" s="8">
        <v>-216789.38200000001</v>
      </c>
      <c r="G14" s="2" t="s">
        <v>30</v>
      </c>
      <c r="H14" s="2" t="s">
        <v>13</v>
      </c>
      <c r="I14" s="11" t="s">
        <v>56</v>
      </c>
      <c r="J14" s="2" t="s">
        <v>41</v>
      </c>
      <c r="K14" s="2" t="s">
        <v>74</v>
      </c>
      <c r="L14" s="2" t="s">
        <v>56</v>
      </c>
      <c r="M14" s="2" t="s">
        <v>56</v>
      </c>
      <c r="N14" s="2"/>
      <c r="O14" s="2"/>
      <c r="P14" s="2"/>
      <c r="Q14" s="8">
        <v>54197.345500000003</v>
      </c>
      <c r="R14" s="2" t="s">
        <v>64</v>
      </c>
    </row>
    <row r="15" spans="1:18" hidden="1" x14ac:dyDescent="0.25">
      <c r="A15" s="12" t="s">
        <v>11</v>
      </c>
      <c r="B15" s="12" t="s">
        <v>40</v>
      </c>
      <c r="C15" s="7">
        <v>45722.443096955998</v>
      </c>
      <c r="D15" s="8">
        <v>-1</v>
      </c>
      <c r="E15" s="6">
        <v>-119942.8363</v>
      </c>
      <c r="F15" s="8">
        <v>-119942.8363</v>
      </c>
      <c r="G15" s="2" t="s">
        <v>15</v>
      </c>
      <c r="H15" s="2" t="s">
        <v>69</v>
      </c>
      <c r="I15" s="11" t="s">
        <v>56</v>
      </c>
      <c r="J15" s="2" t="s">
        <v>41</v>
      </c>
      <c r="K15" s="2" t="s">
        <v>74</v>
      </c>
      <c r="L15" s="2"/>
      <c r="M15" s="2"/>
      <c r="N15" s="2"/>
      <c r="O15" s="2"/>
      <c r="P15" s="2"/>
      <c r="Q15" s="8">
        <v>119942.8363</v>
      </c>
      <c r="R15" s="2" t="s">
        <v>23</v>
      </c>
    </row>
    <row r="16" spans="1:18" hidden="1" x14ac:dyDescent="0.25">
      <c r="A16" s="12" t="s">
        <v>47</v>
      </c>
      <c r="B16" s="12" t="s">
        <v>31</v>
      </c>
      <c r="C16" s="7">
        <v>45722.443096955998</v>
      </c>
      <c r="D16" s="8">
        <v>-1</v>
      </c>
      <c r="E16" s="6">
        <v>-54197.345500000003</v>
      </c>
      <c r="F16" s="8">
        <v>-54197.345500000003</v>
      </c>
      <c r="G16" s="2" t="s">
        <v>15</v>
      </c>
      <c r="H16" s="2" t="s">
        <v>69</v>
      </c>
      <c r="I16" s="11" t="s">
        <v>56</v>
      </c>
      <c r="J16" s="2" t="s">
        <v>41</v>
      </c>
      <c r="K16" s="2" t="s">
        <v>74</v>
      </c>
      <c r="L16" s="2"/>
      <c r="M16" s="2"/>
      <c r="N16" s="2"/>
      <c r="O16" s="2"/>
      <c r="P16" s="2"/>
      <c r="Q16" s="8">
        <v>54197.345500000003</v>
      </c>
      <c r="R16" s="2" t="s">
        <v>64</v>
      </c>
    </row>
    <row r="17" spans="1:18" hidden="1" x14ac:dyDescent="0.25">
      <c r="A17" s="12" t="s">
        <v>55</v>
      </c>
      <c r="B17" s="12" t="s">
        <v>65</v>
      </c>
      <c r="C17" s="7">
        <v>45722.448423576403</v>
      </c>
      <c r="D17" s="8">
        <v>-1</v>
      </c>
      <c r="E17" s="6">
        <v>-60043.090900000003</v>
      </c>
      <c r="F17" s="8">
        <v>-60043.090900000003</v>
      </c>
      <c r="G17" s="2" t="s">
        <v>18</v>
      </c>
      <c r="H17" s="2" t="s">
        <v>19</v>
      </c>
      <c r="I17" s="11" t="s">
        <v>51</v>
      </c>
      <c r="J17" s="2" t="s">
        <v>41</v>
      </c>
      <c r="K17" s="2" t="s">
        <v>74</v>
      </c>
      <c r="L17" s="2"/>
      <c r="M17" s="2"/>
      <c r="N17" s="2"/>
      <c r="O17" s="2"/>
      <c r="P17" s="2"/>
      <c r="Q17" s="8">
        <v>60043.090900000003</v>
      </c>
      <c r="R17" s="2" t="s">
        <v>20</v>
      </c>
    </row>
    <row r="18" spans="1:18" hidden="1" x14ac:dyDescent="0.25">
      <c r="A18" s="12" t="s">
        <v>11</v>
      </c>
      <c r="B18" s="12" t="s">
        <v>40</v>
      </c>
      <c r="C18" s="7">
        <v>45722.448423576403</v>
      </c>
      <c r="D18" s="8">
        <v>-3</v>
      </c>
      <c r="E18" s="6">
        <v>-359828.50890000002</v>
      </c>
      <c r="F18" s="8">
        <v>-359828.50890000002</v>
      </c>
      <c r="G18" s="2" t="s">
        <v>18</v>
      </c>
      <c r="H18" s="2" t="s">
        <v>19</v>
      </c>
      <c r="I18" s="11" t="s">
        <v>51</v>
      </c>
      <c r="J18" s="2" t="s">
        <v>41</v>
      </c>
      <c r="K18" s="2" t="s">
        <v>74</v>
      </c>
      <c r="L18" s="2"/>
      <c r="M18" s="2"/>
      <c r="N18" s="2"/>
      <c r="O18" s="2"/>
      <c r="P18" s="2"/>
      <c r="Q18" s="8">
        <v>119942.8363</v>
      </c>
      <c r="R18" s="2" t="s">
        <v>23</v>
      </c>
    </row>
    <row r="19" spans="1:18" hidden="1" x14ac:dyDescent="0.25">
      <c r="A19" s="12" t="s">
        <v>47</v>
      </c>
      <c r="B19" s="12" t="s">
        <v>31</v>
      </c>
      <c r="C19" s="7">
        <v>45722.448423576403</v>
      </c>
      <c r="D19" s="8">
        <v>-1</v>
      </c>
      <c r="E19" s="6">
        <v>-54197.345500000003</v>
      </c>
      <c r="F19" s="8">
        <v>-54197.345500000003</v>
      </c>
      <c r="G19" s="2" t="s">
        <v>18</v>
      </c>
      <c r="H19" s="2" t="s">
        <v>19</v>
      </c>
      <c r="I19" s="11" t="s">
        <v>51</v>
      </c>
      <c r="J19" s="2" t="s">
        <v>41</v>
      </c>
      <c r="K19" s="2" t="s">
        <v>74</v>
      </c>
      <c r="L19" s="2"/>
      <c r="M19" s="2"/>
      <c r="N19" s="2"/>
      <c r="O19" s="2"/>
      <c r="P19" s="2"/>
      <c r="Q19" s="8">
        <v>54197.345500000003</v>
      </c>
      <c r="R19" s="2" t="s">
        <v>64</v>
      </c>
    </row>
    <row r="20" spans="1:18" hidden="1" x14ac:dyDescent="0.25">
      <c r="A20" s="12" t="s">
        <v>11</v>
      </c>
      <c r="B20" s="12" t="s">
        <v>40</v>
      </c>
      <c r="C20" s="7">
        <v>45728.307844409697</v>
      </c>
      <c r="D20" s="8">
        <v>-2</v>
      </c>
      <c r="E20" s="6">
        <v>-239885.67259999999</v>
      </c>
      <c r="F20" s="8">
        <v>-239885.67259999999</v>
      </c>
      <c r="G20" s="2" t="s">
        <v>63</v>
      </c>
      <c r="H20" s="2" t="s">
        <v>49</v>
      </c>
      <c r="I20" s="11" t="s">
        <v>56</v>
      </c>
      <c r="J20" s="2" t="s">
        <v>41</v>
      </c>
      <c r="K20" s="2" t="s">
        <v>74</v>
      </c>
      <c r="L20" s="2" t="s">
        <v>56</v>
      </c>
      <c r="M20" s="2" t="s">
        <v>56</v>
      </c>
      <c r="N20" s="2"/>
      <c r="O20" s="2"/>
      <c r="P20" s="2"/>
      <c r="Q20" s="8">
        <v>119942.8363</v>
      </c>
      <c r="R20" s="2" t="s">
        <v>23</v>
      </c>
    </row>
    <row r="21" spans="1:18" hidden="1" x14ac:dyDescent="0.25">
      <c r="A21" s="12" t="s">
        <v>47</v>
      </c>
      <c r="B21" s="12" t="s">
        <v>31</v>
      </c>
      <c r="C21" s="7">
        <v>45728.307844409697</v>
      </c>
      <c r="D21" s="8">
        <v>-2</v>
      </c>
      <c r="E21" s="6">
        <v>-108394.69100000001</v>
      </c>
      <c r="F21" s="8">
        <v>-108394.69100000001</v>
      </c>
      <c r="G21" s="2" t="s">
        <v>63</v>
      </c>
      <c r="H21" s="2" t="s">
        <v>49</v>
      </c>
      <c r="I21" s="11" t="s">
        <v>56</v>
      </c>
      <c r="J21" s="2" t="s">
        <v>41</v>
      </c>
      <c r="K21" s="2" t="s">
        <v>74</v>
      </c>
      <c r="L21" s="2" t="s">
        <v>56</v>
      </c>
      <c r="M21" s="2" t="s">
        <v>56</v>
      </c>
      <c r="N21" s="2"/>
      <c r="O21" s="2"/>
      <c r="P21" s="2"/>
      <c r="Q21" s="8">
        <v>54197.345500000003</v>
      </c>
      <c r="R21" s="2" t="s">
        <v>64</v>
      </c>
    </row>
    <row r="22" spans="1:18" hidden="1" x14ac:dyDescent="0.25">
      <c r="A22" s="12" t="s">
        <v>11</v>
      </c>
      <c r="B22" s="12" t="s">
        <v>40</v>
      </c>
      <c r="C22" s="7">
        <v>45728.563464467603</v>
      </c>
      <c r="D22" s="8">
        <v>-3</v>
      </c>
      <c r="E22" s="6">
        <v>-359828.50890000002</v>
      </c>
      <c r="F22" s="8">
        <v>-359828.50890000002</v>
      </c>
      <c r="G22" s="2" t="s">
        <v>5</v>
      </c>
      <c r="H22" s="2" t="s">
        <v>17</v>
      </c>
      <c r="I22" s="11" t="s">
        <v>56</v>
      </c>
      <c r="J22" s="2" t="s">
        <v>41</v>
      </c>
      <c r="K22" s="2" t="s">
        <v>74</v>
      </c>
      <c r="L22" s="2" t="s">
        <v>56</v>
      </c>
      <c r="M22" s="2" t="s">
        <v>56</v>
      </c>
      <c r="N22" s="2"/>
      <c r="O22" s="2"/>
      <c r="P22" s="2"/>
      <c r="Q22" s="8">
        <v>119942.8363</v>
      </c>
      <c r="R22" s="2" t="s">
        <v>23</v>
      </c>
    </row>
    <row r="23" spans="1:18" hidden="1" x14ac:dyDescent="0.25">
      <c r="A23" s="12" t="s">
        <v>55</v>
      </c>
      <c r="B23" s="12" t="s">
        <v>65</v>
      </c>
      <c r="C23" s="7">
        <v>45728.680981400503</v>
      </c>
      <c r="D23" s="8">
        <v>-1</v>
      </c>
      <c r="E23" s="6">
        <v>-60043.090900000003</v>
      </c>
      <c r="F23" s="8">
        <v>-60043.090900000003</v>
      </c>
      <c r="G23" s="2" t="s">
        <v>15</v>
      </c>
      <c r="H23" s="2" t="s">
        <v>21</v>
      </c>
      <c r="I23" s="11" t="s">
        <v>56</v>
      </c>
      <c r="J23" s="2" t="s">
        <v>41</v>
      </c>
      <c r="K23" s="2" t="s">
        <v>74</v>
      </c>
      <c r="L23" s="2" t="s">
        <v>56</v>
      </c>
      <c r="M23" s="2" t="s">
        <v>56</v>
      </c>
      <c r="N23" s="2"/>
      <c r="O23" s="2"/>
      <c r="P23" s="2"/>
      <c r="Q23" s="8">
        <v>60043.090900000003</v>
      </c>
      <c r="R23" s="2" t="s">
        <v>20</v>
      </c>
    </row>
    <row r="24" spans="1:18" hidden="1" x14ac:dyDescent="0.25">
      <c r="A24" s="12" t="s">
        <v>11</v>
      </c>
      <c r="B24" s="12" t="s">
        <v>40</v>
      </c>
      <c r="C24" s="7">
        <v>45728.680981400503</v>
      </c>
      <c r="D24" s="8">
        <v>-1</v>
      </c>
      <c r="E24" s="6">
        <v>-119942.8363</v>
      </c>
      <c r="F24" s="8">
        <v>-119942.8363</v>
      </c>
      <c r="G24" s="2" t="s">
        <v>15</v>
      </c>
      <c r="H24" s="2" t="s">
        <v>21</v>
      </c>
      <c r="I24" s="11" t="s">
        <v>56</v>
      </c>
      <c r="J24" s="2" t="s">
        <v>41</v>
      </c>
      <c r="K24" s="2" t="s">
        <v>74</v>
      </c>
      <c r="L24" s="2" t="s">
        <v>56</v>
      </c>
      <c r="M24" s="2" t="s">
        <v>56</v>
      </c>
      <c r="N24" s="2"/>
      <c r="O24" s="2"/>
      <c r="P24" s="2"/>
      <c r="Q24" s="8">
        <v>119942.8363</v>
      </c>
      <c r="R24" s="2" t="s">
        <v>23</v>
      </c>
    </row>
    <row r="25" spans="1:18" hidden="1" x14ac:dyDescent="0.25">
      <c r="A25" s="12" t="s">
        <v>47</v>
      </c>
      <c r="B25" s="12" t="s">
        <v>31</v>
      </c>
      <c r="C25" s="7">
        <v>45728.680981400503</v>
      </c>
      <c r="D25" s="8">
        <v>-4</v>
      </c>
      <c r="E25" s="6">
        <v>-216789.38200000001</v>
      </c>
      <c r="F25" s="8">
        <v>-216789.38200000001</v>
      </c>
      <c r="G25" s="2" t="s">
        <v>15</v>
      </c>
      <c r="H25" s="2" t="s">
        <v>21</v>
      </c>
      <c r="I25" s="11" t="s">
        <v>56</v>
      </c>
      <c r="J25" s="2" t="s">
        <v>41</v>
      </c>
      <c r="K25" s="2" t="s">
        <v>74</v>
      </c>
      <c r="L25" s="2" t="s">
        <v>56</v>
      </c>
      <c r="M25" s="2" t="s">
        <v>56</v>
      </c>
      <c r="N25" s="2"/>
      <c r="O25" s="2"/>
      <c r="P25" s="2"/>
      <c r="Q25" s="8">
        <v>54197.345500000003</v>
      </c>
      <c r="R25" s="2" t="s">
        <v>64</v>
      </c>
    </row>
    <row r="26" spans="1:18" hidden="1" x14ac:dyDescent="0.25">
      <c r="A26" s="12" t="s">
        <v>11</v>
      </c>
      <c r="B26" s="12" t="s">
        <v>40</v>
      </c>
      <c r="C26" s="7">
        <v>45728.695166088</v>
      </c>
      <c r="D26" s="8">
        <v>-5</v>
      </c>
      <c r="E26" s="6">
        <v>-599714.18149999995</v>
      </c>
      <c r="F26" s="8">
        <v>-599714.18149999995</v>
      </c>
      <c r="G26" s="2" t="s">
        <v>18</v>
      </c>
      <c r="H26" s="2" t="s">
        <v>37</v>
      </c>
      <c r="I26" s="11" t="s">
        <v>56</v>
      </c>
      <c r="J26" s="2" t="s">
        <v>41</v>
      </c>
      <c r="K26" s="2" t="s">
        <v>74</v>
      </c>
      <c r="L26" s="2" t="s">
        <v>56</v>
      </c>
      <c r="M26" s="2" t="s">
        <v>56</v>
      </c>
      <c r="N26" s="2"/>
      <c r="O26" s="2"/>
      <c r="P26" s="2"/>
      <c r="Q26" s="8">
        <v>119942.8363</v>
      </c>
      <c r="R26" s="2" t="s">
        <v>23</v>
      </c>
    </row>
    <row r="27" spans="1:18" hidden="1" x14ac:dyDescent="0.25">
      <c r="A27" s="12" t="s">
        <v>47</v>
      </c>
      <c r="B27" s="12" t="s">
        <v>31</v>
      </c>
      <c r="C27" s="7">
        <v>45728.6998949884</v>
      </c>
      <c r="D27" s="8">
        <v>-3</v>
      </c>
      <c r="E27" s="6">
        <v>-162592.03649999999</v>
      </c>
      <c r="F27" s="8">
        <v>-162592.03649999999</v>
      </c>
      <c r="G27" s="2" t="s">
        <v>15</v>
      </c>
      <c r="H27" s="2" t="s">
        <v>66</v>
      </c>
      <c r="I27" s="11" t="s">
        <v>56</v>
      </c>
      <c r="J27" s="2" t="s">
        <v>41</v>
      </c>
      <c r="K27" s="2" t="s">
        <v>74</v>
      </c>
      <c r="L27" s="2"/>
      <c r="M27" s="2"/>
      <c r="N27" s="2"/>
      <c r="O27" s="2"/>
      <c r="P27" s="2"/>
      <c r="Q27" s="8">
        <v>54197.345500000003</v>
      </c>
      <c r="R27" s="2" t="s">
        <v>64</v>
      </c>
    </row>
    <row r="28" spans="1:18" hidden="1" x14ac:dyDescent="0.25">
      <c r="A28" s="12" t="s">
        <v>55</v>
      </c>
      <c r="B28" s="12" t="s">
        <v>65</v>
      </c>
      <c r="C28" s="7">
        <v>45729.375140543998</v>
      </c>
      <c r="D28" s="8">
        <v>-1</v>
      </c>
      <c r="E28" s="6">
        <v>-60043.090900000003</v>
      </c>
      <c r="F28" s="8">
        <v>-60043.090900000003</v>
      </c>
      <c r="G28" s="2" t="s">
        <v>18</v>
      </c>
      <c r="H28" s="2" t="s">
        <v>36</v>
      </c>
      <c r="I28" s="11" t="s">
        <v>56</v>
      </c>
      <c r="J28" s="2" t="s">
        <v>41</v>
      </c>
      <c r="K28" s="2" t="s">
        <v>74</v>
      </c>
      <c r="L28" s="2" t="s">
        <v>56</v>
      </c>
      <c r="M28" s="2" t="s">
        <v>56</v>
      </c>
      <c r="N28" s="2"/>
      <c r="O28" s="2"/>
      <c r="P28" s="2"/>
      <c r="Q28" s="8">
        <v>60043.090900000003</v>
      </c>
      <c r="R28" s="2" t="s">
        <v>20</v>
      </c>
    </row>
    <row r="29" spans="1:18" hidden="1" x14ac:dyDescent="0.25">
      <c r="A29" s="12" t="s">
        <v>11</v>
      </c>
      <c r="B29" s="12" t="s">
        <v>40</v>
      </c>
      <c r="C29" s="7">
        <v>45729.4805354977</v>
      </c>
      <c r="D29" s="8">
        <v>-2</v>
      </c>
      <c r="E29" s="6">
        <v>-239885.67259999999</v>
      </c>
      <c r="F29" s="8">
        <v>-239885.67259999999</v>
      </c>
      <c r="G29" s="2" t="s">
        <v>28</v>
      </c>
      <c r="H29" s="2" t="s">
        <v>46</v>
      </c>
      <c r="I29" s="11" t="s">
        <v>56</v>
      </c>
      <c r="J29" s="2" t="s">
        <v>41</v>
      </c>
      <c r="K29" s="2" t="s">
        <v>74</v>
      </c>
      <c r="L29" s="2"/>
      <c r="M29" s="2"/>
      <c r="N29" s="2"/>
      <c r="O29" s="2"/>
      <c r="P29" s="2"/>
      <c r="Q29" s="8">
        <v>119942.8363</v>
      </c>
      <c r="R29" s="2" t="s">
        <v>23</v>
      </c>
    </row>
    <row r="30" spans="1:18" hidden="1" x14ac:dyDescent="0.25">
      <c r="A30" s="12" t="s">
        <v>11</v>
      </c>
      <c r="B30" s="12" t="s">
        <v>40</v>
      </c>
      <c r="C30" s="7">
        <v>45733.599795023103</v>
      </c>
      <c r="D30" s="8">
        <v>-5</v>
      </c>
      <c r="E30" s="6">
        <v>-599714.18149999995</v>
      </c>
      <c r="F30" s="8">
        <v>-599714.18149999995</v>
      </c>
      <c r="G30" s="2" t="s">
        <v>18</v>
      </c>
      <c r="H30" s="2" t="s">
        <v>37</v>
      </c>
      <c r="I30" s="11" t="s">
        <v>56</v>
      </c>
      <c r="J30" s="2" t="s">
        <v>41</v>
      </c>
      <c r="K30" s="2" t="s">
        <v>74</v>
      </c>
      <c r="L30" s="2" t="s">
        <v>56</v>
      </c>
      <c r="M30" s="2" t="s">
        <v>56</v>
      </c>
      <c r="N30" s="2"/>
      <c r="O30" s="2"/>
      <c r="P30" s="2"/>
      <c r="Q30" s="8">
        <v>119942.8363</v>
      </c>
      <c r="R30" s="2" t="s">
        <v>23</v>
      </c>
    </row>
    <row r="31" spans="1:18" hidden="1" x14ac:dyDescent="0.25">
      <c r="A31" s="12" t="s">
        <v>11</v>
      </c>
      <c r="B31" s="12" t="s">
        <v>40</v>
      </c>
      <c r="C31" s="7">
        <v>45733.696959838002</v>
      </c>
      <c r="D31" s="8">
        <v>-2</v>
      </c>
      <c r="E31" s="6">
        <v>-239885.67259999999</v>
      </c>
      <c r="F31" s="8">
        <v>-239885.67259999999</v>
      </c>
      <c r="G31" s="2" t="s">
        <v>18</v>
      </c>
      <c r="H31" s="2" t="s">
        <v>19</v>
      </c>
      <c r="I31" s="11" t="s">
        <v>51</v>
      </c>
      <c r="J31" s="2" t="s">
        <v>41</v>
      </c>
      <c r="K31" s="2" t="s">
        <v>74</v>
      </c>
      <c r="L31" s="2" t="s">
        <v>56</v>
      </c>
      <c r="M31" s="2" t="s">
        <v>56</v>
      </c>
      <c r="N31" s="2"/>
      <c r="O31" s="2"/>
      <c r="P31" s="2"/>
      <c r="Q31" s="8">
        <v>119942.8363</v>
      </c>
      <c r="R31" s="2" t="s">
        <v>23</v>
      </c>
    </row>
    <row r="32" spans="1:18" hidden="1" x14ac:dyDescent="0.25">
      <c r="A32" s="12" t="s">
        <v>47</v>
      </c>
      <c r="B32" s="12" t="s">
        <v>31</v>
      </c>
      <c r="C32" s="7">
        <v>45733.696959838002</v>
      </c>
      <c r="D32" s="8">
        <v>-1</v>
      </c>
      <c r="E32" s="6">
        <v>-54197.345500000003</v>
      </c>
      <c r="F32" s="8">
        <v>-54197.345500000003</v>
      </c>
      <c r="G32" s="2" t="s">
        <v>18</v>
      </c>
      <c r="H32" s="2" t="s">
        <v>19</v>
      </c>
      <c r="I32" s="11" t="s">
        <v>51</v>
      </c>
      <c r="J32" s="2" t="s">
        <v>41</v>
      </c>
      <c r="K32" s="2" t="s">
        <v>74</v>
      </c>
      <c r="L32" s="2" t="s">
        <v>56</v>
      </c>
      <c r="M32" s="2" t="s">
        <v>56</v>
      </c>
      <c r="N32" s="2"/>
      <c r="O32" s="2"/>
      <c r="P32" s="2"/>
      <c r="Q32" s="8">
        <v>54197.345500000003</v>
      </c>
      <c r="R32" s="2" t="s">
        <v>64</v>
      </c>
    </row>
    <row r="33" spans="1:18" hidden="1" x14ac:dyDescent="0.25">
      <c r="A33" s="12" t="s">
        <v>55</v>
      </c>
      <c r="B33" s="12" t="s">
        <v>65</v>
      </c>
      <c r="C33" s="7">
        <v>45735.305067592599</v>
      </c>
      <c r="D33" s="8">
        <v>-2</v>
      </c>
      <c r="E33" s="6">
        <v>-120086.18180000001</v>
      </c>
      <c r="F33" s="8">
        <v>-120086.18180000001</v>
      </c>
      <c r="G33" s="2" t="s">
        <v>2</v>
      </c>
      <c r="H33" s="2" t="s">
        <v>61</v>
      </c>
      <c r="I33" s="11" t="s">
        <v>56</v>
      </c>
      <c r="J33" s="2" t="s">
        <v>41</v>
      </c>
      <c r="K33" s="2" t="s">
        <v>74</v>
      </c>
      <c r="L33" s="2"/>
      <c r="M33" s="2"/>
      <c r="N33" s="2"/>
      <c r="O33" s="2"/>
      <c r="P33" s="2"/>
      <c r="Q33" s="8">
        <v>60043.090900000003</v>
      </c>
      <c r="R33" s="2" t="s">
        <v>20</v>
      </c>
    </row>
    <row r="34" spans="1:18" hidden="1" x14ac:dyDescent="0.25">
      <c r="A34" s="12" t="s">
        <v>11</v>
      </c>
      <c r="B34" s="12" t="s">
        <v>40</v>
      </c>
      <c r="C34" s="7">
        <v>45735.305067592599</v>
      </c>
      <c r="D34" s="8">
        <v>-1</v>
      </c>
      <c r="E34" s="6">
        <v>-119942.8363</v>
      </c>
      <c r="F34" s="8">
        <v>-119942.8363</v>
      </c>
      <c r="G34" s="2" t="s">
        <v>2</v>
      </c>
      <c r="H34" s="2" t="s">
        <v>61</v>
      </c>
      <c r="I34" s="11" t="s">
        <v>56</v>
      </c>
      <c r="J34" s="2" t="s">
        <v>41</v>
      </c>
      <c r="K34" s="2" t="s">
        <v>74</v>
      </c>
      <c r="L34" s="2"/>
      <c r="M34" s="2"/>
      <c r="N34" s="2"/>
      <c r="O34" s="2"/>
      <c r="P34" s="2"/>
      <c r="Q34" s="8">
        <v>119942.8363</v>
      </c>
      <c r="R34" s="2" t="s">
        <v>23</v>
      </c>
    </row>
    <row r="35" spans="1:18" hidden="1" x14ac:dyDescent="0.25">
      <c r="A35" s="12" t="s">
        <v>47</v>
      </c>
      <c r="B35" s="12" t="s">
        <v>31</v>
      </c>
      <c r="C35" s="7">
        <v>45735.305067592599</v>
      </c>
      <c r="D35" s="8">
        <v>-6</v>
      </c>
      <c r="E35" s="6">
        <v>-325184.07299999997</v>
      </c>
      <c r="F35" s="8">
        <v>-325184.07299999997</v>
      </c>
      <c r="G35" s="2" t="s">
        <v>2</v>
      </c>
      <c r="H35" s="2" t="s">
        <v>61</v>
      </c>
      <c r="I35" s="11" t="s">
        <v>56</v>
      </c>
      <c r="J35" s="2" t="s">
        <v>41</v>
      </c>
      <c r="K35" s="2" t="s">
        <v>74</v>
      </c>
      <c r="L35" s="2"/>
      <c r="M35" s="2"/>
      <c r="N35" s="2"/>
      <c r="O35" s="2"/>
      <c r="P35" s="2"/>
      <c r="Q35" s="8">
        <v>54197.345500000003</v>
      </c>
      <c r="R35" s="2" t="s">
        <v>64</v>
      </c>
    </row>
    <row r="36" spans="1:18" hidden="1" x14ac:dyDescent="0.25">
      <c r="A36" s="12" t="s">
        <v>11</v>
      </c>
      <c r="B36" s="12" t="s">
        <v>40</v>
      </c>
      <c r="C36" s="7">
        <v>45736.428328784699</v>
      </c>
      <c r="D36" s="8">
        <v>-4</v>
      </c>
      <c r="E36" s="6">
        <v>-479771.34519999998</v>
      </c>
      <c r="F36" s="8">
        <v>-479771.34519999998</v>
      </c>
      <c r="G36" s="2" t="s">
        <v>34</v>
      </c>
      <c r="H36" s="2" t="s">
        <v>16</v>
      </c>
      <c r="I36" s="11" t="s">
        <v>56</v>
      </c>
      <c r="J36" s="2" t="s">
        <v>41</v>
      </c>
      <c r="K36" s="2" t="s">
        <v>74</v>
      </c>
      <c r="L36" s="2" t="s">
        <v>56</v>
      </c>
      <c r="M36" s="2" t="s">
        <v>56</v>
      </c>
      <c r="N36" s="2"/>
      <c r="O36" s="2"/>
      <c r="P36" s="2"/>
      <c r="Q36" s="8">
        <v>119942.8363</v>
      </c>
      <c r="R36" s="2" t="s">
        <v>23</v>
      </c>
    </row>
    <row r="37" spans="1:18" hidden="1" x14ac:dyDescent="0.25">
      <c r="A37" s="12" t="s">
        <v>55</v>
      </c>
      <c r="B37" s="12" t="s">
        <v>65</v>
      </c>
      <c r="C37" s="7">
        <v>45736.467842129598</v>
      </c>
      <c r="D37" s="8">
        <v>-1</v>
      </c>
      <c r="E37" s="6">
        <v>-60043.090900000003</v>
      </c>
      <c r="F37" s="8">
        <v>-60043.090900000003</v>
      </c>
      <c r="G37" s="2" t="s">
        <v>60</v>
      </c>
      <c r="H37" s="2" t="s">
        <v>7</v>
      </c>
      <c r="I37" s="11" t="s">
        <v>56</v>
      </c>
      <c r="J37" s="2" t="s">
        <v>41</v>
      </c>
      <c r="K37" s="2" t="s">
        <v>74</v>
      </c>
      <c r="L37" s="2" t="s">
        <v>56</v>
      </c>
      <c r="M37" s="2" t="s">
        <v>56</v>
      </c>
      <c r="N37" s="2"/>
      <c r="O37" s="2"/>
      <c r="P37" s="2"/>
      <c r="Q37" s="8">
        <v>60043.090900000003</v>
      </c>
      <c r="R37" s="2" t="s">
        <v>20</v>
      </c>
    </row>
    <row r="38" spans="1:18" hidden="1" x14ac:dyDescent="0.25">
      <c r="A38" s="12" t="s">
        <v>47</v>
      </c>
      <c r="B38" s="12" t="s">
        <v>31</v>
      </c>
      <c r="C38" s="7">
        <v>45736.467842129598</v>
      </c>
      <c r="D38" s="8">
        <v>-5</v>
      </c>
      <c r="E38" s="6">
        <v>-270986.72749999998</v>
      </c>
      <c r="F38" s="8">
        <v>-270986.72749999998</v>
      </c>
      <c r="G38" s="2" t="s">
        <v>60</v>
      </c>
      <c r="H38" s="2" t="s">
        <v>7</v>
      </c>
      <c r="I38" s="11" t="s">
        <v>56</v>
      </c>
      <c r="J38" s="2" t="s">
        <v>41</v>
      </c>
      <c r="K38" s="2" t="s">
        <v>74</v>
      </c>
      <c r="L38" s="2" t="s">
        <v>56</v>
      </c>
      <c r="M38" s="2" t="s">
        <v>56</v>
      </c>
      <c r="N38" s="2"/>
      <c r="O38" s="2"/>
      <c r="P38" s="2"/>
      <c r="Q38" s="8">
        <v>54197.345500000003</v>
      </c>
      <c r="R38" s="2" t="s">
        <v>64</v>
      </c>
    </row>
    <row r="39" spans="1:18" x14ac:dyDescent="0.25">
      <c r="A39" s="12" t="s">
        <v>67</v>
      </c>
      <c r="B39" s="12" t="s">
        <v>53</v>
      </c>
      <c r="C39" s="7">
        <v>45737.369819293999</v>
      </c>
      <c r="D39" s="8">
        <v>-5</v>
      </c>
      <c r="E39" s="6">
        <v>-396526.90899999999</v>
      </c>
      <c r="F39" s="8">
        <v>-396526.90899999999</v>
      </c>
      <c r="G39" s="2" t="s">
        <v>34</v>
      </c>
      <c r="H39" s="2" t="s">
        <v>57</v>
      </c>
      <c r="I39" s="11" t="s">
        <v>56</v>
      </c>
      <c r="J39" s="2" t="s">
        <v>41</v>
      </c>
      <c r="K39" s="2" t="s">
        <v>74</v>
      </c>
      <c r="L39" s="2"/>
      <c r="M39" s="2"/>
      <c r="N39" s="2"/>
      <c r="O39" s="2"/>
      <c r="P39" s="2"/>
      <c r="Q39" s="8">
        <v>79305.381800000003</v>
      </c>
      <c r="R39" s="2" t="s">
        <v>3</v>
      </c>
    </row>
    <row r="40" spans="1:18" hidden="1" x14ac:dyDescent="0.25">
      <c r="A40" s="12" t="s">
        <v>11</v>
      </c>
      <c r="B40" s="12" t="s">
        <v>40</v>
      </c>
      <c r="C40" s="7">
        <v>45737.590279548604</v>
      </c>
      <c r="D40" s="8">
        <v>-5</v>
      </c>
      <c r="E40" s="6">
        <v>-599714.18149999995</v>
      </c>
      <c r="F40" s="8">
        <v>-599714.18149999995</v>
      </c>
      <c r="G40" s="2" t="s">
        <v>5</v>
      </c>
      <c r="H40" s="2" t="s">
        <v>17</v>
      </c>
      <c r="I40" s="11" t="s">
        <v>56</v>
      </c>
      <c r="J40" s="2" t="s">
        <v>41</v>
      </c>
      <c r="K40" s="2" t="s">
        <v>74</v>
      </c>
      <c r="L40" s="2" t="s">
        <v>56</v>
      </c>
      <c r="M40" s="2" t="s">
        <v>56</v>
      </c>
      <c r="N40" s="2"/>
      <c r="O40" s="2"/>
      <c r="P40" s="2"/>
      <c r="Q40" s="8">
        <v>119942.8363</v>
      </c>
      <c r="R40" s="2" t="s">
        <v>23</v>
      </c>
    </row>
    <row r="41" spans="1:18" hidden="1" x14ac:dyDescent="0.25">
      <c r="A41" s="12" t="s">
        <v>55</v>
      </c>
      <c r="B41" s="12" t="s">
        <v>65</v>
      </c>
      <c r="C41" s="7">
        <v>45738.453900497698</v>
      </c>
      <c r="D41" s="8">
        <v>-1</v>
      </c>
      <c r="E41" s="6">
        <v>-60043.090900000003</v>
      </c>
      <c r="F41" s="8">
        <v>-60043.090900000003</v>
      </c>
      <c r="G41" s="2" t="s">
        <v>9</v>
      </c>
      <c r="H41" s="2" t="s">
        <v>49</v>
      </c>
      <c r="I41" s="11" t="s">
        <v>56</v>
      </c>
      <c r="J41" s="2" t="s">
        <v>41</v>
      </c>
      <c r="K41" s="2" t="s">
        <v>74</v>
      </c>
      <c r="L41" s="2" t="s">
        <v>56</v>
      </c>
      <c r="M41" s="2" t="s">
        <v>56</v>
      </c>
      <c r="N41" s="2"/>
      <c r="O41" s="2"/>
      <c r="P41" s="2"/>
      <c r="Q41" s="8">
        <v>60043.090900000003</v>
      </c>
      <c r="R41" s="2" t="s">
        <v>20</v>
      </c>
    </row>
    <row r="42" spans="1:18" hidden="1" x14ac:dyDescent="0.25">
      <c r="A42" s="12" t="s">
        <v>11</v>
      </c>
      <c r="B42" s="12" t="s">
        <v>40</v>
      </c>
      <c r="C42" s="7">
        <v>45738.453900497698</v>
      </c>
      <c r="D42" s="8">
        <v>-1</v>
      </c>
      <c r="E42" s="6">
        <v>-119942.8363</v>
      </c>
      <c r="F42" s="8">
        <v>-119942.8363</v>
      </c>
      <c r="G42" s="2" t="s">
        <v>9</v>
      </c>
      <c r="H42" s="2" t="s">
        <v>49</v>
      </c>
      <c r="I42" s="11" t="s">
        <v>56</v>
      </c>
      <c r="J42" s="2" t="s">
        <v>41</v>
      </c>
      <c r="K42" s="2" t="s">
        <v>74</v>
      </c>
      <c r="L42" s="2" t="s">
        <v>56</v>
      </c>
      <c r="M42" s="2" t="s">
        <v>56</v>
      </c>
      <c r="N42" s="2"/>
      <c r="O42" s="2"/>
      <c r="P42" s="2"/>
      <c r="Q42" s="8">
        <v>119942.8363</v>
      </c>
      <c r="R42" s="2" t="s">
        <v>23</v>
      </c>
    </row>
    <row r="43" spans="1:18" hidden="1" x14ac:dyDescent="0.25">
      <c r="A43" s="12" t="s">
        <v>47</v>
      </c>
      <c r="B43" s="12" t="s">
        <v>31</v>
      </c>
      <c r="C43" s="7">
        <v>45738.453900497698</v>
      </c>
      <c r="D43" s="8">
        <v>-1</v>
      </c>
      <c r="E43" s="6">
        <v>-54197.345500000003</v>
      </c>
      <c r="F43" s="8">
        <v>-54197.345500000003</v>
      </c>
      <c r="G43" s="2" t="s">
        <v>9</v>
      </c>
      <c r="H43" s="2" t="s">
        <v>49</v>
      </c>
      <c r="I43" s="11" t="s">
        <v>56</v>
      </c>
      <c r="J43" s="2" t="s">
        <v>41</v>
      </c>
      <c r="K43" s="2" t="s">
        <v>74</v>
      </c>
      <c r="L43" s="2" t="s">
        <v>56</v>
      </c>
      <c r="M43" s="2" t="s">
        <v>56</v>
      </c>
      <c r="N43" s="2"/>
      <c r="O43" s="2"/>
      <c r="P43" s="2"/>
      <c r="Q43" s="8">
        <v>54197.345500000003</v>
      </c>
      <c r="R43" s="2" t="s">
        <v>64</v>
      </c>
    </row>
    <row r="44" spans="1:18" hidden="1" x14ac:dyDescent="0.25">
      <c r="A44" s="12" t="s">
        <v>47</v>
      </c>
      <c r="B44" s="12" t="s">
        <v>31</v>
      </c>
      <c r="C44" s="7">
        <v>45738.456927118103</v>
      </c>
      <c r="D44" s="8">
        <v>-2</v>
      </c>
      <c r="E44" s="6">
        <v>-108394.69100000001</v>
      </c>
      <c r="F44" s="8">
        <v>-108394.69100000001</v>
      </c>
      <c r="G44" s="2" t="s">
        <v>32</v>
      </c>
      <c r="H44" s="2" t="s">
        <v>36</v>
      </c>
      <c r="I44" s="11" t="s">
        <v>56</v>
      </c>
      <c r="J44" s="2" t="s">
        <v>41</v>
      </c>
      <c r="K44" s="2" t="s">
        <v>74</v>
      </c>
      <c r="L44" s="2" t="s">
        <v>56</v>
      </c>
      <c r="M44" s="2" t="s">
        <v>56</v>
      </c>
      <c r="N44" s="2"/>
      <c r="O44" s="2"/>
      <c r="P44" s="2"/>
      <c r="Q44" s="8">
        <v>54197.345500000003</v>
      </c>
      <c r="R44" s="2" t="s">
        <v>64</v>
      </c>
    </row>
    <row r="45" spans="1:18" hidden="1" x14ac:dyDescent="0.25">
      <c r="A45" s="12" t="s">
        <v>11</v>
      </c>
      <c r="B45" s="12" t="s">
        <v>40</v>
      </c>
      <c r="C45" s="7">
        <v>45740.479662465303</v>
      </c>
      <c r="D45" s="8">
        <v>-5</v>
      </c>
      <c r="E45" s="6">
        <v>-599714.18149999995</v>
      </c>
      <c r="F45" s="8">
        <v>-599714.18149999995</v>
      </c>
      <c r="G45" s="2" t="s">
        <v>32</v>
      </c>
      <c r="H45" s="2" t="s">
        <v>54</v>
      </c>
      <c r="I45" s="11" t="s">
        <v>56</v>
      </c>
      <c r="J45" s="2" t="s">
        <v>41</v>
      </c>
      <c r="K45" s="2" t="s">
        <v>74</v>
      </c>
      <c r="L45" s="2" t="s">
        <v>56</v>
      </c>
      <c r="M45" s="2" t="s">
        <v>56</v>
      </c>
      <c r="N45" s="2"/>
      <c r="O45" s="2"/>
      <c r="P45" s="2"/>
      <c r="Q45" s="8">
        <v>119942.8363</v>
      </c>
      <c r="R45" s="2" t="s">
        <v>23</v>
      </c>
    </row>
    <row r="46" spans="1:18" hidden="1" x14ac:dyDescent="0.25">
      <c r="A46" s="12" t="s">
        <v>47</v>
      </c>
      <c r="B46" s="12" t="s">
        <v>31</v>
      </c>
      <c r="C46" s="7">
        <v>45740.479662465303</v>
      </c>
      <c r="D46" s="8">
        <v>-1</v>
      </c>
      <c r="E46" s="6">
        <v>-54197.345500000003</v>
      </c>
      <c r="F46" s="8">
        <v>-54197.345500000003</v>
      </c>
      <c r="G46" s="2" t="s">
        <v>32</v>
      </c>
      <c r="H46" s="2" t="s">
        <v>54</v>
      </c>
      <c r="I46" s="11" t="s">
        <v>56</v>
      </c>
      <c r="J46" s="2" t="s">
        <v>41</v>
      </c>
      <c r="K46" s="2" t="s">
        <v>74</v>
      </c>
      <c r="L46" s="2" t="s">
        <v>56</v>
      </c>
      <c r="M46" s="2" t="s">
        <v>56</v>
      </c>
      <c r="N46" s="2"/>
      <c r="O46" s="2"/>
      <c r="P46" s="2"/>
      <c r="Q46" s="8">
        <v>54197.345500000003</v>
      </c>
      <c r="R46" s="2" t="s">
        <v>64</v>
      </c>
    </row>
    <row r="47" spans="1:18" hidden="1" x14ac:dyDescent="0.25">
      <c r="A47" s="12" t="s">
        <v>47</v>
      </c>
      <c r="B47" s="12" t="s">
        <v>31</v>
      </c>
      <c r="C47" s="7">
        <v>45741.559726620399</v>
      </c>
      <c r="D47" s="8">
        <v>-4</v>
      </c>
      <c r="E47" s="6">
        <v>-216789.38200000001</v>
      </c>
      <c r="F47" s="8">
        <v>-216789.38200000001</v>
      </c>
      <c r="G47" s="2" t="s">
        <v>5</v>
      </c>
      <c r="H47" s="2" t="s">
        <v>17</v>
      </c>
      <c r="I47" s="11" t="s">
        <v>56</v>
      </c>
      <c r="J47" s="2" t="s">
        <v>41</v>
      </c>
      <c r="K47" s="2" t="s">
        <v>74</v>
      </c>
      <c r="L47" s="2" t="s">
        <v>56</v>
      </c>
      <c r="M47" s="2" t="s">
        <v>56</v>
      </c>
      <c r="N47" s="2"/>
      <c r="O47" s="2"/>
      <c r="P47" s="2"/>
      <c r="Q47" s="8">
        <v>54197.345500000003</v>
      </c>
      <c r="R47" s="2" t="s">
        <v>64</v>
      </c>
    </row>
    <row r="48" spans="1:18" hidden="1" x14ac:dyDescent="0.25">
      <c r="A48" s="12" t="s">
        <v>11</v>
      </c>
      <c r="B48" s="12" t="s">
        <v>40</v>
      </c>
      <c r="C48" s="7">
        <v>45742.592264039398</v>
      </c>
      <c r="D48" s="8">
        <v>-1</v>
      </c>
      <c r="E48" s="6">
        <v>-119942.8363</v>
      </c>
      <c r="F48" s="8">
        <v>-119942.8363</v>
      </c>
      <c r="G48" s="2" t="s">
        <v>12</v>
      </c>
      <c r="H48" s="2" t="s">
        <v>52</v>
      </c>
      <c r="I48" s="11" t="s">
        <v>56</v>
      </c>
      <c r="J48" s="2" t="s">
        <v>41</v>
      </c>
      <c r="K48" s="2" t="s">
        <v>74</v>
      </c>
      <c r="L48" s="2" t="s">
        <v>56</v>
      </c>
      <c r="M48" s="2" t="s">
        <v>56</v>
      </c>
      <c r="N48" s="2"/>
      <c r="O48" s="2"/>
      <c r="P48" s="2"/>
      <c r="Q48" s="8">
        <v>119942.8363</v>
      </c>
      <c r="R48" s="2" t="s">
        <v>23</v>
      </c>
    </row>
    <row r="49" spans="1:18" hidden="1" x14ac:dyDescent="0.25">
      <c r="A49" s="12" t="s">
        <v>11</v>
      </c>
      <c r="B49" s="12" t="s">
        <v>40</v>
      </c>
      <c r="C49" s="7">
        <v>45742.696757789403</v>
      </c>
      <c r="D49" s="8">
        <v>-1</v>
      </c>
      <c r="E49" s="6">
        <v>-119942.8363</v>
      </c>
      <c r="F49" s="8">
        <v>-119942.8363</v>
      </c>
      <c r="G49" s="2" t="s">
        <v>32</v>
      </c>
      <c r="H49" s="2" t="s">
        <v>19</v>
      </c>
      <c r="I49" s="11" t="s">
        <v>33</v>
      </c>
      <c r="J49" s="2" t="s">
        <v>41</v>
      </c>
      <c r="K49" s="2" t="s">
        <v>74</v>
      </c>
      <c r="L49" s="2" t="s">
        <v>56</v>
      </c>
      <c r="M49" s="2" t="s">
        <v>56</v>
      </c>
      <c r="N49" s="2"/>
      <c r="O49" s="2"/>
      <c r="P49" s="2"/>
      <c r="Q49" s="8">
        <v>119942.8363</v>
      </c>
      <c r="R49" s="2" t="s">
        <v>23</v>
      </c>
    </row>
    <row r="50" spans="1:18" hidden="1" x14ac:dyDescent="0.25">
      <c r="A50" s="12" t="s">
        <v>11</v>
      </c>
      <c r="B50" s="12" t="s">
        <v>40</v>
      </c>
      <c r="C50" s="7">
        <v>45743.4223430903</v>
      </c>
      <c r="D50" s="8">
        <v>-3</v>
      </c>
      <c r="E50" s="6">
        <v>-359828.50890000002</v>
      </c>
      <c r="F50" s="8">
        <v>-359828.50890000002</v>
      </c>
      <c r="G50" s="2" t="s">
        <v>32</v>
      </c>
      <c r="H50" s="2" t="s">
        <v>14</v>
      </c>
      <c r="I50" s="11" t="s">
        <v>56</v>
      </c>
      <c r="J50" s="2" t="s">
        <v>41</v>
      </c>
      <c r="K50" s="2" t="s">
        <v>74</v>
      </c>
      <c r="L50" s="2" t="s">
        <v>56</v>
      </c>
      <c r="M50" s="2" t="s">
        <v>56</v>
      </c>
      <c r="N50" s="2"/>
      <c r="O50" s="2"/>
      <c r="P50" s="2"/>
      <c r="Q50" s="8">
        <v>119942.8363</v>
      </c>
      <c r="R50" s="2" t="s">
        <v>23</v>
      </c>
    </row>
    <row r="51" spans="1:18" hidden="1" x14ac:dyDescent="0.25">
      <c r="A51" s="12" t="s">
        <v>47</v>
      </c>
      <c r="B51" s="12" t="s">
        <v>31</v>
      </c>
      <c r="C51" s="7">
        <v>45743.4223430903</v>
      </c>
      <c r="D51" s="10">
        <v>-1</v>
      </c>
      <c r="E51" s="5">
        <v>-54197.345500000003</v>
      </c>
      <c r="F51" s="10">
        <v>-54197.345500000003</v>
      </c>
      <c r="G51" s="2" t="s">
        <v>32</v>
      </c>
      <c r="H51" s="2" t="s">
        <v>14</v>
      </c>
      <c r="I51" s="11" t="s">
        <v>56</v>
      </c>
      <c r="J51" s="2" t="s">
        <v>41</v>
      </c>
      <c r="K51" s="2" t="s">
        <v>74</v>
      </c>
      <c r="L51" s="2" t="s">
        <v>56</v>
      </c>
      <c r="M51" s="2" t="s">
        <v>56</v>
      </c>
      <c r="N51" s="2"/>
      <c r="O51" s="2"/>
      <c r="P51" s="2"/>
      <c r="Q51" s="10">
        <v>54197.345500000003</v>
      </c>
      <c r="R51" s="2" t="s">
        <v>64</v>
      </c>
    </row>
    <row r="52" spans="1:18" x14ac:dyDescent="0.25">
      <c r="D52" s="1" t="s">
        <v>50</v>
      </c>
      <c r="E52" s="1" t="s">
        <v>62</v>
      </c>
      <c r="F52" s="1" t="s">
        <v>62</v>
      </c>
      <c r="Q52" s="1" t="s">
        <v>22</v>
      </c>
    </row>
  </sheetData>
  <autoFilter ref="A1:R52">
    <filterColumn colId="10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E1" workbookViewId="0">
      <selection activeCell="G2" sqref="G2"/>
    </sheetView>
  </sheetViews>
  <sheetFormatPr defaultRowHeight="15" x14ac:dyDescent="0.25"/>
  <cols>
    <col min="1" max="1" width="30.42578125" bestFit="1" customWidth="1"/>
    <col min="2" max="2" width="7" bestFit="1" customWidth="1"/>
    <col min="4" max="4" width="38" bestFit="1" customWidth="1"/>
    <col min="5" max="5" width="15.85546875" bestFit="1" customWidth="1"/>
    <col min="7" max="7" width="38" bestFit="1" customWidth="1"/>
    <col min="8" max="8" width="15.85546875" bestFit="1" customWidth="1"/>
    <col min="9" max="9" width="12.140625" style="17" bestFit="1" customWidth="1"/>
    <col min="10" max="10" width="15" style="17" bestFit="1" customWidth="1"/>
    <col min="11" max="11" width="18.28515625" style="17" bestFit="1" customWidth="1"/>
    <col min="12" max="12" width="10.5703125" style="17" bestFit="1" customWidth="1"/>
    <col min="13" max="13" width="20.140625" style="17" bestFit="1" customWidth="1"/>
  </cols>
  <sheetData>
    <row r="1" spans="1:13" x14ac:dyDescent="0.25">
      <c r="A1" s="3" t="s">
        <v>43</v>
      </c>
      <c r="B1" s="9" t="s">
        <v>6</v>
      </c>
    </row>
    <row r="2" spans="1:13" x14ac:dyDescent="0.25">
      <c r="A2" s="12" t="s">
        <v>65</v>
      </c>
      <c r="B2" s="8">
        <v>4</v>
      </c>
      <c r="D2" s="13" t="s">
        <v>70</v>
      </c>
      <c r="E2" t="s">
        <v>73</v>
      </c>
      <c r="G2" s="18" t="s">
        <v>70</v>
      </c>
      <c r="H2" s="18" t="s">
        <v>73</v>
      </c>
      <c r="I2" s="19" t="s">
        <v>75</v>
      </c>
      <c r="J2" s="19" t="s">
        <v>76</v>
      </c>
      <c r="K2" s="19" t="s">
        <v>78</v>
      </c>
      <c r="L2" s="19" t="s">
        <v>77</v>
      </c>
      <c r="M2" s="19" t="s">
        <v>79</v>
      </c>
    </row>
    <row r="3" spans="1:13" x14ac:dyDescent="0.25">
      <c r="A3" s="12" t="s">
        <v>31</v>
      </c>
      <c r="B3" s="8">
        <v>3</v>
      </c>
      <c r="D3" s="14" t="s">
        <v>53</v>
      </c>
      <c r="E3" s="15">
        <v>8</v>
      </c>
      <c r="G3" s="20" t="s">
        <v>53</v>
      </c>
      <c r="H3" s="21">
        <v>8</v>
      </c>
      <c r="I3" s="19">
        <v>73431</v>
      </c>
      <c r="J3" s="19">
        <f>+I3*0.95</f>
        <v>69759.45</v>
      </c>
      <c r="K3" s="22">
        <f>+H3*J3</f>
        <v>558075.6</v>
      </c>
      <c r="L3" s="19">
        <f>+K3*0.08</f>
        <v>44646.048000000003</v>
      </c>
      <c r="M3" s="22">
        <f>+K3+L3</f>
        <v>602721.64799999993</v>
      </c>
    </row>
    <row r="4" spans="1:13" x14ac:dyDescent="0.25">
      <c r="A4" s="12" t="s">
        <v>53</v>
      </c>
      <c r="B4" s="8">
        <v>2</v>
      </c>
      <c r="D4" s="14" t="s">
        <v>40</v>
      </c>
      <c r="E4" s="15">
        <v>53</v>
      </c>
      <c r="G4" s="20" t="s">
        <v>40</v>
      </c>
      <c r="H4" s="21">
        <v>53</v>
      </c>
      <c r="I4" s="19">
        <v>111058</v>
      </c>
      <c r="J4" s="19">
        <f t="shared" ref="J4:J6" si="0">+I4*0.95</f>
        <v>105505.09999999999</v>
      </c>
      <c r="K4" s="22">
        <f t="shared" ref="K4:K6" si="1">+H4*J4</f>
        <v>5591770.2999999998</v>
      </c>
      <c r="L4" s="19">
        <f t="shared" ref="L4:L6" si="2">+K4*0.08</f>
        <v>447341.62400000001</v>
      </c>
      <c r="M4" s="22">
        <f t="shared" ref="M4:M6" si="3">+K4+L4</f>
        <v>6039111.9239999996</v>
      </c>
    </row>
    <row r="5" spans="1:13" x14ac:dyDescent="0.25">
      <c r="A5" s="12" t="s">
        <v>65</v>
      </c>
      <c r="B5" s="8">
        <v>4</v>
      </c>
      <c r="D5" s="14" t="s">
        <v>31</v>
      </c>
      <c r="E5" s="15">
        <v>43</v>
      </c>
      <c r="G5" s="20" t="s">
        <v>31</v>
      </c>
      <c r="H5" s="21">
        <v>43</v>
      </c>
      <c r="I5" s="19">
        <v>50183</v>
      </c>
      <c r="J5" s="19">
        <f t="shared" si="0"/>
        <v>47673.85</v>
      </c>
      <c r="K5" s="22">
        <f t="shared" si="1"/>
        <v>2049975.55</v>
      </c>
      <c r="L5" s="19">
        <f t="shared" si="2"/>
        <v>163998.04399999999</v>
      </c>
      <c r="M5" s="22">
        <f t="shared" si="3"/>
        <v>2213973.594</v>
      </c>
    </row>
    <row r="6" spans="1:13" x14ac:dyDescent="0.25">
      <c r="A6" s="12" t="s">
        <v>40</v>
      </c>
      <c r="B6" s="8">
        <v>2</v>
      </c>
      <c r="D6" s="14" t="s">
        <v>65</v>
      </c>
      <c r="E6" s="15">
        <v>19</v>
      </c>
      <c r="G6" s="20" t="s">
        <v>65</v>
      </c>
      <c r="H6" s="21">
        <v>19</v>
      </c>
      <c r="I6" s="19">
        <v>55595</v>
      </c>
      <c r="J6" s="19">
        <f t="shared" si="0"/>
        <v>52815.25</v>
      </c>
      <c r="K6" s="22">
        <f t="shared" si="1"/>
        <v>1003489.75</v>
      </c>
      <c r="L6" s="19">
        <f t="shared" si="2"/>
        <v>80279.180000000008</v>
      </c>
      <c r="M6" s="22">
        <f t="shared" si="3"/>
        <v>1083768.93</v>
      </c>
    </row>
    <row r="7" spans="1:13" x14ac:dyDescent="0.25">
      <c r="A7" s="12" t="s">
        <v>65</v>
      </c>
      <c r="B7" s="8">
        <v>2</v>
      </c>
      <c r="D7" s="14" t="s">
        <v>72</v>
      </c>
      <c r="E7" s="15">
        <v>123</v>
      </c>
      <c r="G7" s="23"/>
      <c r="H7" s="23"/>
      <c r="I7" s="19"/>
      <c r="J7" s="19"/>
      <c r="K7" s="19"/>
      <c r="L7" s="19"/>
      <c r="M7" s="19">
        <f>SUM(M3:M6)</f>
        <v>9939576.095999999</v>
      </c>
    </row>
    <row r="8" spans="1:13" x14ac:dyDescent="0.25">
      <c r="A8" s="12" t="s">
        <v>53</v>
      </c>
      <c r="B8" s="8">
        <v>1</v>
      </c>
    </row>
    <row r="9" spans="1:13" x14ac:dyDescent="0.25">
      <c r="A9" s="12" t="s">
        <v>40</v>
      </c>
      <c r="B9" s="8">
        <v>4</v>
      </c>
    </row>
    <row r="10" spans="1:13" x14ac:dyDescent="0.25">
      <c r="A10" s="12" t="s">
        <v>31</v>
      </c>
      <c r="B10" s="8">
        <v>2</v>
      </c>
    </row>
    <row r="11" spans="1:13" x14ac:dyDescent="0.25">
      <c r="A11" s="12" t="s">
        <v>40</v>
      </c>
      <c r="B11" s="8">
        <v>2</v>
      </c>
    </row>
    <row r="12" spans="1:13" x14ac:dyDescent="0.25">
      <c r="A12" s="12" t="s">
        <v>31</v>
      </c>
      <c r="B12" s="8">
        <v>2</v>
      </c>
    </row>
    <row r="13" spans="1:13" x14ac:dyDescent="0.25">
      <c r="A13" s="12" t="s">
        <v>65</v>
      </c>
      <c r="B13" s="8">
        <v>2</v>
      </c>
    </row>
    <row r="14" spans="1:13" x14ac:dyDescent="0.25">
      <c r="A14" s="12" t="s">
        <v>31</v>
      </c>
      <c r="B14" s="8">
        <v>4</v>
      </c>
    </row>
    <row r="15" spans="1:13" x14ac:dyDescent="0.25">
      <c r="A15" s="12" t="s">
        <v>40</v>
      </c>
      <c r="B15" s="8">
        <v>1</v>
      </c>
    </row>
    <row r="16" spans="1:13" x14ac:dyDescent="0.25">
      <c r="A16" s="12" t="s">
        <v>31</v>
      </c>
      <c r="B16" s="8">
        <v>1</v>
      </c>
    </row>
    <row r="17" spans="1:2" x14ac:dyDescent="0.25">
      <c r="A17" s="12" t="s">
        <v>65</v>
      </c>
      <c r="B17" s="8">
        <v>1</v>
      </c>
    </row>
    <row r="18" spans="1:2" x14ac:dyDescent="0.25">
      <c r="A18" s="12" t="s">
        <v>40</v>
      </c>
      <c r="B18" s="8">
        <v>3</v>
      </c>
    </row>
    <row r="19" spans="1:2" x14ac:dyDescent="0.25">
      <c r="A19" s="12" t="s">
        <v>31</v>
      </c>
      <c r="B19" s="8">
        <v>1</v>
      </c>
    </row>
    <row r="20" spans="1:2" x14ac:dyDescent="0.25">
      <c r="A20" s="12" t="s">
        <v>40</v>
      </c>
      <c r="B20" s="8">
        <v>2</v>
      </c>
    </row>
    <row r="21" spans="1:2" x14ac:dyDescent="0.25">
      <c r="A21" s="12" t="s">
        <v>31</v>
      </c>
      <c r="B21" s="8">
        <v>2</v>
      </c>
    </row>
    <row r="22" spans="1:2" x14ac:dyDescent="0.25">
      <c r="A22" s="12" t="s">
        <v>40</v>
      </c>
      <c r="B22" s="8">
        <v>3</v>
      </c>
    </row>
    <row r="23" spans="1:2" x14ac:dyDescent="0.25">
      <c r="A23" s="12" t="s">
        <v>65</v>
      </c>
      <c r="B23" s="8">
        <v>1</v>
      </c>
    </row>
    <row r="24" spans="1:2" x14ac:dyDescent="0.25">
      <c r="A24" s="12" t="s">
        <v>40</v>
      </c>
      <c r="B24" s="8">
        <v>1</v>
      </c>
    </row>
    <row r="25" spans="1:2" x14ac:dyDescent="0.25">
      <c r="A25" s="12" t="s">
        <v>31</v>
      </c>
      <c r="B25" s="8">
        <v>4</v>
      </c>
    </row>
    <row r="26" spans="1:2" x14ac:dyDescent="0.25">
      <c r="A26" s="12" t="s">
        <v>40</v>
      </c>
      <c r="B26" s="8">
        <v>5</v>
      </c>
    </row>
    <row r="27" spans="1:2" x14ac:dyDescent="0.25">
      <c r="A27" s="12" t="s">
        <v>31</v>
      </c>
      <c r="B27" s="8">
        <v>3</v>
      </c>
    </row>
    <row r="28" spans="1:2" x14ac:dyDescent="0.25">
      <c r="A28" s="12" t="s">
        <v>65</v>
      </c>
      <c r="B28" s="8">
        <v>1</v>
      </c>
    </row>
    <row r="29" spans="1:2" x14ac:dyDescent="0.25">
      <c r="A29" s="12" t="s">
        <v>40</v>
      </c>
      <c r="B29" s="8">
        <v>2</v>
      </c>
    </row>
    <row r="30" spans="1:2" x14ac:dyDescent="0.25">
      <c r="A30" s="12" t="s">
        <v>40</v>
      </c>
      <c r="B30" s="8">
        <v>5</v>
      </c>
    </row>
    <row r="31" spans="1:2" x14ac:dyDescent="0.25">
      <c r="A31" s="12" t="s">
        <v>40</v>
      </c>
      <c r="B31" s="8">
        <v>2</v>
      </c>
    </row>
    <row r="32" spans="1:2" x14ac:dyDescent="0.25">
      <c r="A32" s="12" t="s">
        <v>31</v>
      </c>
      <c r="B32" s="8">
        <v>1</v>
      </c>
    </row>
    <row r="33" spans="1:2" x14ac:dyDescent="0.25">
      <c r="A33" s="12" t="s">
        <v>65</v>
      </c>
      <c r="B33" s="8">
        <v>2</v>
      </c>
    </row>
    <row r="34" spans="1:2" x14ac:dyDescent="0.25">
      <c r="A34" s="12" t="s">
        <v>40</v>
      </c>
      <c r="B34" s="8">
        <v>1</v>
      </c>
    </row>
    <row r="35" spans="1:2" x14ac:dyDescent="0.25">
      <c r="A35" s="12" t="s">
        <v>31</v>
      </c>
      <c r="B35" s="8">
        <v>6</v>
      </c>
    </row>
    <row r="36" spans="1:2" x14ac:dyDescent="0.25">
      <c r="A36" s="12" t="s">
        <v>40</v>
      </c>
      <c r="B36" s="8">
        <v>4</v>
      </c>
    </row>
    <row r="37" spans="1:2" x14ac:dyDescent="0.25">
      <c r="A37" s="12" t="s">
        <v>65</v>
      </c>
      <c r="B37" s="8">
        <v>1</v>
      </c>
    </row>
    <row r="38" spans="1:2" x14ac:dyDescent="0.25">
      <c r="A38" s="12" t="s">
        <v>31</v>
      </c>
      <c r="B38" s="8">
        <v>5</v>
      </c>
    </row>
    <row r="39" spans="1:2" x14ac:dyDescent="0.25">
      <c r="A39" s="12" t="s">
        <v>53</v>
      </c>
      <c r="B39" s="8">
        <v>5</v>
      </c>
    </row>
    <row r="40" spans="1:2" x14ac:dyDescent="0.25">
      <c r="A40" s="12" t="s">
        <v>40</v>
      </c>
      <c r="B40" s="8">
        <v>5</v>
      </c>
    </row>
    <row r="41" spans="1:2" x14ac:dyDescent="0.25">
      <c r="A41" s="12" t="s">
        <v>65</v>
      </c>
      <c r="B41" s="8">
        <v>1</v>
      </c>
    </row>
    <row r="42" spans="1:2" x14ac:dyDescent="0.25">
      <c r="A42" s="12" t="s">
        <v>40</v>
      </c>
      <c r="B42" s="8">
        <v>1</v>
      </c>
    </row>
    <row r="43" spans="1:2" x14ac:dyDescent="0.25">
      <c r="A43" s="12" t="s">
        <v>31</v>
      </c>
      <c r="B43" s="8">
        <v>1</v>
      </c>
    </row>
    <row r="44" spans="1:2" x14ac:dyDescent="0.25">
      <c r="A44" s="12" t="s">
        <v>31</v>
      </c>
      <c r="B44" s="8">
        <v>2</v>
      </c>
    </row>
    <row r="45" spans="1:2" x14ac:dyDescent="0.25">
      <c r="A45" s="12" t="s">
        <v>40</v>
      </c>
      <c r="B45" s="8">
        <v>5</v>
      </c>
    </row>
    <row r="46" spans="1:2" x14ac:dyDescent="0.25">
      <c r="A46" s="12" t="s">
        <v>31</v>
      </c>
      <c r="B46" s="8">
        <v>1</v>
      </c>
    </row>
    <row r="47" spans="1:2" x14ac:dyDescent="0.25">
      <c r="A47" s="12" t="s">
        <v>31</v>
      </c>
      <c r="B47" s="8">
        <v>4</v>
      </c>
    </row>
    <row r="48" spans="1:2" x14ac:dyDescent="0.25">
      <c r="A48" s="12" t="s">
        <v>40</v>
      </c>
      <c r="B48" s="8">
        <v>1</v>
      </c>
    </row>
    <row r="49" spans="1:2" x14ac:dyDescent="0.25">
      <c r="A49" s="12" t="s">
        <v>40</v>
      </c>
      <c r="B49" s="8">
        <v>1</v>
      </c>
    </row>
    <row r="50" spans="1:2" x14ac:dyDescent="0.25">
      <c r="A50" s="12" t="s">
        <v>40</v>
      </c>
      <c r="B50" s="8">
        <v>3</v>
      </c>
    </row>
    <row r="51" spans="1:2" x14ac:dyDescent="0.25">
      <c r="A51" s="12" t="s">
        <v>31</v>
      </c>
      <c r="B51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2025-04-03T02:18:32Z</dcterms:created>
  <dcterms:modified xsi:type="dcterms:W3CDTF">2025-06-18T09:36:13Z</dcterms:modified>
</cp:coreProperties>
</file>