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xr:revisionPtr revIDLastSave="0" documentId="13_ncr:1_{E753F9A2-3533-4A1B-8EAD-5F010A408FEE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Sheet2" sheetId="2" r:id="rId1"/>
    <sheet name="Sheet1" sheetId="1" r:id="rId2"/>
    <sheet name="Sheet1 (2)" sheetId="3" r:id="rId3"/>
  </sheets>
  <externalReferences>
    <externalReference r:id="rId4"/>
  </externalReferences>
  <definedNames>
    <definedName name="_xlnm._FilterDatabase" localSheetId="1" hidden="1">Sheet1!$A$1:$Q$22</definedName>
    <definedName name="_xlnm._FilterDatabase" localSheetId="2" hidden="1">'Sheet1 (2)'!$A$1:$R$22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3" l="1"/>
  <c r="O17" i="3" s="1"/>
  <c r="N16" i="3"/>
  <c r="O16" i="3" s="1"/>
  <c r="N21" i="3"/>
  <c r="O21" i="3" s="1"/>
  <c r="N20" i="3"/>
  <c r="O20" i="3" s="1"/>
  <c r="N19" i="3"/>
  <c r="O19" i="3" s="1"/>
  <c r="N18" i="3"/>
  <c r="O18" i="3" s="1"/>
  <c r="N15" i="3"/>
  <c r="O15" i="3" s="1"/>
  <c r="N14" i="3"/>
  <c r="O14" i="3" s="1"/>
  <c r="N13" i="3"/>
  <c r="O13" i="3" s="1"/>
  <c r="N12" i="3"/>
  <c r="O12" i="3" s="1"/>
  <c r="N11" i="3"/>
  <c r="O11" i="3" s="1"/>
  <c r="N10" i="3"/>
  <c r="O10" i="3" s="1"/>
  <c r="N9" i="3"/>
  <c r="O9" i="3" s="1"/>
  <c r="N8" i="3"/>
  <c r="O8" i="3" s="1"/>
  <c r="N7" i="3"/>
  <c r="O7" i="3" s="1"/>
  <c r="N6" i="3"/>
  <c r="O6" i="3" s="1"/>
  <c r="N5" i="3"/>
  <c r="O5" i="3" s="1"/>
  <c r="N4" i="3"/>
  <c r="O4" i="3" s="1"/>
  <c r="N3" i="3"/>
  <c r="O3" i="3" s="1"/>
  <c r="N2" i="3"/>
  <c r="O2" i="3" s="1"/>
</calcChain>
</file>

<file path=xl/sharedStrings.xml><?xml version="1.0" encoding="utf-8"?>
<sst xmlns="http://schemas.openxmlformats.org/spreadsheetml/2006/main" count="419" uniqueCount="102">
  <si>
    <t>Số hóa đơn</t>
  </si>
  <si>
    <t>So PO</t>
  </si>
  <si>
    <t>8938529045856</t>
  </si>
  <si>
    <t>Nguyễn Thị Phương Lan</t>
  </si>
  <si>
    <t>Ghi chú</t>
  </si>
  <si>
    <t>1,724,147.345</t>
  </si>
  <si>
    <t>Số lượng</t>
  </si>
  <si>
    <t>kí hiệu HD</t>
  </si>
  <si>
    <t>ĐVT</t>
  </si>
  <si>
    <t>Phùng Ngọc Linh</t>
  </si>
  <si>
    <t>A17TD202</t>
  </si>
  <si>
    <t>AB01KDV01</t>
  </si>
  <si>
    <t>Bùi Thị Minh An</t>
  </si>
  <si>
    <t>A23TD276</t>
  </si>
  <si>
    <t>8938529045627</t>
  </si>
  <si>
    <t>A36XD355</t>
  </si>
  <si>
    <t>A33PT208</t>
  </si>
  <si>
    <t>Bùi Thị Hải Yến</t>
  </si>
  <si>
    <t>8938529045924</t>
  </si>
  <si>
    <t>Ngày HĐ</t>
  </si>
  <si>
    <t>a30 làm phiếu xuất trả</t>
  </si>
  <si>
    <t>Đào Thị Thu Uyên</t>
  </si>
  <si>
    <t>Chi nhánh</t>
  </si>
  <si>
    <t>xuất trả chân giò còn date nhưng bị bong chân không</t>
  </si>
  <si>
    <t>A14TD32</t>
  </si>
  <si>
    <t>Ngọc Thơm Giò tai lưỡi xào 250g*1PK</t>
  </si>
  <si>
    <t>Trần Thị Thùy Linh</t>
  </si>
  <si>
    <t>Nhà cung cấp</t>
  </si>
  <si>
    <t>Đinh Thị Yến Nhi</t>
  </si>
  <si>
    <t>Ngày</t>
  </si>
  <si>
    <t>Line type</t>
  </si>
  <si>
    <t>Thành tiền</t>
  </si>
  <si>
    <t>Ngọc Thơm Gà muối 500g*1PK</t>
  </si>
  <si>
    <t>goi</t>
  </si>
  <si>
    <t>xuất trả 1 gà bị bạc màu ạ</t>
  </si>
  <si>
    <t>Tên hàng</t>
  </si>
  <si>
    <t>Giá tham chiếu</t>
  </si>
  <si>
    <t>CTY TNHH MTV TM VÀ DV NGỌC THƠM</t>
  </si>
  <si>
    <t>Kho</t>
  </si>
  <si>
    <t>Phạm Thị Huyền Trang</t>
  </si>
  <si>
    <t>A30HC70</t>
  </si>
  <si>
    <t>Ngọc Thơm  Chân giò heo muối 300g*1PK</t>
  </si>
  <si>
    <t/>
  </si>
  <si>
    <t>-38</t>
  </si>
  <si>
    <t>Alias</t>
  </si>
  <si>
    <t>a23 xuất trả hàng còn date nhưng bong chân không</t>
  </si>
  <si>
    <t>-3,171,609.491</t>
  </si>
  <si>
    <t>8938529045030</t>
  </si>
  <si>
    <t>A18MT20</t>
  </si>
  <si>
    <t>Ngọc Thơm Tai heo muối 200g*1PK</t>
  </si>
  <si>
    <t>A27PT401</t>
  </si>
  <si>
    <t>AB37 xuất trả hàng long chân không</t>
  </si>
  <si>
    <t>Nhân viên</t>
  </si>
  <si>
    <t>Row Labels</t>
  </si>
  <si>
    <t>(blank)</t>
  </si>
  <si>
    <t>Grand Total</t>
  </si>
  <si>
    <t>Sum of Số lượng</t>
  </si>
  <si>
    <t>OK</t>
  </si>
  <si>
    <t>Nguyễn Thị Vân nhắn nhóm Zalo 04.08</t>
  </si>
  <si>
    <t>Nguyễn Phương Lan nhắn nhóm Zalo 05.08</t>
  </si>
  <si>
    <t>Đào Thị Thu Uyên gửi phiếu nhóm 09.08</t>
  </si>
  <si>
    <t>Đào Quỳnh Như gửi phiếu nhóm Zalo 08.08</t>
  </si>
  <si>
    <t>Nguyễn Phương Lan nhắn nhóm Zalo 17.08</t>
  </si>
  <si>
    <t>Lingg nhắn nhóm Zalo 30.07</t>
  </si>
  <si>
    <t>Nguyễn Thị Vân gửi nhóm 18.08</t>
  </si>
  <si>
    <t>Nguyễn Thị Vân gửi nhóm 25.08</t>
  </si>
  <si>
    <t>Trần Thùy Linh gửi nhóm 20.08</t>
  </si>
  <si>
    <t>Phạm Thị Huyền Trang nhắn nhóm 29.08</t>
  </si>
  <si>
    <t>Địa chỉ</t>
  </si>
  <si>
    <t>Số 70/30 Hoàng Cầu, Đống Đa, thành phố Hà Nội</t>
  </si>
  <si>
    <t>276 Thượng Đình, quận Thanh Xuân, thành phố Hà Nội</t>
  </si>
  <si>
    <t>202 Trương Định, quận Hoàng Mai, thành phố Hà Nội</t>
  </si>
  <si>
    <t>401 Phúc Tân, quận Hoàn Kiếm, thành phố Hà Nội</t>
  </si>
  <si>
    <t>số 126 ngõ 355 Xuân Đỉnh, quận Bắc Từ Liêm, thành phố Hà Nội</t>
  </si>
  <si>
    <t>Số 34 Trần Điền, Định Công, quận Hoàng Mai, thành phố Hà Nội</t>
  </si>
  <si>
    <t>Đường Kinh Dương Vương, Phường Vũ Ninh, TP Bắc Ninh, Tỉnh Bắc Ninh</t>
  </si>
  <si>
    <t>04/08/2025  4:47:58 SA</t>
  </si>
  <si>
    <t>06/08/2025  11:54:25 SA</t>
  </si>
  <si>
    <t>06/08/2025  5:43:29 CH</t>
  </si>
  <si>
    <t>06/08/2025  8:29:23 CH</t>
  </si>
  <si>
    <t>08/08/2025  5:22:37 CH</t>
  </si>
  <si>
    <t>09/08/2025  9:37:09 SA</t>
  </si>
  <si>
    <t>17/08/2025  7:00:40 CH</t>
  </si>
  <si>
    <t>17/08/2025  9:05:36 CH</t>
  </si>
  <si>
    <t>18/08/2025  2:12:32 SA</t>
  </si>
  <si>
    <t>20/08/2025  5:31:20 CH</t>
  </si>
  <si>
    <t>24/08/2025  8:47:33 CH</t>
  </si>
  <si>
    <t>25/08/2025  5:40:57 SA</t>
  </si>
  <si>
    <t>29/08/2025  10:21:05 SA</t>
  </si>
  <si>
    <t>Phiếu trả hàng - 04/08/2025 - OkonoA30 - A30HC70 - Cửa hàng OKONO Hoàng Cầu</t>
  </si>
  <si>
    <t>Phiếu trả hàng - 06/08/2025 - OkonoA18 - A18MT20- Cửa hàng OKONO 20/14 Mễ Trì</t>
  </si>
  <si>
    <t>Phiếu trả hàng - 06/08/2025 - OkonoA23 - A23TD276 - Cửa hàng OKONO Thượng Đình</t>
  </si>
  <si>
    <t>Phiếu trả hàng - 06/08/2025 - OkonoA33 - A33PT208 - Cửa hàng OKONO 208 Phúc Tân</t>
  </si>
  <si>
    <t>Phiếu trả hàng - 08/08/2025 - OkonoA17 - A17TD202 - Cửa hàng OKONO Trương Định</t>
  </si>
  <si>
    <t>Phiếu trả hàng - 09/08/2025 - OkonoA27 - A27PT401- Cửa hàng OKONO 401 Phúc Tân</t>
  </si>
  <si>
    <t>Phiếu trả hàng - 17/08/2025 - OkonoA23 - A23TD276 - Cửa hàng OKONO Thượng Đình</t>
  </si>
  <si>
    <t>Phiếu trả hàng - 17/08/2025 - OkonoA36 - A36TC223 - Cửa hàng OKONO Xuân Đỉnh</t>
  </si>
  <si>
    <t>Phiếu trả hàng - 18/08/2025 - OkonoA30 - A30HC70 - Cửa hàng OKONO Hoàng Cầu</t>
  </si>
  <si>
    <t>Phiếu trả hàng - 20/08/2025 - OkonoBN01 - BN01 - Cửa hàng OKONO Bắc Ninh</t>
  </si>
  <si>
    <t>Phiếu trả hàng - 24/08/2025 - OkonoA33 - A33PT208 - Cửa hàng OKONO 208 Phúc Tân</t>
  </si>
  <si>
    <t>Phiếu trả hàng - 25/08/2025 - OkonoA30 - A30HC70 - Cửa hàng OKONO Hoàng Cầu</t>
  </si>
  <si>
    <t>Phiếu trả hàng - 29/08/2025 - OkonoA14 - A14TD32 - Cửa hàng OKONO Trần Điền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</si>
</sst>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8"/>
      <color rgb="FFFF0000"/>
      <name val="Microsoft Sans Serif"/>
      <family val="2"/>
    </font>
    <font>
      <sz val="8"/>
      <color rgb="FF0000FF"/>
      <name val="Microsoft Sans Serif"/>
      <family val="2"/>
    </font>
    <font>
      <b/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right" vertical="top"/>
    </xf>
    <xf numFmtId="0" fontId="2" fillId="2" borderId="2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right" vertical="top"/>
    </xf>
    <xf numFmtId="0" fontId="4" fillId="3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22" fontId="1" fillId="0" borderId="3" xfId="0" applyNumberFormat="1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top"/>
    </xf>
    <xf numFmtId="0" fontId="5" fillId="0" borderId="4" xfId="0" applyFont="1" applyBorder="1" applyAlignment="1">
      <alignment horizontal="right" vertical="top"/>
    </xf>
    <xf numFmtId="0" fontId="1" fillId="0" borderId="3" xfId="0" applyFont="1" applyBorder="1" applyAlignment="1">
      <alignment horizontal="right" vertical="top"/>
    </xf>
    <xf numFmtId="0" fontId="0" fillId="0" borderId="0" xfId="0" pivotButton="1"/>
    <xf numFmtId="0" fontId="0" fillId="0" borderId="0" xfId="0" applyAlignment="1">
      <alignment horizontal="left"/>
    </xf>
    <xf numFmtId="22" fontId="1" fillId="0" borderId="3" xfId="0" quotePrefix="1" applyNumberFormat="1" applyFont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right" vertical="top"/>
    </xf>
    <xf numFmtId="0" fontId="1" fillId="4" borderId="1" xfId="0" applyFont="1" applyFill="1" applyBorder="1" applyAlignment="1">
      <alignment horizontal="right" vertical="top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VU/CONG%20NO/SEVEN/FILE%20SCAN%20CH&#7912;NG%20T&#7914;%20XU&#7844;T%20H&#211;A%20&#272;&#416;N/T10.2025/H&#272;%20S00004CE5/Khach_ha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hach_hang"/>
    </sheetNames>
    <sheetDataSet>
      <sheetData sheetId="0">
        <row r="1">
          <cell r="A1" t="str">
            <v>Mã khách hàng</v>
          </cell>
          <cell r="B1" t="str">
            <v>Tên khách hàng</v>
          </cell>
        </row>
        <row r="2">
          <cell r="A2" t="str">
            <v>OkonoA28</v>
          </cell>
          <cell r="B2" t="str">
            <v>A28HN12-170 - Cửa hàng OKONO 12/170 Hoàng Ngân</v>
          </cell>
        </row>
        <row r="3">
          <cell r="A3" t="str">
            <v>OkonoA22</v>
          </cell>
          <cell r="B3" t="str">
            <v>A22KG14 - Cửa hàng OKONO 14 Kim Giang</v>
          </cell>
        </row>
        <row r="4">
          <cell r="A4" t="str">
            <v>OkonoA12</v>
          </cell>
          <cell r="B4" t="str">
            <v>A12TV18 - Cửa hàng OKONO Trung Văn</v>
          </cell>
        </row>
        <row r="5">
          <cell r="A5" t="str">
            <v>OkonoA13</v>
          </cell>
          <cell r="B5" t="str">
            <v>A13LT19 - Cửa hàng OKONO 19 Lạc Trung</v>
          </cell>
        </row>
        <row r="6">
          <cell r="A6" t="str">
            <v>OkonoA18</v>
          </cell>
          <cell r="B6" t="str">
            <v>A18MT20- Cửa hàng OKONO 20/14 Mễ Trì</v>
          </cell>
        </row>
        <row r="7">
          <cell r="A7" t="str">
            <v>OkonoA17</v>
          </cell>
          <cell r="B7" t="str">
            <v>A17TD202 - Cửa hàng OKONO Trương Định</v>
          </cell>
        </row>
        <row r="8">
          <cell r="A8" t="str">
            <v>OkonoA33</v>
          </cell>
          <cell r="B8" t="str">
            <v>A33PT208 - Cửa hàng OKONO 208 Phúc Tân</v>
          </cell>
        </row>
        <row r="9">
          <cell r="A9" t="str">
            <v>OkonoA23</v>
          </cell>
          <cell r="B9" t="str">
            <v>A23TD276 - Cửa hàng OKONO Thượng Đình</v>
          </cell>
        </row>
        <row r="10">
          <cell r="A10" t="str">
            <v>OkonoA26</v>
          </cell>
          <cell r="B10" t="str">
            <v>A26MT30- Cửa hàng OKONO 30/36 Mễ Trì Thượng</v>
          </cell>
        </row>
        <row r="11">
          <cell r="A11" t="str">
            <v>OkonoA07</v>
          </cell>
          <cell r="B11" t="str">
            <v>A07BM353 - Cửa hàng OKONO Bạch Mai</v>
          </cell>
        </row>
        <row r="12">
          <cell r="A12" t="str">
            <v>OkonoA20</v>
          </cell>
          <cell r="B12" t="str">
            <v>A20DKT38 - Cửa hàng OKONO 38/100 Doãn Kế Thiện</v>
          </cell>
        </row>
        <row r="13">
          <cell r="A13" t="str">
            <v>OkonoA27</v>
          </cell>
          <cell r="B13" t="str">
            <v>A27PT401- Cửa hàng OKONO 401 Phúc Tân</v>
          </cell>
        </row>
        <row r="14">
          <cell r="A14" t="str">
            <v>OkonoAC01</v>
          </cell>
          <cell r="B14" t="str">
            <v>AC01VC42 - Cửa hàng OKONO Đà Nẵng</v>
          </cell>
        </row>
        <row r="15">
          <cell r="A15" t="str">
            <v>OkonoA32</v>
          </cell>
          <cell r="B15" t="str">
            <v>A32PDL64 - Cửa hàng OKONO 64 Pháo Đài Láng</v>
          </cell>
        </row>
        <row r="16">
          <cell r="A16" t="str">
            <v>OkonoAC03</v>
          </cell>
          <cell r="B16" t="str">
            <v>AC03CTVT65 - Cửa hàng OKONO 65A Châu Thị Vĩnh Tế, Đà Nẵng</v>
          </cell>
        </row>
        <row r="17">
          <cell r="A17" t="str">
            <v>OkonoA01</v>
          </cell>
          <cell r="B17" t="str">
            <v>A01VT20-70 - Cửa hàng OKONO Văn Trì</v>
          </cell>
        </row>
        <row r="18">
          <cell r="A18" t="str">
            <v>OkonoA25</v>
          </cell>
          <cell r="B18" t="str">
            <v>A25KT72 - Cửa hàng OKONO Khương Trung</v>
          </cell>
        </row>
        <row r="19">
          <cell r="A19" t="str">
            <v>OkonoA24</v>
          </cell>
          <cell r="B19" t="str">
            <v>A24LK75 - Cửa hàng OKONO La Khê</v>
          </cell>
        </row>
        <row r="20">
          <cell r="A20" t="str">
            <v>OkonoA31</v>
          </cell>
          <cell r="B20" t="str">
            <v>A31LVH85 - Cửa hàng OKONO Lê Văn Hiến</v>
          </cell>
        </row>
        <row r="21">
          <cell r="A21" t="str">
            <v>OkonoA16</v>
          </cell>
          <cell r="B21" t="str">
            <v>A16YX85 - Cửa hàng OKONO Yên Xá</v>
          </cell>
        </row>
        <row r="22">
          <cell r="A22" t="str">
            <v>OkonoBN01</v>
          </cell>
          <cell r="B22" t="str">
            <v>BN01 - Cửa hàng OKONO Bắc Ninh</v>
          </cell>
        </row>
        <row r="23">
          <cell r="A23" t="str">
            <v>OkonoA38</v>
          </cell>
          <cell r="B23" t="str">
            <v>A38PL - Cửa hàng OKONO Phú Lãm</v>
          </cell>
        </row>
        <row r="24">
          <cell r="A24" t="str">
            <v>OkonoA36</v>
          </cell>
          <cell r="B24" t="str">
            <v>A36TC223 - Cửa hàng OKONO Xuân Đỉnh</v>
          </cell>
        </row>
        <row r="25">
          <cell r="A25" t="str">
            <v>OkonoA35</v>
          </cell>
          <cell r="B25" t="str">
            <v>A35TDH110 - Cửa hàng OKONO Trần Duy Hưng</v>
          </cell>
        </row>
        <row r="26">
          <cell r="A26" t="str">
            <v>OkonoA04</v>
          </cell>
          <cell r="B26" t="str">
            <v>A04YH219 - Cửa hàng OKONO 219 Yên Hòa</v>
          </cell>
        </row>
        <row r="27">
          <cell r="A27" t="str">
            <v>OkonoA08</v>
          </cell>
          <cell r="B27" t="str">
            <v>A08TQV24 - Cửa hàng OKONO Trần Quốc Vượng</v>
          </cell>
        </row>
        <row r="28">
          <cell r="A28" t="str">
            <v>OKONO</v>
          </cell>
          <cell r="B28" t="str">
            <v>CÔNG TY TNHH OKONO VIỆT NAM</v>
          </cell>
        </row>
        <row r="29">
          <cell r="A29" t="str">
            <v>OkonoA06</v>
          </cell>
          <cell r="B29" t="str">
            <v>A06YH271- Cửa hàng OKONO 271 Yên Hòa</v>
          </cell>
        </row>
        <row r="30">
          <cell r="A30" t="str">
            <v>OkonoA14</v>
          </cell>
          <cell r="B30" t="str">
            <v>A14TD32 - Cửa hàng OKONO Trần Điền</v>
          </cell>
        </row>
        <row r="31">
          <cell r="A31" t="str">
            <v>OkonoA09</v>
          </cell>
          <cell r="B31" t="str">
            <v>A09MD340 - Cửa hàng OKONO Mỹ Đình</v>
          </cell>
        </row>
        <row r="32">
          <cell r="A32" t="str">
            <v>OkonoA34</v>
          </cell>
          <cell r="B32" t="str">
            <v>A34TK44 - Cửa hàng OKONO 44 Triều Khúc</v>
          </cell>
        </row>
        <row r="33">
          <cell r="A33" t="str">
            <v>OkonoA03</v>
          </cell>
          <cell r="B33" t="str">
            <v>A03PK07 - Cửa hàng OKONO Phùng Khoan</v>
          </cell>
        </row>
        <row r="34">
          <cell r="A34" t="str">
            <v>OkonoA30</v>
          </cell>
          <cell r="B34" t="str">
            <v>A30HC70 - Cửa hàng OKONO Hoàng Cầu</v>
          </cell>
        </row>
        <row r="35">
          <cell r="A35" t="str">
            <v>OkonoA05</v>
          </cell>
          <cell r="B35" t="str">
            <v>A05TK80 - Cửa hàng OKONO 82 Triều Khúc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uyen" refreshedDate="45908.452343287034" createdVersion="7" refreshedVersion="7" minRefreshableVersion="3" recordCount="21" xr:uid="{00000000-000A-0000-FFFF-FFFF01000000}">
  <cacheSource type="worksheet">
    <worksheetSource ref="A1:Q22" sheet="Sheet1"/>
  </cacheSource>
  <cacheFields count="17">
    <cacheField name="Tên hàng" numFmtId="0">
      <sharedItems containsBlank="1" count="5">
        <s v="Ngọc Thơm  Chân giò heo muối 300g*1PK"/>
        <s v="Ngọc Thơm Tai heo muối 200g*1PK"/>
        <s v="Ngọc Thơm Gà muối 500g*1PK"/>
        <s v="Ngọc Thơm Giò tai lưỡi xào 250g*1PK"/>
        <m/>
      </sharedItems>
    </cacheField>
    <cacheField name="Ngày" numFmtId="0">
      <sharedItems containsNonDate="0" containsDate="1" containsString="0" containsBlank="1" minDate="2025-08-04T04:47:58" maxDate="2025-08-29T10:21:05"/>
    </cacheField>
    <cacheField name="Nhà cung cấp" numFmtId="0">
      <sharedItems containsBlank="1"/>
    </cacheField>
    <cacheField name="Số lượng" numFmtId="0">
      <sharedItems containsMixedTypes="1" containsNumber="1" containsInteger="1" minValue="-6" maxValue="-1"/>
    </cacheField>
    <cacheField name="Thành tiền" numFmtId="0">
      <sharedItems containsMixedTypes="1" containsNumber="1" minValue="-599714.18149999995" maxValue="-54197.345500000003"/>
    </cacheField>
    <cacheField name="Nhân viên" numFmtId="0">
      <sharedItems containsBlank="1"/>
    </cacheField>
    <cacheField name="Kho" numFmtId="0">
      <sharedItems containsBlank="1"/>
    </cacheField>
    <cacheField name="Ghi chú" numFmtId="0">
      <sharedItems containsBlank="1"/>
    </cacheField>
    <cacheField name="ĐVT" numFmtId="0">
      <sharedItems containsBlank="1"/>
    </cacheField>
    <cacheField name="Chi nhánh" numFmtId="0">
      <sharedItems containsBlank="1"/>
    </cacheField>
    <cacheField name="Line type" numFmtId="0">
      <sharedItems containsBlank="1"/>
    </cacheField>
    <cacheField name="So PO" numFmtId="0">
      <sharedItems containsBlank="1"/>
    </cacheField>
    <cacheField name="Số hóa đơn" numFmtId="0">
      <sharedItems containsNonDate="0" containsString="0" containsBlank="1"/>
    </cacheField>
    <cacheField name="Ngày HĐ" numFmtId="0">
      <sharedItems containsNonDate="0" containsString="0" containsBlank="1"/>
    </cacheField>
    <cacheField name="kí hiệu HD" numFmtId="0">
      <sharedItems containsNonDate="0" containsString="0" containsBlank="1"/>
    </cacheField>
    <cacheField name="Giá tham chiếu" numFmtId="0">
      <sharedItems containsMixedTypes="1" containsNumber="1" minValue="54197.345500000003" maxValue="119942.8363"/>
    </cacheField>
    <cacheField name="Alia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x v="0"/>
    <d v="2025-08-17T19:00:40"/>
    <s v="CTY TNHH MTV TM VÀ DV NGỌC THƠM"/>
    <n v="-1"/>
    <n v="-79305.381800000003"/>
    <s v="Nguyễn Thị Phương Lan"/>
    <s v="A23TD276"/>
    <s v="xuất trả chân giò còn date nhưng bị bong chân không"/>
    <s v="goi"/>
    <s v=""/>
    <s v=""/>
    <s v=""/>
    <m/>
    <m/>
    <m/>
    <n v="79305.381800000003"/>
    <s v="8938529045856"/>
  </r>
  <r>
    <x v="1"/>
    <d v="2025-08-06T17:43:29"/>
    <s v="CTY TNHH MTV TM VÀ DV NGỌC THƠM"/>
    <n v="-1"/>
    <n v="-60043.090900000003"/>
    <s v="Nguyễn Thị Phương Lan"/>
    <s v="A23TD276"/>
    <s v="a23 xuất trả hàng còn date nhưng bong chân không"/>
    <s v="goi"/>
    <s v=""/>
    <s v=""/>
    <s v=""/>
    <m/>
    <m/>
    <m/>
    <n v="60043.090900000003"/>
    <s v="8938529045627"/>
  </r>
  <r>
    <x v="1"/>
    <d v="2025-08-04T04:47:58"/>
    <s v="CTY TNHH MTV TM VÀ DV NGỌC THƠM"/>
    <n v="-1"/>
    <n v="-60043.090900000003"/>
    <s v="Bùi Thị Hải Yến"/>
    <s v="A30HC70"/>
    <s v=""/>
    <s v="goi"/>
    <s v=""/>
    <s v=""/>
    <s v=""/>
    <m/>
    <m/>
    <m/>
    <n v="60043.090900000003"/>
    <s v="8938529045627"/>
  </r>
  <r>
    <x v="1"/>
    <d v="2025-08-17T21:05:36"/>
    <s v="CTY TNHH MTV TM VÀ DV NGỌC THƠM"/>
    <n v="-3"/>
    <n v="-180129.2727"/>
    <s v="Phùng Ngọc Linh"/>
    <s v="A36XD355"/>
    <s v=""/>
    <s v="goi"/>
    <s v=""/>
    <s v=""/>
    <s v=""/>
    <m/>
    <m/>
    <m/>
    <n v="60043.090900000003"/>
    <s v="8938529045627"/>
  </r>
  <r>
    <x v="1"/>
    <d v="2025-08-20T17:31:20"/>
    <s v="CTY TNHH MTV TM VÀ DV NGỌC THƠM"/>
    <n v="-1"/>
    <n v="-60043.090900000003"/>
    <s v="Trần Thị Thùy Linh"/>
    <s v="AB01KDV01"/>
    <s v="AB37 xuất trả hàng long chân không"/>
    <s v="goi"/>
    <s v=""/>
    <s v=""/>
    <s v=""/>
    <m/>
    <m/>
    <m/>
    <n v="60043.090900000003"/>
    <s v="8938529045627"/>
  </r>
  <r>
    <x v="2"/>
    <d v="2025-08-29T10:21:05"/>
    <s v="CTY TNHH MTV TM VÀ DV NGỌC THƠM"/>
    <n v="-1"/>
    <n v="-119942.8363"/>
    <s v="Phạm Thị Huyền Trang"/>
    <s v="A14TD32"/>
    <s v=""/>
    <s v="goi"/>
    <s v=""/>
    <s v=""/>
    <s v=""/>
    <m/>
    <m/>
    <m/>
    <n v="119942.8363"/>
    <s v="8938529045924"/>
  </r>
  <r>
    <x v="2"/>
    <d v="2025-08-06T11:54:25"/>
    <s v="CTY TNHH MTV TM VÀ DV NGỌC THƠM"/>
    <n v="-1"/>
    <n v="-119942.8363"/>
    <s v="Bùi Thị Minh An"/>
    <s v="A18MT20"/>
    <s v=""/>
    <s v="goi"/>
    <s v=""/>
    <s v=""/>
    <s v=""/>
    <m/>
    <m/>
    <m/>
    <n v="119942.8363"/>
    <s v="8938529045924"/>
  </r>
  <r>
    <x v="2"/>
    <d v="2025-08-09T09:37:09"/>
    <s v="CTY TNHH MTV TM VÀ DV NGỌC THƠM"/>
    <n v="-2"/>
    <n v="-239885.67259999999"/>
    <s v="Đào Thị Thu Uyên"/>
    <s v="A27PT401"/>
    <s v=""/>
    <s v="goi"/>
    <s v=""/>
    <s v=""/>
    <s v=""/>
    <m/>
    <m/>
    <m/>
    <n v="119942.8363"/>
    <s v="8938529045924"/>
  </r>
  <r>
    <x v="2"/>
    <d v="2025-08-04T04:47:58"/>
    <s v="CTY TNHH MTV TM VÀ DV NGỌC THƠM"/>
    <n v="-1"/>
    <n v="-119942.8363"/>
    <s v="Bùi Thị Hải Yến"/>
    <s v="A30HC70"/>
    <s v=""/>
    <s v="goi"/>
    <s v=""/>
    <s v=""/>
    <s v=""/>
    <m/>
    <m/>
    <m/>
    <n v="119942.8363"/>
    <s v="8938529045924"/>
  </r>
  <r>
    <x v="2"/>
    <d v="2025-08-18T02:12:32"/>
    <s v="CTY TNHH MTV TM VÀ DV NGỌC THƠM"/>
    <n v="-1"/>
    <n v="-119942.8363"/>
    <s v="Bùi Thị Hải Yến"/>
    <s v="A30HC70"/>
    <s v="xuất trả 1 gà bị bạc màu ạ"/>
    <s v="goi"/>
    <s v=""/>
    <s v=""/>
    <s v=""/>
    <m/>
    <m/>
    <m/>
    <n v="119942.8363"/>
    <s v="8938529045924"/>
  </r>
  <r>
    <x v="2"/>
    <d v="2025-08-25T05:40:57"/>
    <s v="CTY TNHH MTV TM VÀ DV NGỌC THƠM"/>
    <n v="-1"/>
    <n v="-119942.8363"/>
    <s v="Bùi Thị Hải Yến"/>
    <s v="A30HC70"/>
    <s v="a30 làm phiếu xuất trả"/>
    <s v="goi"/>
    <s v=""/>
    <s v=""/>
    <s v=""/>
    <m/>
    <m/>
    <m/>
    <n v="119942.8363"/>
    <s v="8938529045924"/>
  </r>
  <r>
    <x v="2"/>
    <d v="2025-08-06T20:29:23"/>
    <s v="CTY TNHH MTV TM VÀ DV NGỌC THƠM"/>
    <n v="-2"/>
    <n v="-239885.67259999999"/>
    <s v="Đinh Thị Yến Nhi"/>
    <s v="A33PT208"/>
    <s v=""/>
    <s v="goi"/>
    <s v=""/>
    <s v=""/>
    <s v=""/>
    <m/>
    <m/>
    <m/>
    <n v="119942.8363"/>
    <s v="8938529045924"/>
  </r>
  <r>
    <x v="2"/>
    <d v="2025-08-24T20:47:33"/>
    <s v="CTY TNHH MTV TM VÀ DV NGỌC THƠM"/>
    <n v="-2"/>
    <n v="-239885.67259999999"/>
    <s v="Đinh Thị Yến Nhi"/>
    <s v="A33PT208"/>
    <s v=""/>
    <s v="goi"/>
    <s v=""/>
    <s v=""/>
    <s v=""/>
    <m/>
    <m/>
    <m/>
    <n v="119942.8363"/>
    <s v="8938529045924"/>
  </r>
  <r>
    <x v="2"/>
    <d v="2025-08-17T21:05:36"/>
    <s v="CTY TNHH MTV TM VÀ DV NGỌC THƠM"/>
    <n v="-5"/>
    <n v="-599714.18149999995"/>
    <s v="Phùng Ngọc Linh"/>
    <s v="A36XD355"/>
    <s v=""/>
    <s v="goi"/>
    <s v=""/>
    <s v=""/>
    <s v=""/>
    <m/>
    <m/>
    <m/>
    <n v="119942.8363"/>
    <s v="8938529045924"/>
  </r>
  <r>
    <x v="3"/>
    <d v="2025-08-08T17:22:37"/>
    <s v="CTY TNHH MTV TM VÀ DV NGỌC THƠM"/>
    <n v="-2"/>
    <n v="-108394.69100000001"/>
    <s v="Trần Thị Thùy Linh"/>
    <s v="A17TD202"/>
    <s v=""/>
    <s v="goi"/>
    <s v=""/>
    <s v=""/>
    <s v=""/>
    <m/>
    <m/>
    <m/>
    <n v="54197.345500000003"/>
    <s v="8938529045030"/>
  </r>
  <r>
    <x v="3"/>
    <d v="2025-08-09T09:37:09"/>
    <s v="CTY TNHH MTV TM VÀ DV NGỌC THƠM"/>
    <n v="-3"/>
    <n v="-162592.03649999999"/>
    <s v="Đào Thị Thu Uyên"/>
    <s v="A27PT401"/>
    <s v=""/>
    <s v="goi"/>
    <s v=""/>
    <s v=""/>
    <s v=""/>
    <m/>
    <m/>
    <m/>
    <n v="54197.345500000003"/>
    <s v="8938529045030"/>
  </r>
  <r>
    <x v="3"/>
    <d v="2025-08-04T04:47:58"/>
    <s v="CTY TNHH MTV TM VÀ DV NGỌC THƠM"/>
    <n v="-2"/>
    <n v="-108394.69100000001"/>
    <s v="Bùi Thị Hải Yến"/>
    <s v="A30HC70"/>
    <s v=""/>
    <s v="goi"/>
    <s v=""/>
    <s v=""/>
    <s v=""/>
    <m/>
    <m/>
    <m/>
    <n v="54197.345500000003"/>
    <s v="8938529045030"/>
  </r>
  <r>
    <x v="3"/>
    <d v="2025-08-25T05:40:57"/>
    <s v="CTY TNHH MTV TM VÀ DV NGỌC THƠM"/>
    <n v="-1"/>
    <n v="-54197.345500000003"/>
    <s v="Bùi Thị Hải Yến"/>
    <s v="A30HC70"/>
    <s v="a30 làm phiếu xuất trả"/>
    <s v="goi"/>
    <s v=""/>
    <s v=""/>
    <s v=""/>
    <m/>
    <m/>
    <m/>
    <n v="54197.345500000003"/>
    <s v="8938529045030"/>
  </r>
  <r>
    <x v="3"/>
    <d v="2025-08-17T21:05:36"/>
    <s v="CTY TNHH MTV TM VÀ DV NGỌC THƠM"/>
    <n v="-6"/>
    <n v="-325184.07299999997"/>
    <s v="Phùng Ngọc Linh"/>
    <s v="A36XD355"/>
    <s v=""/>
    <s v="goi"/>
    <s v=""/>
    <s v=""/>
    <s v=""/>
    <m/>
    <m/>
    <m/>
    <n v="54197.345500000003"/>
    <s v="8938529045030"/>
  </r>
  <r>
    <x v="3"/>
    <d v="2025-08-20T17:31:20"/>
    <s v="CTY TNHH MTV TM VÀ DV NGỌC THƠM"/>
    <n v="-1"/>
    <n v="-54197.345500000003"/>
    <s v="Trần Thị Thùy Linh"/>
    <s v="AB01KDV01"/>
    <s v="AB37 xuất trả hàng long chân không"/>
    <s v="goi"/>
    <s v=""/>
    <s v=""/>
    <s v=""/>
    <m/>
    <m/>
    <m/>
    <n v="54197.345500000003"/>
    <s v="8938529045030"/>
  </r>
  <r>
    <x v="4"/>
    <m/>
    <m/>
    <s v="-38"/>
    <s v="-3,171,609.491"/>
    <m/>
    <m/>
    <m/>
    <m/>
    <m/>
    <m/>
    <m/>
    <m/>
    <m/>
    <m/>
    <s v="1,724,147.34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9" firstHeaderRow="1" firstDataRow="1" firstDataCol="1"/>
  <pivotFields count="17">
    <pivotField axis="axisRow" showAll="0">
      <items count="6">
        <item x="0"/>
        <item x="2"/>
        <item x="3"/>
        <item x="1"/>
        <item x="4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Số lượng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9"/>
  <sheetViews>
    <sheetView workbookViewId="0">
      <selection activeCell="C14" sqref="C14"/>
    </sheetView>
  </sheetViews>
  <sheetFormatPr defaultRowHeight="14.25" x14ac:dyDescent="0.2"/>
  <cols>
    <col min="1" max="1" width="38" bestFit="1" customWidth="1"/>
    <col min="2" max="2" width="15.875" bestFit="1" customWidth="1"/>
  </cols>
  <sheetData>
    <row r="3" spans="1:2" x14ac:dyDescent="0.2">
      <c r="A3" s="13" t="s">
        <v>53</v>
      </c>
      <c r="B3" t="s">
        <v>56</v>
      </c>
    </row>
    <row r="4" spans="1:2" x14ac:dyDescent="0.2">
      <c r="A4" s="14" t="s">
        <v>41</v>
      </c>
      <c r="B4">
        <v>-1</v>
      </c>
    </row>
    <row r="5" spans="1:2" x14ac:dyDescent="0.2">
      <c r="A5" s="14" t="s">
        <v>32</v>
      </c>
      <c r="B5">
        <v>-16</v>
      </c>
    </row>
    <row r="6" spans="1:2" x14ac:dyDescent="0.2">
      <c r="A6" s="14" t="s">
        <v>25</v>
      </c>
      <c r="B6">
        <v>-15</v>
      </c>
    </row>
    <row r="7" spans="1:2" x14ac:dyDescent="0.2">
      <c r="A7" s="14" t="s">
        <v>49</v>
      </c>
      <c r="B7">
        <v>-6</v>
      </c>
    </row>
    <row r="8" spans="1:2" x14ac:dyDescent="0.2">
      <c r="A8" s="14" t="s">
        <v>54</v>
      </c>
      <c r="B8">
        <v>0</v>
      </c>
    </row>
    <row r="9" spans="1:2" x14ac:dyDescent="0.2">
      <c r="A9" s="14" t="s">
        <v>55</v>
      </c>
      <c r="B9">
        <v>-38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outlinePr summaryBelow="0"/>
  </sheetPr>
  <dimension ref="A1:Q22"/>
  <sheetViews>
    <sheetView zoomScaleNormal="100" workbookViewId="0"/>
  </sheetViews>
  <sheetFormatPr defaultColWidth="9.125" defaultRowHeight="14.25" x14ac:dyDescent="0.2"/>
  <cols>
    <col min="1" max="1" width="29.125" customWidth="1"/>
    <col min="2" max="2" width="13.75" bestFit="1" customWidth="1"/>
    <col min="3" max="3" width="14" customWidth="1"/>
    <col min="4" max="4" width="11.25" customWidth="1"/>
    <col min="5" max="5" width="11.625" customWidth="1"/>
    <col min="6" max="6" width="17.875" bestFit="1" customWidth="1"/>
    <col min="7" max="7" width="14" customWidth="1"/>
    <col min="8" max="8" width="38.375" bestFit="1" customWidth="1"/>
    <col min="9" max="13" width="14" customWidth="1"/>
    <col min="14" max="14" width="12.75" customWidth="1"/>
    <col min="15" max="15" width="14" customWidth="1"/>
    <col min="16" max="16" width="14.75" customWidth="1"/>
    <col min="17" max="17" width="14" customWidth="1"/>
  </cols>
  <sheetData>
    <row r="1" spans="1:17" ht="15" customHeight="1" x14ac:dyDescent="0.2">
      <c r="A1" s="4" t="s">
        <v>35</v>
      </c>
      <c r="B1" s="9" t="s">
        <v>29</v>
      </c>
      <c r="C1" s="9" t="s">
        <v>27</v>
      </c>
      <c r="D1" s="2" t="s">
        <v>6</v>
      </c>
      <c r="E1" s="2" t="s">
        <v>31</v>
      </c>
      <c r="F1" s="9" t="s">
        <v>52</v>
      </c>
      <c r="G1" s="9" t="s">
        <v>38</v>
      </c>
      <c r="H1" s="9" t="s">
        <v>4</v>
      </c>
      <c r="I1" s="9" t="s">
        <v>8</v>
      </c>
      <c r="J1" s="9" t="s">
        <v>22</v>
      </c>
      <c r="K1" s="9" t="s">
        <v>30</v>
      </c>
      <c r="L1" s="9" t="s">
        <v>1</v>
      </c>
      <c r="M1" s="9" t="s">
        <v>0</v>
      </c>
      <c r="N1" s="9" t="s">
        <v>19</v>
      </c>
      <c r="O1" s="9" t="s">
        <v>7</v>
      </c>
      <c r="P1" s="2" t="s">
        <v>36</v>
      </c>
      <c r="Q1" s="9" t="s">
        <v>44</v>
      </c>
    </row>
    <row r="2" spans="1:17" hidden="1" x14ac:dyDescent="0.2">
      <c r="A2" s="10" t="s">
        <v>41</v>
      </c>
      <c r="B2" s="7">
        <v>45886.7921319097</v>
      </c>
      <c r="C2" s="5" t="s">
        <v>37</v>
      </c>
      <c r="D2" s="12">
        <v>-1</v>
      </c>
      <c r="E2" s="3">
        <v>-79305.381800000003</v>
      </c>
      <c r="F2" s="5" t="s">
        <v>3</v>
      </c>
      <c r="G2" s="5" t="s">
        <v>13</v>
      </c>
      <c r="H2" s="8" t="s">
        <v>23</v>
      </c>
      <c r="I2" s="5" t="s">
        <v>33</v>
      </c>
      <c r="J2" s="5"/>
      <c r="K2" s="5" t="s">
        <v>62</v>
      </c>
      <c r="L2" s="5"/>
      <c r="M2" s="5"/>
      <c r="N2" s="5"/>
      <c r="O2" s="5"/>
      <c r="P2" s="12">
        <v>79305.381800000003</v>
      </c>
      <c r="Q2" s="5" t="s">
        <v>2</v>
      </c>
    </row>
    <row r="3" spans="1:17" hidden="1" x14ac:dyDescent="0.2">
      <c r="A3" s="10" t="s">
        <v>49</v>
      </c>
      <c r="B3" s="7">
        <v>45875.738534919001</v>
      </c>
      <c r="C3" s="5" t="s">
        <v>37</v>
      </c>
      <c r="D3" s="12">
        <v>-1</v>
      </c>
      <c r="E3" s="3">
        <v>-60043.090900000003</v>
      </c>
      <c r="F3" s="5" t="s">
        <v>3</v>
      </c>
      <c r="G3" s="5" t="s">
        <v>13</v>
      </c>
      <c r="H3" s="8" t="s">
        <v>45</v>
      </c>
      <c r="I3" s="5" t="s">
        <v>33</v>
      </c>
      <c r="J3" s="5"/>
      <c r="K3" s="5" t="s">
        <v>59</v>
      </c>
      <c r="L3" s="5"/>
      <c r="M3" s="5"/>
      <c r="N3" s="5"/>
      <c r="O3" s="5"/>
      <c r="P3" s="12">
        <v>60043.090900000003</v>
      </c>
      <c r="Q3" s="5" t="s">
        <v>14</v>
      </c>
    </row>
    <row r="4" spans="1:17" x14ac:dyDescent="0.2">
      <c r="A4" s="10" t="s">
        <v>49</v>
      </c>
      <c r="B4" s="7">
        <v>45873.199973958297</v>
      </c>
      <c r="C4" s="5" t="s">
        <v>37</v>
      </c>
      <c r="D4" s="12">
        <v>-1</v>
      </c>
      <c r="E4" s="3">
        <v>-60043.090900000003</v>
      </c>
      <c r="F4" s="5" t="s">
        <v>17</v>
      </c>
      <c r="G4" s="5" t="s">
        <v>40</v>
      </c>
      <c r="H4" s="8" t="s">
        <v>42</v>
      </c>
      <c r="I4" s="5" t="s">
        <v>33</v>
      </c>
      <c r="J4" s="5"/>
      <c r="K4" s="5"/>
      <c r="L4" s="5"/>
      <c r="M4" s="5"/>
      <c r="N4" s="5"/>
      <c r="O4" s="5"/>
      <c r="P4" s="12">
        <v>60043.090900000003</v>
      </c>
      <c r="Q4" s="5" t="s">
        <v>14</v>
      </c>
    </row>
    <row r="5" spans="1:17" hidden="1" x14ac:dyDescent="0.2">
      <c r="A5" s="10" t="s">
        <v>49</v>
      </c>
      <c r="B5" s="7">
        <v>45886.878884178201</v>
      </c>
      <c r="C5" s="5" t="s">
        <v>37</v>
      </c>
      <c r="D5" s="12">
        <v>-3</v>
      </c>
      <c r="E5" s="3">
        <v>-180129.2727</v>
      </c>
      <c r="F5" s="5" t="s">
        <v>9</v>
      </c>
      <c r="G5" s="5" t="s">
        <v>15</v>
      </c>
      <c r="H5" s="8" t="s">
        <v>42</v>
      </c>
      <c r="I5" s="5" t="s">
        <v>33</v>
      </c>
      <c r="J5" s="5"/>
      <c r="K5" s="5" t="s">
        <v>63</v>
      </c>
      <c r="L5" s="5"/>
      <c r="M5" s="5"/>
      <c r="N5" s="5"/>
      <c r="O5" s="5"/>
      <c r="P5" s="12">
        <v>60043.090900000003</v>
      </c>
      <c r="Q5" s="5" t="s">
        <v>14</v>
      </c>
    </row>
    <row r="6" spans="1:17" hidden="1" x14ac:dyDescent="0.2">
      <c r="A6" s="10" t="s">
        <v>49</v>
      </c>
      <c r="B6" s="7">
        <v>45889.7300982292</v>
      </c>
      <c r="C6" s="5" t="s">
        <v>37</v>
      </c>
      <c r="D6" s="12">
        <v>-1</v>
      </c>
      <c r="E6" s="3">
        <v>-60043.090900000003</v>
      </c>
      <c r="F6" s="5" t="s">
        <v>26</v>
      </c>
      <c r="G6" s="5" t="s">
        <v>11</v>
      </c>
      <c r="H6" s="8" t="s">
        <v>51</v>
      </c>
      <c r="I6" s="5" t="s">
        <v>33</v>
      </c>
      <c r="J6" s="5"/>
      <c r="K6" s="5" t="s">
        <v>66</v>
      </c>
      <c r="L6" s="5"/>
      <c r="M6" s="5"/>
      <c r="N6" s="5"/>
      <c r="O6" s="5"/>
      <c r="P6" s="12">
        <v>60043.090900000003</v>
      </c>
      <c r="Q6" s="5" t="s">
        <v>14</v>
      </c>
    </row>
    <row r="7" spans="1:17" hidden="1" x14ac:dyDescent="0.2">
      <c r="A7" s="10" t="s">
        <v>32</v>
      </c>
      <c r="B7" s="7">
        <v>45898.431310266198</v>
      </c>
      <c r="C7" s="5" t="s">
        <v>37</v>
      </c>
      <c r="D7" s="12">
        <v>-1</v>
      </c>
      <c r="E7" s="3">
        <v>-119942.8363</v>
      </c>
      <c r="F7" s="5" t="s">
        <v>39</v>
      </c>
      <c r="G7" s="5" t="s">
        <v>24</v>
      </c>
      <c r="H7" s="8" t="s">
        <v>42</v>
      </c>
      <c r="I7" s="5" t="s">
        <v>33</v>
      </c>
      <c r="J7" s="5"/>
      <c r="K7" s="5" t="s">
        <v>67</v>
      </c>
      <c r="L7" s="5"/>
      <c r="M7" s="5"/>
      <c r="N7" s="5"/>
      <c r="O7" s="5"/>
      <c r="P7" s="12">
        <v>119942.8363</v>
      </c>
      <c r="Q7" s="5" t="s">
        <v>18</v>
      </c>
    </row>
    <row r="8" spans="1:17" hidden="1" x14ac:dyDescent="0.2">
      <c r="A8" s="10" t="s">
        <v>32</v>
      </c>
      <c r="B8" s="7">
        <v>45875.496117789298</v>
      </c>
      <c r="C8" s="5" t="s">
        <v>37</v>
      </c>
      <c r="D8" s="12">
        <v>-1</v>
      </c>
      <c r="E8" s="3">
        <v>-119942.8363</v>
      </c>
      <c r="F8" s="5" t="s">
        <v>12</v>
      </c>
      <c r="G8" s="5" t="s">
        <v>48</v>
      </c>
      <c r="H8" s="8" t="s">
        <v>42</v>
      </c>
      <c r="I8" s="5" t="s">
        <v>33</v>
      </c>
      <c r="J8" s="5" t="s">
        <v>57</v>
      </c>
      <c r="K8" s="5"/>
      <c r="L8" s="5"/>
      <c r="M8" s="5"/>
      <c r="N8" s="5"/>
      <c r="O8" s="5"/>
      <c r="P8" s="12">
        <v>119942.8363</v>
      </c>
      <c r="Q8" s="5" t="s">
        <v>18</v>
      </c>
    </row>
    <row r="9" spans="1:17" hidden="1" x14ac:dyDescent="0.2">
      <c r="A9" s="10" t="s">
        <v>32</v>
      </c>
      <c r="B9" s="7">
        <v>45878.400798645802</v>
      </c>
      <c r="C9" s="5" t="s">
        <v>37</v>
      </c>
      <c r="D9" s="12">
        <v>-2</v>
      </c>
      <c r="E9" s="3">
        <v>-239885.67259999999</v>
      </c>
      <c r="F9" s="5" t="s">
        <v>21</v>
      </c>
      <c r="G9" s="5" t="s">
        <v>50</v>
      </c>
      <c r="H9" s="8" t="s">
        <v>42</v>
      </c>
      <c r="I9" s="5" t="s">
        <v>33</v>
      </c>
      <c r="J9" s="5"/>
      <c r="K9" s="5" t="s">
        <v>60</v>
      </c>
      <c r="L9" s="5"/>
      <c r="M9" s="5"/>
      <c r="N9" s="5"/>
      <c r="O9" s="5"/>
      <c r="P9" s="12">
        <v>119942.8363</v>
      </c>
      <c r="Q9" s="5" t="s">
        <v>18</v>
      </c>
    </row>
    <row r="10" spans="1:17" x14ac:dyDescent="0.2">
      <c r="A10" s="10" t="s">
        <v>32</v>
      </c>
      <c r="B10" s="7">
        <v>45873.199973958297</v>
      </c>
      <c r="C10" s="5" t="s">
        <v>37</v>
      </c>
      <c r="D10" s="12">
        <v>-1</v>
      </c>
      <c r="E10" s="3">
        <v>-119942.8363</v>
      </c>
      <c r="F10" s="5" t="s">
        <v>17</v>
      </c>
      <c r="G10" s="5" t="s">
        <v>40</v>
      </c>
      <c r="H10" s="8" t="s">
        <v>42</v>
      </c>
      <c r="I10" s="5" t="s">
        <v>33</v>
      </c>
      <c r="J10" s="5"/>
      <c r="K10" s="5"/>
      <c r="L10" s="5"/>
      <c r="M10" s="5"/>
      <c r="N10" s="5"/>
      <c r="O10" s="5"/>
      <c r="P10" s="12">
        <v>119942.8363</v>
      </c>
      <c r="Q10" s="5" t="s">
        <v>18</v>
      </c>
    </row>
    <row r="11" spans="1:17" hidden="1" x14ac:dyDescent="0.2">
      <c r="A11" s="10" t="s">
        <v>32</v>
      </c>
      <c r="B11" s="7">
        <v>45887.092031330998</v>
      </c>
      <c r="C11" s="5" t="s">
        <v>37</v>
      </c>
      <c r="D11" s="12">
        <v>-1</v>
      </c>
      <c r="E11" s="3">
        <v>-119942.8363</v>
      </c>
      <c r="F11" s="5" t="s">
        <v>17</v>
      </c>
      <c r="G11" s="5" t="s">
        <v>40</v>
      </c>
      <c r="H11" s="8" t="s">
        <v>34</v>
      </c>
      <c r="I11" s="5" t="s">
        <v>33</v>
      </c>
      <c r="J11" s="5"/>
      <c r="K11" s="5" t="s">
        <v>64</v>
      </c>
      <c r="L11" s="5"/>
      <c r="M11" s="5"/>
      <c r="N11" s="5"/>
      <c r="O11" s="5"/>
      <c r="P11" s="12">
        <v>119942.8363</v>
      </c>
      <c r="Q11" s="5" t="s">
        <v>18</v>
      </c>
    </row>
    <row r="12" spans="1:17" hidden="1" x14ac:dyDescent="0.2">
      <c r="A12" s="10" t="s">
        <v>32</v>
      </c>
      <c r="B12" s="7">
        <v>45894.236771099502</v>
      </c>
      <c r="C12" s="5" t="s">
        <v>37</v>
      </c>
      <c r="D12" s="12">
        <v>-1</v>
      </c>
      <c r="E12" s="3">
        <v>-119942.8363</v>
      </c>
      <c r="F12" s="5" t="s">
        <v>17</v>
      </c>
      <c r="G12" s="5" t="s">
        <v>40</v>
      </c>
      <c r="H12" s="8" t="s">
        <v>20</v>
      </c>
      <c r="I12" s="5" t="s">
        <v>33</v>
      </c>
      <c r="J12" s="5"/>
      <c r="K12" s="5" t="s">
        <v>65</v>
      </c>
      <c r="L12" s="5"/>
      <c r="M12" s="5"/>
      <c r="N12" s="5"/>
      <c r="O12" s="5"/>
      <c r="P12" s="12">
        <v>119942.8363</v>
      </c>
      <c r="Q12" s="5" t="s">
        <v>18</v>
      </c>
    </row>
    <row r="13" spans="1:17" hidden="1" x14ac:dyDescent="0.2">
      <c r="A13" s="10" t="s">
        <v>32</v>
      </c>
      <c r="B13" s="7">
        <v>45875.853737812497</v>
      </c>
      <c r="C13" s="5" t="s">
        <v>37</v>
      </c>
      <c r="D13" s="12">
        <v>-2</v>
      </c>
      <c r="E13" s="3">
        <v>-239885.67259999999</v>
      </c>
      <c r="F13" s="5" t="s">
        <v>28</v>
      </c>
      <c r="G13" s="5" t="s">
        <v>16</v>
      </c>
      <c r="H13" s="8" t="s">
        <v>42</v>
      </c>
      <c r="I13" s="5" t="s">
        <v>33</v>
      </c>
      <c r="J13" s="5" t="s">
        <v>57</v>
      </c>
      <c r="K13" s="5"/>
      <c r="L13" s="5"/>
      <c r="M13" s="5"/>
      <c r="N13" s="5"/>
      <c r="O13" s="5"/>
      <c r="P13" s="12">
        <v>119942.8363</v>
      </c>
      <c r="Q13" s="5" t="s">
        <v>18</v>
      </c>
    </row>
    <row r="14" spans="1:17" hidden="1" x14ac:dyDescent="0.2">
      <c r="A14" s="10" t="s">
        <v>32</v>
      </c>
      <c r="B14" s="7">
        <v>45893.866358796302</v>
      </c>
      <c r="C14" s="5" t="s">
        <v>37</v>
      </c>
      <c r="D14" s="12">
        <v>-2</v>
      </c>
      <c r="E14" s="3">
        <v>-239885.67259999999</v>
      </c>
      <c r="F14" s="5" t="s">
        <v>28</v>
      </c>
      <c r="G14" s="5" t="s">
        <v>16</v>
      </c>
      <c r="H14" s="8" t="s">
        <v>42</v>
      </c>
      <c r="I14" s="5" t="s">
        <v>33</v>
      </c>
      <c r="J14" s="5" t="s">
        <v>57</v>
      </c>
      <c r="K14" s="5"/>
      <c r="L14" s="5"/>
      <c r="M14" s="5"/>
      <c r="N14" s="5"/>
      <c r="O14" s="5"/>
      <c r="P14" s="12">
        <v>119942.8363</v>
      </c>
      <c r="Q14" s="5" t="s">
        <v>18</v>
      </c>
    </row>
    <row r="15" spans="1:17" hidden="1" x14ac:dyDescent="0.2">
      <c r="A15" s="10" t="s">
        <v>32</v>
      </c>
      <c r="B15" s="7">
        <v>45886.878884178201</v>
      </c>
      <c r="C15" s="5" t="s">
        <v>37</v>
      </c>
      <c r="D15" s="12">
        <v>-5</v>
      </c>
      <c r="E15" s="3">
        <v>-599714.18149999995</v>
      </c>
      <c r="F15" s="5" t="s">
        <v>9</v>
      </c>
      <c r="G15" s="5" t="s">
        <v>15</v>
      </c>
      <c r="H15" s="8" t="s">
        <v>42</v>
      </c>
      <c r="I15" s="5" t="s">
        <v>33</v>
      </c>
      <c r="J15" s="5"/>
      <c r="K15" s="5" t="s">
        <v>63</v>
      </c>
      <c r="L15" s="5"/>
      <c r="M15" s="5"/>
      <c r="N15" s="5"/>
      <c r="O15" s="5"/>
      <c r="P15" s="12">
        <v>119942.8363</v>
      </c>
      <c r="Q15" s="5" t="s">
        <v>18</v>
      </c>
    </row>
    <row r="16" spans="1:17" hidden="1" x14ac:dyDescent="0.2">
      <c r="A16" s="10" t="s">
        <v>25</v>
      </c>
      <c r="B16" s="7">
        <v>45877.724044212999</v>
      </c>
      <c r="C16" s="5" t="s">
        <v>37</v>
      </c>
      <c r="D16" s="12">
        <v>-2</v>
      </c>
      <c r="E16" s="3">
        <v>-108394.69100000001</v>
      </c>
      <c r="F16" s="5" t="s">
        <v>26</v>
      </c>
      <c r="G16" s="5" t="s">
        <v>10</v>
      </c>
      <c r="H16" s="8" t="s">
        <v>42</v>
      </c>
      <c r="I16" s="5" t="s">
        <v>33</v>
      </c>
      <c r="J16" s="5"/>
      <c r="K16" s="5" t="s">
        <v>61</v>
      </c>
      <c r="L16" s="5"/>
      <c r="M16" s="5"/>
      <c r="N16" s="5"/>
      <c r="O16" s="5"/>
      <c r="P16" s="12">
        <v>54197.345500000003</v>
      </c>
      <c r="Q16" s="5" t="s">
        <v>47</v>
      </c>
    </row>
    <row r="17" spans="1:17" hidden="1" x14ac:dyDescent="0.2">
      <c r="A17" s="10" t="s">
        <v>25</v>
      </c>
      <c r="B17" s="7">
        <v>45878.400798645802</v>
      </c>
      <c r="C17" s="5" t="s">
        <v>37</v>
      </c>
      <c r="D17" s="12">
        <v>-3</v>
      </c>
      <c r="E17" s="3">
        <v>-162592.03649999999</v>
      </c>
      <c r="F17" s="5" t="s">
        <v>21</v>
      </c>
      <c r="G17" s="5" t="s">
        <v>50</v>
      </c>
      <c r="H17" s="8" t="s">
        <v>42</v>
      </c>
      <c r="I17" s="5" t="s">
        <v>33</v>
      </c>
      <c r="J17" s="5"/>
      <c r="K17" s="5" t="s">
        <v>60</v>
      </c>
      <c r="L17" s="5"/>
      <c r="M17" s="5"/>
      <c r="N17" s="5"/>
      <c r="O17" s="5"/>
      <c r="P17" s="12">
        <v>54197.345500000003</v>
      </c>
      <c r="Q17" s="5" t="s">
        <v>47</v>
      </c>
    </row>
    <row r="18" spans="1:17" hidden="1" x14ac:dyDescent="0.2">
      <c r="A18" s="10" t="s">
        <v>25</v>
      </c>
      <c r="B18" s="7">
        <v>45873.199973958297</v>
      </c>
      <c r="C18" s="5" t="s">
        <v>37</v>
      </c>
      <c r="D18" s="12">
        <v>-2</v>
      </c>
      <c r="E18" s="3">
        <v>-108394.69100000001</v>
      </c>
      <c r="F18" s="5" t="s">
        <v>17</v>
      </c>
      <c r="G18" s="5" t="s">
        <v>40</v>
      </c>
      <c r="H18" s="8" t="s">
        <v>42</v>
      </c>
      <c r="I18" s="5" t="s">
        <v>33</v>
      </c>
      <c r="J18" s="5"/>
      <c r="K18" s="5" t="s">
        <v>58</v>
      </c>
      <c r="L18" s="5"/>
      <c r="M18" s="5"/>
      <c r="N18" s="5"/>
      <c r="O18" s="5"/>
      <c r="P18" s="12">
        <v>54197.345500000003</v>
      </c>
      <c r="Q18" s="5" t="s">
        <v>47</v>
      </c>
    </row>
    <row r="19" spans="1:17" hidden="1" x14ac:dyDescent="0.2">
      <c r="A19" s="10" t="s">
        <v>25</v>
      </c>
      <c r="B19" s="7">
        <v>45894.236771099502</v>
      </c>
      <c r="C19" s="5" t="s">
        <v>37</v>
      </c>
      <c r="D19" s="12">
        <v>-1</v>
      </c>
      <c r="E19" s="3">
        <v>-54197.345500000003</v>
      </c>
      <c r="F19" s="5" t="s">
        <v>17</v>
      </c>
      <c r="G19" s="5" t="s">
        <v>40</v>
      </c>
      <c r="H19" s="8" t="s">
        <v>20</v>
      </c>
      <c r="I19" s="5" t="s">
        <v>33</v>
      </c>
      <c r="J19" s="5"/>
      <c r="K19" s="5" t="s">
        <v>65</v>
      </c>
      <c r="L19" s="5"/>
      <c r="M19" s="5"/>
      <c r="N19" s="5"/>
      <c r="O19" s="5"/>
      <c r="P19" s="12">
        <v>54197.345500000003</v>
      </c>
      <c r="Q19" s="5" t="s">
        <v>47</v>
      </c>
    </row>
    <row r="20" spans="1:17" hidden="1" x14ac:dyDescent="0.2">
      <c r="A20" s="10" t="s">
        <v>25</v>
      </c>
      <c r="B20" s="7">
        <v>45886.878884178201</v>
      </c>
      <c r="C20" s="5" t="s">
        <v>37</v>
      </c>
      <c r="D20" s="12">
        <v>-6</v>
      </c>
      <c r="E20" s="3">
        <v>-325184.07299999997</v>
      </c>
      <c r="F20" s="5" t="s">
        <v>9</v>
      </c>
      <c r="G20" s="5" t="s">
        <v>15</v>
      </c>
      <c r="H20" s="8" t="s">
        <v>42</v>
      </c>
      <c r="I20" s="5" t="s">
        <v>33</v>
      </c>
      <c r="J20" s="5"/>
      <c r="K20" s="5" t="s">
        <v>63</v>
      </c>
      <c r="L20" s="5"/>
      <c r="M20" s="5"/>
      <c r="N20" s="5"/>
      <c r="O20" s="5"/>
      <c r="P20" s="12">
        <v>54197.345500000003</v>
      </c>
      <c r="Q20" s="5" t="s">
        <v>47</v>
      </c>
    </row>
    <row r="21" spans="1:17" hidden="1" x14ac:dyDescent="0.2">
      <c r="A21" s="10" t="s">
        <v>25</v>
      </c>
      <c r="B21" s="7">
        <v>45889.7300982292</v>
      </c>
      <c r="C21" s="5" t="s">
        <v>37</v>
      </c>
      <c r="D21" s="1">
        <v>-1</v>
      </c>
      <c r="E21" s="6">
        <v>-54197.345500000003</v>
      </c>
      <c r="F21" s="5" t="s">
        <v>26</v>
      </c>
      <c r="G21" s="5" t="s">
        <v>11</v>
      </c>
      <c r="H21" s="8" t="s">
        <v>51</v>
      </c>
      <c r="I21" s="5" t="s">
        <v>33</v>
      </c>
      <c r="J21" s="5"/>
      <c r="K21" s="5" t="s">
        <v>66</v>
      </c>
      <c r="L21" s="5"/>
      <c r="M21" s="5"/>
      <c r="N21" s="5"/>
      <c r="O21" s="5"/>
      <c r="P21" s="1">
        <v>54197.345500000003</v>
      </c>
      <c r="Q21" s="5" t="s">
        <v>47</v>
      </c>
    </row>
    <row r="22" spans="1:17" x14ac:dyDescent="0.2">
      <c r="D22" s="11" t="s">
        <v>43</v>
      </c>
      <c r="E22" s="11" t="s">
        <v>46</v>
      </c>
      <c r="P22" s="11" t="s">
        <v>5</v>
      </c>
    </row>
  </sheetData>
  <autoFilter ref="A1:Q22" xr:uid="{00000000-0009-0000-0000-000001000000}">
    <filterColumn colId="9">
      <filters blank="1"/>
    </filterColumn>
    <filterColumn colId="10">
      <filters blank="1"/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R22"/>
  <sheetViews>
    <sheetView tabSelected="1" zoomScaleNormal="100" workbookViewId="0">
      <selection activeCell="E17" sqref="E17"/>
    </sheetView>
  </sheetViews>
  <sheetFormatPr defaultColWidth="9.125" defaultRowHeight="14.25" x14ac:dyDescent="0.2"/>
  <cols>
    <col min="1" max="1" width="29.125" customWidth="1"/>
    <col min="2" max="2" width="18.875" bestFit="1" customWidth="1"/>
    <col min="3" max="3" width="63.375" customWidth="1"/>
    <col min="4" max="4" width="14" customWidth="1"/>
    <col min="5" max="5" width="11.25" customWidth="1"/>
    <col min="6" max="6" width="11.625" hidden="1" customWidth="1"/>
    <col min="7" max="7" width="17.875" hidden="1" customWidth="1"/>
    <col min="8" max="8" width="14" customWidth="1"/>
    <col min="9" max="9" width="38.375" hidden="1" customWidth="1"/>
    <col min="10" max="11" width="14" hidden="1" customWidth="1"/>
    <col min="12" max="12" width="31.375" bestFit="1" customWidth="1"/>
    <col min="13" max="13" width="52.375" bestFit="1" customWidth="1"/>
    <col min="14" max="14" width="14" customWidth="1"/>
    <col min="15" max="15" width="12.75" customWidth="1"/>
    <col min="16" max="16" width="14" customWidth="1"/>
    <col min="17" max="17" width="14.75" customWidth="1"/>
    <col min="18" max="18" width="14" customWidth="1"/>
  </cols>
  <sheetData>
    <row r="1" spans="1:18" ht="15" customHeight="1" x14ac:dyDescent="0.2">
      <c r="A1" s="4" t="s">
        <v>35</v>
      </c>
      <c r="B1" s="9" t="s">
        <v>29</v>
      </c>
      <c r="C1" s="9"/>
      <c r="D1" s="9" t="s">
        <v>27</v>
      </c>
      <c r="E1" s="2" t="s">
        <v>6</v>
      </c>
      <c r="F1" s="2" t="s">
        <v>31</v>
      </c>
      <c r="G1" s="9" t="s">
        <v>52</v>
      </c>
      <c r="H1" s="9" t="s">
        <v>38</v>
      </c>
      <c r="I1" s="9" t="s">
        <v>4</v>
      </c>
      <c r="J1" s="9" t="s">
        <v>8</v>
      </c>
      <c r="K1" s="9" t="s">
        <v>22</v>
      </c>
      <c r="L1" s="9" t="s">
        <v>30</v>
      </c>
      <c r="M1" s="9" t="s">
        <v>68</v>
      </c>
      <c r="N1" s="9" t="s">
        <v>0</v>
      </c>
      <c r="O1" s="9" t="s">
        <v>19</v>
      </c>
      <c r="P1" s="9" t="s">
        <v>7</v>
      </c>
      <c r="Q1" s="2" t="s">
        <v>36</v>
      </c>
      <c r="R1" s="9" t="s">
        <v>44</v>
      </c>
    </row>
    <row r="2" spans="1:18" x14ac:dyDescent="0.2">
      <c r="A2" s="10" t="s">
        <v>25</v>
      </c>
      <c r="B2" s="15" t="s">
        <v>76</v>
      </c>
      <c r="C2" s="7" t="s">
        <v>89</v>
      </c>
      <c r="D2" s="17" t="s">
        <v>37</v>
      </c>
      <c r="E2" s="18">
        <v>-2</v>
      </c>
      <c r="F2" s="3">
        <v>-108394.69100000001</v>
      </c>
      <c r="G2" s="5" t="s">
        <v>17</v>
      </c>
      <c r="H2" s="5" t="s">
        <v>40</v>
      </c>
      <c r="I2" s="8" t="s">
        <v>42</v>
      </c>
      <c r="J2" s="5" t="s">
        <v>33</v>
      </c>
      <c r="K2" s="5"/>
      <c r="L2" s="5" t="s">
        <v>58</v>
      </c>
      <c r="M2" s="5" t="s">
        <v>69</v>
      </c>
      <c r="N2" s="5" t="str">
        <f>+"Okono"&amp;LEFT(H2,3)</f>
        <v>OkonoA30</v>
      </c>
      <c r="O2" s="5" t="str">
        <f>+VLOOKUP(N2,[1]Khach_hang!$A:$B,2,0)</f>
        <v>A30HC70 - Cửa hàng OKONO Hoàng Cầu</v>
      </c>
      <c r="P2" s="5"/>
      <c r="Q2" s="12">
        <v>54197.345500000003</v>
      </c>
      <c r="R2" s="5" t="s">
        <v>47</v>
      </c>
    </row>
    <row r="3" spans="1:18" x14ac:dyDescent="0.2">
      <c r="A3" s="10" t="s">
        <v>49</v>
      </c>
      <c r="B3" s="15" t="s">
        <v>76</v>
      </c>
      <c r="C3" s="7" t="s">
        <v>89</v>
      </c>
      <c r="D3" s="17" t="s">
        <v>37</v>
      </c>
      <c r="E3" s="18">
        <v>-1</v>
      </c>
      <c r="F3" s="3">
        <v>-60043.090900000003</v>
      </c>
      <c r="G3" s="5" t="s">
        <v>17</v>
      </c>
      <c r="H3" s="5" t="s">
        <v>40</v>
      </c>
      <c r="I3" s="8" t="s">
        <v>42</v>
      </c>
      <c r="J3" s="5" t="s">
        <v>33</v>
      </c>
      <c r="K3" s="5"/>
      <c r="L3" s="5"/>
      <c r="M3" s="5"/>
      <c r="N3" s="5" t="str">
        <f t="shared" ref="N3:N21" si="0">+"Okono"&amp;LEFT(H3,3)</f>
        <v>OkonoA30</v>
      </c>
      <c r="O3" s="5" t="str">
        <f>+VLOOKUP(N3,[1]Khach_hang!$A:$B,2,0)</f>
        <v>A30HC70 - Cửa hàng OKONO Hoàng Cầu</v>
      </c>
      <c r="P3" s="5"/>
      <c r="Q3" s="12">
        <v>60043.090900000003</v>
      </c>
      <c r="R3" s="5" t="s">
        <v>14</v>
      </c>
    </row>
    <row r="4" spans="1:18" x14ac:dyDescent="0.2">
      <c r="A4" s="10" t="s">
        <v>32</v>
      </c>
      <c r="B4" s="15" t="s">
        <v>76</v>
      </c>
      <c r="C4" s="7" t="s">
        <v>89</v>
      </c>
      <c r="D4" s="17" t="s">
        <v>37</v>
      </c>
      <c r="E4" s="18">
        <v>-1</v>
      </c>
      <c r="F4" s="3">
        <v>-119942.8363</v>
      </c>
      <c r="G4" s="5" t="s">
        <v>17</v>
      </c>
      <c r="H4" s="5" t="s">
        <v>40</v>
      </c>
      <c r="I4" s="8" t="s">
        <v>42</v>
      </c>
      <c r="J4" s="5" t="s">
        <v>33</v>
      </c>
      <c r="K4" s="5"/>
      <c r="L4" s="5"/>
      <c r="M4" s="5"/>
      <c r="N4" s="5" t="str">
        <f t="shared" si="0"/>
        <v>OkonoA30</v>
      </c>
      <c r="O4" s="5" t="str">
        <f>+VLOOKUP(N4,[1]Khach_hang!$A:$B,2,0)</f>
        <v>A30HC70 - Cửa hàng OKONO Hoàng Cầu</v>
      </c>
      <c r="P4" s="5"/>
      <c r="Q4" s="12">
        <v>119942.8363</v>
      </c>
      <c r="R4" s="5" t="s">
        <v>18</v>
      </c>
    </row>
    <row r="5" spans="1:18" x14ac:dyDescent="0.2">
      <c r="A5" s="10" t="s">
        <v>32</v>
      </c>
      <c r="B5" s="15" t="s">
        <v>77</v>
      </c>
      <c r="C5" s="7" t="s">
        <v>90</v>
      </c>
      <c r="D5" s="17" t="s">
        <v>37</v>
      </c>
      <c r="E5" s="18">
        <v>-1</v>
      </c>
      <c r="F5" s="3">
        <v>-119942.8363</v>
      </c>
      <c r="G5" s="5" t="s">
        <v>12</v>
      </c>
      <c r="H5" s="16" t="s">
        <v>48</v>
      </c>
      <c r="I5" s="8" t="s">
        <v>42</v>
      </c>
      <c r="J5" s="5" t="s">
        <v>33</v>
      </c>
      <c r="K5" s="5" t="s">
        <v>57</v>
      </c>
      <c r="L5" s="5"/>
      <c r="M5" s="5"/>
      <c r="N5" s="5" t="str">
        <f t="shared" si="0"/>
        <v>OkonoA18</v>
      </c>
      <c r="O5" s="5" t="str">
        <f>+VLOOKUP(N5,[1]Khach_hang!$A:$B,2,0)</f>
        <v>A18MT20- Cửa hàng OKONO 20/14 Mễ Trì</v>
      </c>
      <c r="P5" s="5"/>
      <c r="Q5" s="12">
        <v>119942.8363</v>
      </c>
      <c r="R5" s="5" t="s">
        <v>18</v>
      </c>
    </row>
    <row r="6" spans="1:18" x14ac:dyDescent="0.2">
      <c r="A6" s="10" t="s">
        <v>49</v>
      </c>
      <c r="B6" s="15" t="s">
        <v>78</v>
      </c>
      <c r="C6" s="7" t="s">
        <v>91</v>
      </c>
      <c r="D6" s="17" t="s">
        <v>37</v>
      </c>
      <c r="E6" s="18">
        <v>-1</v>
      </c>
      <c r="F6" s="3">
        <v>-60043.090900000003</v>
      </c>
      <c r="G6" s="5" t="s">
        <v>3</v>
      </c>
      <c r="H6" s="5" t="s">
        <v>13</v>
      </c>
      <c r="I6" s="8" t="s">
        <v>45</v>
      </c>
      <c r="J6" s="5" t="s">
        <v>33</v>
      </c>
      <c r="K6" s="5"/>
      <c r="L6" s="5" t="s">
        <v>59</v>
      </c>
      <c r="M6" s="5" t="s">
        <v>70</v>
      </c>
      <c r="N6" s="5" t="str">
        <f t="shared" si="0"/>
        <v>OkonoA23</v>
      </c>
      <c r="O6" s="5" t="str">
        <f>+VLOOKUP(N6,[1]Khach_hang!$A:$B,2,0)</f>
        <v>A23TD276 - Cửa hàng OKONO Thượng Đình</v>
      </c>
      <c r="P6" s="5"/>
      <c r="Q6" s="12">
        <v>60043.090900000003</v>
      </c>
      <c r="R6" s="5" t="s">
        <v>14</v>
      </c>
    </row>
    <row r="7" spans="1:18" x14ac:dyDescent="0.2">
      <c r="A7" s="10" t="s">
        <v>32</v>
      </c>
      <c r="B7" s="15" t="s">
        <v>79</v>
      </c>
      <c r="C7" s="7" t="s">
        <v>92</v>
      </c>
      <c r="D7" s="17" t="s">
        <v>37</v>
      </c>
      <c r="E7" s="18">
        <v>-2</v>
      </c>
      <c r="F7" s="3">
        <v>-239885.67259999999</v>
      </c>
      <c r="G7" s="5" t="s">
        <v>28</v>
      </c>
      <c r="H7" s="16" t="s">
        <v>16</v>
      </c>
      <c r="I7" s="8" t="s">
        <v>42</v>
      </c>
      <c r="J7" s="5" t="s">
        <v>33</v>
      </c>
      <c r="K7" s="5" t="s">
        <v>57</v>
      </c>
      <c r="L7" s="5"/>
      <c r="M7" s="5"/>
      <c r="N7" s="5" t="str">
        <f t="shared" si="0"/>
        <v>OkonoA33</v>
      </c>
      <c r="O7" s="5" t="str">
        <f>+VLOOKUP(N7,[1]Khach_hang!$A:$B,2,0)</f>
        <v>A33PT208 - Cửa hàng OKONO 208 Phúc Tân</v>
      </c>
      <c r="P7" s="5"/>
      <c r="Q7" s="12">
        <v>119942.8363</v>
      </c>
      <c r="R7" s="5" t="s">
        <v>18</v>
      </c>
    </row>
    <row r="8" spans="1:18" x14ac:dyDescent="0.2">
      <c r="A8" s="10" t="s">
        <v>25</v>
      </c>
      <c r="B8" s="15" t="s">
        <v>80</v>
      </c>
      <c r="C8" s="7" t="s">
        <v>93</v>
      </c>
      <c r="D8" s="17" t="s">
        <v>37</v>
      </c>
      <c r="E8" s="18">
        <v>-2</v>
      </c>
      <c r="F8" s="3">
        <v>-108394.69100000001</v>
      </c>
      <c r="G8" s="5" t="s">
        <v>26</v>
      </c>
      <c r="H8" s="16" t="s">
        <v>10</v>
      </c>
      <c r="I8" s="8" t="s">
        <v>42</v>
      </c>
      <c r="J8" s="5" t="s">
        <v>33</v>
      </c>
      <c r="K8" s="5"/>
      <c r="L8" s="5" t="s">
        <v>61</v>
      </c>
      <c r="M8" s="5" t="s">
        <v>71</v>
      </c>
      <c r="N8" s="5" t="str">
        <f t="shared" si="0"/>
        <v>OkonoA17</v>
      </c>
      <c r="O8" s="5" t="str">
        <f>+VLOOKUP(N8,[1]Khach_hang!$A:$B,2,0)</f>
        <v>A17TD202 - Cửa hàng OKONO Trương Định</v>
      </c>
      <c r="P8" s="5"/>
      <c r="Q8" s="12">
        <v>54197.345500000003</v>
      </c>
      <c r="R8" s="5" t="s">
        <v>47</v>
      </c>
    </row>
    <row r="9" spans="1:18" x14ac:dyDescent="0.2">
      <c r="A9" s="10" t="s">
        <v>32</v>
      </c>
      <c r="B9" s="15" t="s">
        <v>81</v>
      </c>
      <c r="C9" s="7" t="s">
        <v>94</v>
      </c>
      <c r="D9" s="17" t="s">
        <v>37</v>
      </c>
      <c r="E9" s="18">
        <v>-2</v>
      </c>
      <c r="F9" s="3">
        <v>-239885.67259999999</v>
      </c>
      <c r="G9" s="5" t="s">
        <v>21</v>
      </c>
      <c r="H9" s="16" t="s">
        <v>50</v>
      </c>
      <c r="I9" s="8" t="s">
        <v>42</v>
      </c>
      <c r="J9" s="5" t="s">
        <v>33</v>
      </c>
      <c r="K9" s="5"/>
      <c r="L9" s="5" t="s">
        <v>60</v>
      </c>
      <c r="M9" s="5" t="s">
        <v>72</v>
      </c>
      <c r="N9" s="5" t="str">
        <f t="shared" si="0"/>
        <v>OkonoA27</v>
      </c>
      <c r="O9" s="5" t="str">
        <f>+VLOOKUP(N9,[1]Khach_hang!$A:$B,2,0)</f>
        <v>A27PT401- Cửa hàng OKONO 401 Phúc Tân</v>
      </c>
      <c r="P9" s="5"/>
      <c r="Q9" s="12">
        <v>119942.8363</v>
      </c>
      <c r="R9" s="5" t="s">
        <v>18</v>
      </c>
    </row>
    <row r="10" spans="1:18" x14ac:dyDescent="0.2">
      <c r="A10" s="10" t="s">
        <v>25</v>
      </c>
      <c r="B10" s="15" t="s">
        <v>81</v>
      </c>
      <c r="C10" s="7" t="s">
        <v>94</v>
      </c>
      <c r="D10" s="17" t="s">
        <v>37</v>
      </c>
      <c r="E10" s="18">
        <v>-3</v>
      </c>
      <c r="F10" s="3">
        <v>-162592.03649999999</v>
      </c>
      <c r="G10" s="5" t="s">
        <v>21</v>
      </c>
      <c r="H10" s="16" t="s">
        <v>50</v>
      </c>
      <c r="I10" s="8" t="s">
        <v>42</v>
      </c>
      <c r="J10" s="5" t="s">
        <v>33</v>
      </c>
      <c r="K10" s="5"/>
      <c r="L10" s="5" t="s">
        <v>60</v>
      </c>
      <c r="M10" s="5" t="s">
        <v>72</v>
      </c>
      <c r="N10" s="5" t="str">
        <f t="shared" si="0"/>
        <v>OkonoA27</v>
      </c>
      <c r="O10" s="5" t="str">
        <f>+VLOOKUP(N10,[1]Khach_hang!$A:$B,2,0)</f>
        <v>A27PT401- Cửa hàng OKONO 401 Phúc Tân</v>
      </c>
      <c r="P10" s="5"/>
      <c r="Q10" s="12">
        <v>54197.345500000003</v>
      </c>
      <c r="R10" s="5" t="s">
        <v>47</v>
      </c>
    </row>
    <row r="11" spans="1:18" x14ac:dyDescent="0.2">
      <c r="A11" s="10" t="s">
        <v>41</v>
      </c>
      <c r="B11" s="15" t="s">
        <v>82</v>
      </c>
      <c r="C11" s="7" t="s">
        <v>95</v>
      </c>
      <c r="D11" s="17" t="s">
        <v>37</v>
      </c>
      <c r="E11" s="18">
        <v>-1</v>
      </c>
      <c r="F11" s="3">
        <v>-79305.381800000003</v>
      </c>
      <c r="G11" s="5" t="s">
        <v>3</v>
      </c>
      <c r="H11" s="5" t="s">
        <v>13</v>
      </c>
      <c r="I11" s="8" t="s">
        <v>23</v>
      </c>
      <c r="J11" s="5" t="s">
        <v>33</v>
      </c>
      <c r="K11" s="5"/>
      <c r="L11" s="5" t="s">
        <v>62</v>
      </c>
      <c r="M11" s="5" t="s">
        <v>70</v>
      </c>
      <c r="N11" s="5" t="str">
        <f t="shared" si="0"/>
        <v>OkonoA23</v>
      </c>
      <c r="O11" s="5" t="str">
        <f>+VLOOKUP(N11,[1]Khach_hang!$A:$B,2,0)</f>
        <v>A23TD276 - Cửa hàng OKONO Thượng Đình</v>
      </c>
      <c r="P11" s="5"/>
      <c r="Q11" s="12">
        <v>79305.381800000003</v>
      </c>
      <c r="R11" s="5" t="s">
        <v>2</v>
      </c>
    </row>
    <row r="12" spans="1:18" x14ac:dyDescent="0.2">
      <c r="A12" s="10" t="s">
        <v>49</v>
      </c>
      <c r="B12" s="15" t="s">
        <v>83</v>
      </c>
      <c r="C12" s="7" t="s">
        <v>96</v>
      </c>
      <c r="D12" s="17" t="s">
        <v>37</v>
      </c>
      <c r="E12" s="18">
        <v>-3</v>
      </c>
      <c r="F12" s="3">
        <v>-180129.2727</v>
      </c>
      <c r="G12" s="5" t="s">
        <v>9</v>
      </c>
      <c r="H12" s="16" t="s">
        <v>15</v>
      </c>
      <c r="I12" s="8" t="s">
        <v>42</v>
      </c>
      <c r="J12" s="5" t="s">
        <v>33</v>
      </c>
      <c r="K12" s="5"/>
      <c r="L12" s="5" t="s">
        <v>63</v>
      </c>
      <c r="M12" s="5" t="s">
        <v>73</v>
      </c>
      <c r="N12" s="5" t="str">
        <f t="shared" si="0"/>
        <v>OkonoA36</v>
      </c>
      <c r="O12" s="5" t="str">
        <f>+VLOOKUP(N12,[1]Khach_hang!$A:$B,2,0)</f>
        <v>A36TC223 - Cửa hàng OKONO Xuân Đỉnh</v>
      </c>
      <c r="P12" s="5"/>
      <c r="Q12" s="12">
        <v>60043.090900000003</v>
      </c>
      <c r="R12" s="5" t="s">
        <v>14</v>
      </c>
    </row>
    <row r="13" spans="1:18" x14ac:dyDescent="0.2">
      <c r="A13" s="10" t="s">
        <v>32</v>
      </c>
      <c r="B13" s="15" t="s">
        <v>83</v>
      </c>
      <c r="C13" s="7" t="s">
        <v>96</v>
      </c>
      <c r="D13" s="17" t="s">
        <v>37</v>
      </c>
      <c r="E13" s="18">
        <v>-5</v>
      </c>
      <c r="F13" s="3">
        <v>-599714.18149999995</v>
      </c>
      <c r="G13" s="5" t="s">
        <v>9</v>
      </c>
      <c r="H13" s="16" t="s">
        <v>15</v>
      </c>
      <c r="I13" s="8" t="s">
        <v>42</v>
      </c>
      <c r="J13" s="5" t="s">
        <v>33</v>
      </c>
      <c r="K13" s="5"/>
      <c r="L13" s="5" t="s">
        <v>63</v>
      </c>
      <c r="M13" s="5" t="s">
        <v>73</v>
      </c>
      <c r="N13" s="5" t="str">
        <f t="shared" si="0"/>
        <v>OkonoA36</v>
      </c>
      <c r="O13" s="5" t="str">
        <f>+VLOOKUP(N13,[1]Khach_hang!$A:$B,2,0)</f>
        <v>A36TC223 - Cửa hàng OKONO Xuân Đỉnh</v>
      </c>
      <c r="P13" s="5"/>
      <c r="Q13" s="12">
        <v>119942.8363</v>
      </c>
      <c r="R13" s="5" t="s">
        <v>18</v>
      </c>
    </row>
    <row r="14" spans="1:18" x14ac:dyDescent="0.2">
      <c r="A14" s="10" t="s">
        <v>25</v>
      </c>
      <c r="B14" s="15" t="s">
        <v>83</v>
      </c>
      <c r="C14" s="7" t="s">
        <v>96</v>
      </c>
      <c r="D14" s="17" t="s">
        <v>37</v>
      </c>
      <c r="E14" s="18">
        <v>-6</v>
      </c>
      <c r="F14" s="3">
        <v>-325184.07299999997</v>
      </c>
      <c r="G14" s="5" t="s">
        <v>9</v>
      </c>
      <c r="H14" s="16" t="s">
        <v>15</v>
      </c>
      <c r="I14" s="8" t="s">
        <v>42</v>
      </c>
      <c r="J14" s="5" t="s">
        <v>33</v>
      </c>
      <c r="K14" s="5"/>
      <c r="L14" s="5" t="s">
        <v>63</v>
      </c>
      <c r="M14" s="5" t="s">
        <v>73</v>
      </c>
      <c r="N14" s="5" t="str">
        <f t="shared" si="0"/>
        <v>OkonoA36</v>
      </c>
      <c r="O14" s="5" t="str">
        <f>+VLOOKUP(N14,[1]Khach_hang!$A:$B,2,0)</f>
        <v>A36TC223 - Cửa hàng OKONO Xuân Đỉnh</v>
      </c>
      <c r="P14" s="5"/>
      <c r="Q14" s="12">
        <v>54197.345500000003</v>
      </c>
      <c r="R14" s="5" t="s">
        <v>47</v>
      </c>
    </row>
    <row r="15" spans="1:18" x14ac:dyDescent="0.2">
      <c r="A15" s="10" t="s">
        <v>32</v>
      </c>
      <c r="B15" s="15" t="s">
        <v>84</v>
      </c>
      <c r="C15" s="7" t="s">
        <v>97</v>
      </c>
      <c r="D15" s="17" t="s">
        <v>37</v>
      </c>
      <c r="E15" s="18">
        <v>-1</v>
      </c>
      <c r="F15" s="3">
        <v>-119942.8363</v>
      </c>
      <c r="G15" s="5" t="s">
        <v>17</v>
      </c>
      <c r="H15" s="5" t="s">
        <v>40</v>
      </c>
      <c r="I15" s="8" t="s">
        <v>34</v>
      </c>
      <c r="J15" s="5" t="s">
        <v>33</v>
      </c>
      <c r="K15" s="5"/>
      <c r="L15" s="5" t="s">
        <v>64</v>
      </c>
      <c r="M15" s="5" t="s">
        <v>69</v>
      </c>
      <c r="N15" s="5" t="str">
        <f t="shared" si="0"/>
        <v>OkonoA30</v>
      </c>
      <c r="O15" s="5" t="str">
        <f>+VLOOKUP(N15,[1]Khach_hang!$A:$B,2,0)</f>
        <v>A30HC70 - Cửa hàng OKONO Hoàng Cầu</v>
      </c>
      <c r="P15" s="5"/>
      <c r="Q15" s="12">
        <v>119942.8363</v>
      </c>
      <c r="R15" s="5" t="s">
        <v>18</v>
      </c>
    </row>
    <row r="16" spans="1:18" x14ac:dyDescent="0.2">
      <c r="A16" s="10" t="s">
        <v>49</v>
      </c>
      <c r="B16" s="15" t="s">
        <v>85</v>
      </c>
      <c r="C16" s="7" t="s">
        <v>98</v>
      </c>
      <c r="D16" s="17" t="s">
        <v>37</v>
      </c>
      <c r="E16" s="18">
        <v>-1</v>
      </c>
      <c r="F16" s="3">
        <v>-60043.090900000003</v>
      </c>
      <c r="G16" s="5" t="s">
        <v>26</v>
      </c>
      <c r="H16" s="5" t="s">
        <v>11</v>
      </c>
      <c r="I16" s="8" t="s">
        <v>51</v>
      </c>
      <c r="J16" s="5" t="s">
        <v>33</v>
      </c>
      <c r="K16" s="5"/>
      <c r="L16" s="5" t="s">
        <v>66</v>
      </c>
      <c r="M16" s="5" t="s">
        <v>75</v>
      </c>
      <c r="N16" s="5" t="str">
        <f>+"Okono"&amp;"BN01"</f>
        <v>OkonoBN01</v>
      </c>
      <c r="O16" s="5" t="str">
        <f>+VLOOKUP(N16,[1]Khach_hang!$A:$B,2,0)</f>
        <v>BN01 - Cửa hàng OKONO Bắc Ninh</v>
      </c>
      <c r="P16" s="5"/>
      <c r="Q16" s="12">
        <v>60043.090900000003</v>
      </c>
      <c r="R16" s="5" t="s">
        <v>14</v>
      </c>
    </row>
    <row r="17" spans="1:18" x14ac:dyDescent="0.2">
      <c r="A17" s="10" t="s">
        <v>25</v>
      </c>
      <c r="B17" s="15" t="s">
        <v>85</v>
      </c>
      <c r="C17" s="7" t="s">
        <v>98</v>
      </c>
      <c r="D17" s="17" t="s">
        <v>37</v>
      </c>
      <c r="E17" s="18">
        <v>-1</v>
      </c>
      <c r="F17" s="3">
        <v>-54197.345500000003</v>
      </c>
      <c r="G17" s="5" t="s">
        <v>26</v>
      </c>
      <c r="H17" s="5" t="s">
        <v>11</v>
      </c>
      <c r="I17" s="8" t="s">
        <v>51</v>
      </c>
      <c r="J17" s="5" t="s">
        <v>33</v>
      </c>
      <c r="K17" s="5"/>
      <c r="L17" s="5" t="s">
        <v>66</v>
      </c>
      <c r="M17" s="5" t="s">
        <v>75</v>
      </c>
      <c r="N17" s="5" t="str">
        <f>+"Okono"&amp;"BN01"</f>
        <v>OkonoBN01</v>
      </c>
      <c r="O17" s="5" t="str">
        <f>+VLOOKUP(N17,[1]Khach_hang!$A:$B,2,0)</f>
        <v>BN01 - Cửa hàng OKONO Bắc Ninh</v>
      </c>
      <c r="P17" s="5"/>
      <c r="Q17" s="12">
        <v>54197.345500000003</v>
      </c>
      <c r="R17" s="5" t="s">
        <v>47</v>
      </c>
    </row>
    <row r="18" spans="1:18" x14ac:dyDescent="0.2">
      <c r="A18" s="10" t="s">
        <v>32</v>
      </c>
      <c r="B18" s="15" t="s">
        <v>86</v>
      </c>
      <c r="C18" s="7" t="s">
        <v>99</v>
      </c>
      <c r="D18" s="17" t="s">
        <v>37</v>
      </c>
      <c r="E18" s="18">
        <v>-2</v>
      </c>
      <c r="F18" s="3">
        <v>-239885.67259999999</v>
      </c>
      <c r="G18" s="5" t="s">
        <v>28</v>
      </c>
      <c r="H18" s="16" t="s">
        <v>16</v>
      </c>
      <c r="I18" s="8" t="s">
        <v>42</v>
      </c>
      <c r="J18" s="5" t="s">
        <v>33</v>
      </c>
      <c r="K18" s="5" t="s">
        <v>57</v>
      </c>
      <c r="L18" s="5"/>
      <c r="M18" s="5"/>
      <c r="N18" s="5" t="str">
        <f t="shared" si="0"/>
        <v>OkonoA33</v>
      </c>
      <c r="O18" s="5" t="str">
        <f>+VLOOKUP(N18,[1]Khach_hang!$A:$B,2,0)</f>
        <v>A33PT208 - Cửa hàng OKONO 208 Phúc Tân</v>
      </c>
      <c r="P18" s="5"/>
      <c r="Q18" s="12">
        <v>119942.8363</v>
      </c>
      <c r="R18" s="5" t="s">
        <v>18</v>
      </c>
    </row>
    <row r="19" spans="1:18" x14ac:dyDescent="0.2">
      <c r="A19" s="10" t="s">
        <v>32</v>
      </c>
      <c r="B19" s="15" t="s">
        <v>87</v>
      </c>
      <c r="C19" s="7" t="s">
        <v>100</v>
      </c>
      <c r="D19" s="17" t="s">
        <v>37</v>
      </c>
      <c r="E19" s="18">
        <v>-1</v>
      </c>
      <c r="F19" s="3">
        <v>-119942.8363</v>
      </c>
      <c r="G19" s="5" t="s">
        <v>17</v>
      </c>
      <c r="H19" s="5" t="s">
        <v>40</v>
      </c>
      <c r="I19" s="8" t="s">
        <v>20</v>
      </c>
      <c r="J19" s="5" t="s">
        <v>33</v>
      </c>
      <c r="K19" s="5"/>
      <c r="L19" s="5" t="s">
        <v>65</v>
      </c>
      <c r="M19" s="5" t="s">
        <v>69</v>
      </c>
      <c r="N19" s="5" t="str">
        <f t="shared" si="0"/>
        <v>OkonoA30</v>
      </c>
      <c r="O19" s="5" t="str">
        <f>+VLOOKUP(N19,[1]Khach_hang!$A:$B,2,0)</f>
        <v>A30HC70 - Cửa hàng OKONO Hoàng Cầu</v>
      </c>
      <c r="P19" s="5"/>
      <c r="Q19" s="12">
        <v>119942.8363</v>
      </c>
      <c r="R19" s="5" t="s">
        <v>18</v>
      </c>
    </row>
    <row r="20" spans="1:18" x14ac:dyDescent="0.2">
      <c r="A20" s="10" t="s">
        <v>25</v>
      </c>
      <c r="B20" s="15" t="s">
        <v>87</v>
      </c>
      <c r="C20" s="7" t="s">
        <v>100</v>
      </c>
      <c r="D20" s="17" t="s">
        <v>37</v>
      </c>
      <c r="E20" s="18">
        <v>-1</v>
      </c>
      <c r="F20" s="3">
        <v>-54197.345500000003</v>
      </c>
      <c r="G20" s="5" t="s">
        <v>17</v>
      </c>
      <c r="H20" s="5" t="s">
        <v>40</v>
      </c>
      <c r="I20" s="8" t="s">
        <v>20</v>
      </c>
      <c r="J20" s="5" t="s">
        <v>33</v>
      </c>
      <c r="K20" s="5"/>
      <c r="L20" s="5" t="s">
        <v>65</v>
      </c>
      <c r="M20" s="5" t="s">
        <v>69</v>
      </c>
      <c r="N20" s="5" t="str">
        <f t="shared" si="0"/>
        <v>OkonoA30</v>
      </c>
      <c r="O20" s="5" t="str">
        <f>+VLOOKUP(N20,[1]Khach_hang!$A:$B,2,0)</f>
        <v>A30HC70 - Cửa hàng OKONO Hoàng Cầu</v>
      </c>
      <c r="P20" s="5"/>
      <c r="Q20" s="12">
        <v>54197.345500000003</v>
      </c>
      <c r="R20" s="5" t="s">
        <v>47</v>
      </c>
    </row>
    <row r="21" spans="1:18" x14ac:dyDescent="0.2">
      <c r="A21" s="10" t="s">
        <v>32</v>
      </c>
      <c r="B21" s="15" t="s">
        <v>88</v>
      </c>
      <c r="C21" s="7" t="s">
        <v>101</v>
      </c>
      <c r="D21" s="17" t="s">
        <v>37</v>
      </c>
      <c r="E21" s="19">
        <v>-1</v>
      </c>
      <c r="F21" s="6">
        <v>-119942.8363</v>
      </c>
      <c r="G21" s="5" t="s">
        <v>39</v>
      </c>
      <c r="H21" s="5" t="s">
        <v>24</v>
      </c>
      <c r="I21" s="8" t="s">
        <v>42</v>
      </c>
      <c r="J21" s="5" t="s">
        <v>33</v>
      </c>
      <c r="K21" s="5"/>
      <c r="L21" s="5" t="s">
        <v>67</v>
      </c>
      <c r="M21" s="5" t="s">
        <v>74</v>
      </c>
      <c r="N21" s="5" t="str">
        <f t="shared" si="0"/>
        <v>OkonoA14</v>
      </c>
      <c r="O21" s="5" t="str">
        <f>+VLOOKUP(N21,[1]Khach_hang!$A:$B,2,0)</f>
        <v>A14TD32 - Cửa hàng OKONO Trần Điền</v>
      </c>
      <c r="P21" s="5"/>
      <c r="Q21" s="1">
        <v>119942.8363</v>
      </c>
      <c r="R21" s="5" t="s">
        <v>18</v>
      </c>
    </row>
    <row r="22" spans="1:18" x14ac:dyDescent="0.2">
      <c r="E22" s="11" t="s">
        <v>43</v>
      </c>
      <c r="F22" s="11" t="s">
        <v>46</v>
      </c>
      <c r="Q22" s="11" t="s">
        <v>5</v>
      </c>
    </row>
  </sheetData>
  <conditionalFormatting sqref="B2:B21">
    <cfRule type="duplicateValues" dxfId="1" priority="1"/>
  </conditionalFormatting>
  <conditionalFormatting sqref="C2:C2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2025-09-08T03:50:36Z</dcterms:created>
  <dcterms:modified xsi:type="dcterms:W3CDTF">2025-12-02T09:55:34Z</dcterms:modified>
</cp:coreProperties>
</file>