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86BB3AF5-C671-4118-908A-A13BB7482A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0.25" sheetId="42" r:id="rId2"/>
    <sheet name="T09" sheetId="41" r:id="rId3"/>
    <sheet name="T08" sheetId="40" r:id="rId4"/>
    <sheet name="T07" sheetId="39" r:id="rId5"/>
    <sheet name="T06" sheetId="37" r:id="rId6"/>
    <sheet name="T04" sheetId="36" r:id="rId7"/>
    <sheet name="T03" sheetId="35" r:id="rId8"/>
    <sheet name="T02" sheetId="34" r:id="rId9"/>
    <sheet name="T01" sheetId="33" r:id="rId10"/>
    <sheet name="T02.2025" sheetId="20" state="hidden" r:id="rId11"/>
    <sheet name="T4-8" sheetId="2" state="hidden" r:id="rId12"/>
    <sheet name="T9" sheetId="3" state="hidden" r:id="rId13"/>
    <sheet name="T10" sheetId="4" state="hidden" r:id="rId14"/>
    <sheet name="T11+12" sheetId="5" state="hidden" r:id="rId15"/>
    <sheet name="T01.2025" sheetId="17" state="hidden" r:id="rId16"/>
    <sheet name="T12.2024" sheetId="18" state="hidden" r:id="rId17"/>
    <sheet name="T11.2024" sheetId="16" state="hidden" r:id="rId18"/>
    <sheet name="T10.2024" sheetId="15" state="hidden" r:id="rId19"/>
    <sheet name="T09.2024" sheetId="14" state="hidden" r:id="rId20"/>
    <sheet name="T08.2024" sheetId="13" state="hidden" r:id="rId21"/>
    <sheet name="T07.2024" sheetId="12" state="hidden" r:id="rId22"/>
    <sheet name="T06.2024" sheetId="11" state="hidden" r:id="rId23"/>
    <sheet name="T05.2024" sheetId="10" state="hidden" r:id="rId24"/>
    <sheet name="T04.2024" sheetId="9" state="hidden" r:id="rId25"/>
    <sheet name="T03.2024" sheetId="8" state="hidden" r:id="rId26"/>
    <sheet name="T02.2024" sheetId="7" state="hidden" r:id="rId27"/>
    <sheet name="T01.2024" sheetId="6" state="hidden" r:id="rId28"/>
  </sheets>
  <definedNames>
    <definedName name="_xlnm._FilterDatabase" localSheetId="2" hidden="1">'T09'!$A$1:$J$27</definedName>
    <definedName name="_xlnm._FilterDatabase" localSheetId="1" hidden="1">'T10.25'!$A$1:$J$18</definedName>
    <definedName name="_xlnm._FilterDatabase" localSheetId="11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G38" i="1" s="1"/>
  <c r="H3" i="42" l="1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2" i="42"/>
  <c r="I12" i="1"/>
  <c r="G21" i="42" l="1"/>
  <c r="I11" i="1"/>
  <c r="H3" i="41"/>
  <c r="H4" i="4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" i="41"/>
  <c r="G30" i="41" l="1"/>
  <c r="H14" i="39"/>
  <c r="E32" i="37"/>
  <c r="G32" i="37" s="1"/>
  <c r="H32" i="37" s="1"/>
  <c r="H31" i="37"/>
  <c r="H30" i="37"/>
  <c r="H33" i="37" s="1"/>
  <c r="H26" i="36"/>
  <c r="H29" i="35"/>
  <c r="H15" i="34"/>
  <c r="H48" i="33"/>
  <c r="H47" i="33"/>
  <c r="H46" i="33"/>
  <c r="G37" i="1" l="1"/>
  <c r="I10" i="1" l="1"/>
  <c r="F15" i="1" l="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I9" i="15"/>
  <c r="H9" i="15"/>
  <c r="G9" i="15"/>
  <c r="J8" i="15"/>
  <c r="J7" i="15"/>
  <c r="J6" i="15"/>
  <c r="J9" i="15" s="1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J7" i="12" l="1"/>
  <c r="I7" i="12"/>
  <c r="H7" i="12"/>
  <c r="G7" i="12"/>
  <c r="J8" i="11" l="1"/>
  <c r="I8" i="11"/>
  <c r="H8" i="11"/>
  <c r="G8" i="11"/>
  <c r="H8" i="9"/>
  <c r="I8" i="9"/>
  <c r="G8" i="9"/>
  <c r="J14" i="6"/>
  <c r="E27" i="1" l="1"/>
  <c r="J11" i="10"/>
  <c r="I11" i="10"/>
  <c r="H11" i="10"/>
  <c r="G11" i="10"/>
  <c r="H25" i="2" l="1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F7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F9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09.09</t>
        </r>
      </text>
    </comment>
    <comment ref="F10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15.09</t>
        </r>
      </text>
    </comment>
    <comment ref="F11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  <comment ref="E16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7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8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E19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E20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11.09</t>
        </r>
      </text>
    </comment>
    <comment ref="E21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11.09</t>
        </r>
      </text>
    </comment>
    <comment ref="E22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15.09</t>
        </r>
      </text>
    </comment>
    <comment ref="E23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</commentList>
</comments>
</file>

<file path=xl/sharedStrings.xml><?xml version="1.0" encoding="utf-8"?>
<sst xmlns="http://schemas.openxmlformats.org/spreadsheetml/2006/main" count="2151" uniqueCount="474">
  <si>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</si>
  <si>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</si>
  <si>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</si>
  <si>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</si>
  <si>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</si>
  <si>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</si>
  <si>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</si>
  <si>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</si>
  <si>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</si>
  <si>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</si>
  <si>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</si>
  <si>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</si>
  <si>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</si>
  <si>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</si>
  <si>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</si>
  <si>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</si>
  <si>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</si>
  <si>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</si>
  <si>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</si>
  <si>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</si>
  <si>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</si>
  <si>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</si>
  <si>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</si>
  <si>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</si>
  <si>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</si>
  <si>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</si>
  <si>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</si>
  <si>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</si>
  <si>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</si>
  <si>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</si>
  <si>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</si>
  <si>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</si>
  <si>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</si>
  <si>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</si>
  <si>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</si>
  <si>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</si>
  <si>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</si>
  <si>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</si>
  <si>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</si>
  <si>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</si>
  <si>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</si>
  <si>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</si>
  <si>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</si>
  <si>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</si>
  <si>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</si>
  <si>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</si>
  <si>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</si>
  <si>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</si>
  <si>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</si>
  <si>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</si>
  <si>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</si>
  <si>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</si>
  <si>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</si>
  <si>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</si>
  <si>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</si>
  <si>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</si>
  <si>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</si>
  <si>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</si>
  <si>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</si>
  <si>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</si>
  <si>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</si>
  <si>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</si>
  <si>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</si>
  <si>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</si>
  <si>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</si>
  <si>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</si>
  <si>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</si>
  <si>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</si>
  <si>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</si>
  <si>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</si>
  <si>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</si>
  <si>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</si>
  <si>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</si>
  <si>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</si>
  <si>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</si>
  <si>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</si>
  <si>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</si>
  <si>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</si>
  <si>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</si>
  <si>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</si>
  <si>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</si>
  <si>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</si>
  <si>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</si>
  <si>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</si>
  <si>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</si>
  <si>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</si>
  <si>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</si>
  <si>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</si>
  <si>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</si>
  <si>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</si>
  <si>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</si>
  <si>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</si>
  <si>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</si>
  <si>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</si>
  <si>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</si>
  <si>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</si>
  <si>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</si>
  <si>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</si>
  <si>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</si>
  <si>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</si>
  <si>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</si>
  <si>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</si>
  <si>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</si>
  <si>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</si>
  <si>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</si>
  <si>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</si>
  <si>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</si>
  <si>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</si>
  <si>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</si>
  <si>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</si>
  <si>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</si>
  <si>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</si>
  <si>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</si>
  <si>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</si>
  <si>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</si>
  <si>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</si>
  <si>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</si>
  <si>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</si>
  <si>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</si>
  <si>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</si>
  <si>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</si>
  <si>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</si>
  <si>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</si>
  <si>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</si>
  <si>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</si>
  <si>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</si>
  <si>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</si>
  <si>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</si>
  <si>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</si>
  <si>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</si>
  <si>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</si>
  <si>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</si>
  <si>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</si>
  <si>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</si>
  <si>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</si>
  <si>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</si>
  <si>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</si>
  <si>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</si>
  <si>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</si>
  <si>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</si>
  <si>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</si>
  <si>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</si>
  <si>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</si>
  <si>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</si>
  <si>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</si>
  <si>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</si>
  <si>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</si>
  <si>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</si>
  <si>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</si>
  <si>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</si>
  <si>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</si>
  <si>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</si>
  <si>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</si>
  <si>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</si>
  <si>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</si>
  <si>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</si>
  <si>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</si>
  <si>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</si>
  <si>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</si>
  <si>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</si>
  <si>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</si>
  <si>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</si>
  <si>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</si>
  <si>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</si>
  <si>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</si>
  <si>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00005252</t>
  </si>
  <si>
    <t>BH2320049</t>
  </si>
  <si>
    <t>BH2320051</t>
  </si>
  <si>
    <t>Số dòng = 7</t>
  </si>
  <si>
    <t>00007122</t>
  </si>
  <si>
    <t>BH2320652</t>
  </si>
  <si>
    <t>BH2320650</t>
  </si>
  <si>
    <t>00012604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</si>
  <si>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</si>
  <si>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</si>
  <si>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</si>
  <si>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</si>
  <si>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</si>
  <si>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</si>
  <si>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T03.2025</t>
  </si>
  <si>
    <t>T04.2025</t>
  </si>
  <si>
    <t>T05.2025</t>
  </si>
  <si>
    <t>T06.2025</t>
  </si>
  <si>
    <t>T07.2025</t>
  </si>
  <si>
    <t>Thanh toán T12.2024</t>
  </si>
  <si>
    <t>Thanh toán T01.2025</t>
  </si>
  <si>
    <t>Thanh toán T02.2025</t>
  </si>
  <si>
    <t>Thanh toán T09.2024</t>
  </si>
  <si>
    <t>Thanh toán T10.2024</t>
  </si>
  <si>
    <t>Thanh toán T11.2024</t>
  </si>
  <si>
    <t>Thanh toán T03.2025</t>
  </si>
  <si>
    <t>THEO DÕI CÔNG NỢ / CTY OKONO 2025</t>
  </si>
  <si>
    <t>Dư nợ phải thu Okono</t>
  </si>
  <si>
    <t>T08.2025</t>
  </si>
  <si>
    <t>Hàng bán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</si>
  <si>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</si>
  <si>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</si>
  <si>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</si>
  <si>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</si>
  <si>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</si>
  <si>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</si>
  <si>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</si>
  <si>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</si>
  <si>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00000097</t>
  </si>
  <si>
    <t>1C25TNN</t>
  </si>
  <si>
    <t>A12TV18 - Cửa hàng OKONO Trung Văn</t>
  </si>
  <si>
    <t>8%</t>
  </si>
  <si>
    <t>CÔNG TY TNHH OKONO VIỆT NAM</t>
  </si>
  <si>
    <t>0107645219</t>
  </si>
  <si>
    <t>00000098</t>
  </si>
  <si>
    <t>A30HC70 - Cửa hàng OKONO Hoàng Cầu</t>
  </si>
  <si>
    <t>00000099</t>
  </si>
  <si>
    <t>A31LVH85 - Cửa hàng OKONO Lê Văn Hiến</t>
  </si>
  <si>
    <t>00000100</t>
  </si>
  <si>
    <t>A33PT208 - Cửa hàng OKONO 208 Phúc Tân</t>
  </si>
  <si>
    <t>00000101</t>
  </si>
  <si>
    <t>A36TC223 - Cửa hàng OKONO Xuân Đỉnh</t>
  </si>
  <si>
    <t>00001546</t>
  </si>
  <si>
    <t>00001547</t>
  </si>
  <si>
    <t>A23TD276 - Cửa hàng OKONO Thượng Đình</t>
  </si>
  <si>
    <t>00001548</t>
  </si>
  <si>
    <t>00001549</t>
  </si>
  <si>
    <t>A06YH271- Cửa hàng OKONO 271 Yên Hòa</t>
  </si>
  <si>
    <t>00002716</t>
  </si>
  <si>
    <t>00002717</t>
  </si>
  <si>
    <t>A24LK75 - Cửa hàng OKONO La Khê</t>
  </si>
  <si>
    <t>00002718</t>
  </si>
  <si>
    <t>00002719</t>
  </si>
  <si>
    <t>A18MT20- Cửa hàng OKONO 20/14 Mễ Trì</t>
  </si>
  <si>
    <t>00002720</t>
  </si>
  <si>
    <t>A32PDL64 - Cửa hàng OKONO 64 Pháo Đài Láng</t>
  </si>
  <si>
    <t>00002721</t>
  </si>
  <si>
    <t>A38PL - Cửa hàng OKONO Phú Lãm</t>
  </si>
  <si>
    <t>00002722</t>
  </si>
  <si>
    <t>A27PT401- Cửa hàng OKONO 401 Phúc Tân</t>
  </si>
  <si>
    <t>00002723</t>
  </si>
  <si>
    <t>00002724</t>
  </si>
  <si>
    <t>A08TQV24 - Cửa hàng OKONO Trần Quốc Vượng</t>
  </si>
  <si>
    <t>00002725</t>
  </si>
  <si>
    <t>A17TD202 - Cửa hàng OKONO Trương Định</t>
  </si>
  <si>
    <t>00002726</t>
  </si>
  <si>
    <t>A01VT20-70 - Cửa hàng OKONO Văn Trì</t>
  </si>
  <si>
    <t>00002727</t>
  </si>
  <si>
    <t>00002728</t>
  </si>
  <si>
    <t>BN01 - Cửa hàng OKONO Bắc Ninh, ( Đơn giao về địa chỉ : Splendora an khánh , hoài đức )</t>
  </si>
  <si>
    <t>00003188</t>
  </si>
  <si>
    <t>A13LT19 - Cửa hàng OKONO 19 Lạc Trung</t>
  </si>
  <si>
    <t>00003189</t>
  </si>
  <si>
    <t>00003190</t>
  </si>
  <si>
    <t>A34TK44 - Cửa hàng OKONO 44 Triều Khúc</t>
  </si>
  <si>
    <t>00003191</t>
  </si>
  <si>
    <t>A16YX85 - Cửa hàng OKONO Yên Xá</t>
  </si>
  <si>
    <t>00004546</t>
  </si>
  <si>
    <t>00004547</t>
  </si>
  <si>
    <t>00004548</t>
  </si>
  <si>
    <t>00004672</t>
  </si>
  <si>
    <t>00005138</t>
  </si>
  <si>
    <t>00005139</t>
  </si>
  <si>
    <t>00005140</t>
  </si>
  <si>
    <t>00005141</t>
  </si>
  <si>
    <t>00005142</t>
  </si>
  <si>
    <t>A09MD340 - Cửa hàng OKONO Mỹ Đình</t>
  </si>
  <si>
    <t>00005143</t>
  </si>
  <si>
    <t>00005144</t>
  </si>
  <si>
    <t>00005145</t>
  </si>
  <si>
    <t>00005146</t>
  </si>
  <si>
    <t>00005147</t>
  </si>
  <si>
    <t>00005148</t>
  </si>
  <si>
    <t>00005149</t>
  </si>
  <si>
    <t>00006499</t>
  </si>
  <si>
    <t>00006500</t>
  </si>
  <si>
    <t>00000122</t>
  </si>
  <si>
    <t>1C25TKN</t>
  </si>
  <si>
    <t>Hỗ trợ marketing T01.2025</t>
  </si>
  <si>
    <t>00000123</t>
  </si>
  <si>
    <t>Hàng trả T01.2025</t>
  </si>
  <si>
    <t>00008095</t>
  </si>
  <si>
    <t>00008768</t>
  </si>
  <si>
    <t>00008769</t>
  </si>
  <si>
    <t>00008770</t>
  </si>
  <si>
    <t>00008771</t>
  </si>
  <si>
    <t>A14TD32 - Cửa hàng OKONO Trần Điền</t>
  </si>
  <si>
    <t>00009956</t>
  </si>
  <si>
    <t>00009957</t>
  </si>
  <si>
    <t>00010595</t>
  </si>
  <si>
    <t>00010596</t>
  </si>
  <si>
    <t>00012285</t>
  </si>
  <si>
    <t>00012603</t>
  </si>
  <si>
    <t>00000120</t>
  </si>
  <si>
    <t>Hỗ trợ bán hàng + marketing + tạo mã mới T02.2025</t>
  </si>
  <si>
    <t>00000121</t>
  </si>
  <si>
    <t>Hàng trả T02.2025</t>
  </si>
  <si>
    <t>00014265</t>
  </si>
  <si>
    <t>00014266</t>
  </si>
  <si>
    <t>00014267</t>
  </si>
  <si>
    <t>00014268</t>
  </si>
  <si>
    <t>00014269</t>
  </si>
  <si>
    <t>00014270</t>
  </si>
  <si>
    <t>00015271</t>
  </si>
  <si>
    <t>00015272</t>
  </si>
  <si>
    <t>00015273</t>
  </si>
  <si>
    <t>00015274</t>
  </si>
  <si>
    <t>00015707</t>
  </si>
  <si>
    <t>00015708</t>
  </si>
  <si>
    <t>00016697</t>
  </si>
  <si>
    <t>00016698</t>
  </si>
  <si>
    <t>00016699</t>
  </si>
  <si>
    <t>00016700</t>
  </si>
  <si>
    <t>00017229</t>
  </si>
  <si>
    <t>00017230</t>
  </si>
  <si>
    <t>00017231</t>
  </si>
  <si>
    <t>00017232</t>
  </si>
  <si>
    <t>00017233</t>
  </si>
  <si>
    <t>00018451</t>
  </si>
  <si>
    <t>00018861</t>
  </si>
  <si>
    <t>00018862</t>
  </si>
  <si>
    <t>00018863</t>
  </si>
  <si>
    <t>00000150</t>
  </si>
  <si>
    <t>Hỗ trợ marketing T03.2025</t>
  </si>
  <si>
    <t>00000151</t>
  </si>
  <si>
    <t>Hàng trả T03.2025</t>
  </si>
  <si>
    <t>00020615</t>
  </si>
  <si>
    <t>00020616</t>
  </si>
  <si>
    <t>00020617</t>
  </si>
  <si>
    <t>00020618</t>
  </si>
  <si>
    <t>00020619</t>
  </si>
  <si>
    <t>00020620</t>
  </si>
  <si>
    <t>00021929</t>
  </si>
  <si>
    <t>00023022</t>
  </si>
  <si>
    <t>00023023</t>
  </si>
  <si>
    <t>00023024</t>
  </si>
  <si>
    <t>00023025</t>
  </si>
  <si>
    <t>00023026</t>
  </si>
  <si>
    <t>00023027</t>
  </si>
  <si>
    <t>00023028</t>
  </si>
  <si>
    <t>00023029</t>
  </si>
  <si>
    <t>00023030</t>
  </si>
  <si>
    <t>00023562</t>
  </si>
  <si>
    <t>00023563</t>
  </si>
  <si>
    <t>00023564</t>
  </si>
  <si>
    <t>00024604</t>
  </si>
  <si>
    <t>00025093</t>
  </si>
  <si>
    <t>00025094</t>
  </si>
  <si>
    <t>00000162</t>
  </si>
  <si>
    <t>Hàng trả T04.2025</t>
  </si>
  <si>
    <t>00000161</t>
  </si>
  <si>
    <t>Hỗ trợ marketing T04.2025</t>
  </si>
  <si>
    <t>00035908</t>
  </si>
  <si>
    <t>00035909</t>
  </si>
  <si>
    <t>00035910</t>
  </si>
  <si>
    <t>00035911</t>
  </si>
  <si>
    <t>00035912</t>
  </si>
  <si>
    <t>00035913</t>
  </si>
  <si>
    <t>00035914</t>
  </si>
  <si>
    <t>00035915</t>
  </si>
  <si>
    <t>00035916</t>
  </si>
  <si>
    <t>00035917</t>
  </si>
  <si>
    <t>00035918</t>
  </si>
  <si>
    <t>00035919</t>
  </si>
  <si>
    <t>00035920</t>
  </si>
  <si>
    <t>00035921</t>
  </si>
  <si>
    <t>00035922</t>
  </si>
  <si>
    <t>00035923</t>
  </si>
  <si>
    <t>00036630</t>
  </si>
  <si>
    <t>00036631</t>
  </si>
  <si>
    <t>00037009</t>
  </si>
  <si>
    <t>00038750</t>
  </si>
  <si>
    <t>00038751</t>
  </si>
  <si>
    <t>00038752</t>
  </si>
  <si>
    <t>00038753</t>
  </si>
  <si>
    <t>00038754</t>
  </si>
  <si>
    <t>00038755</t>
  </si>
  <si>
    <t>00038756</t>
  </si>
  <si>
    <t>00040102</t>
  </si>
  <si>
    <t>00040103</t>
  </si>
  <si>
    <t>Hàng trả T05.2025</t>
  </si>
  <si>
    <t>Hàng trả T06.2025</t>
  </si>
  <si>
    <t>Hỗ trợ bán hàng T06.2025</t>
  </si>
  <si>
    <t>00041831</t>
  </si>
  <si>
    <t>BN01 - Cửa hàng OKONO Bắc Ninh</t>
  </si>
  <si>
    <t>00041845</t>
  </si>
  <si>
    <t>00041849</t>
  </si>
  <si>
    <t>00042433</t>
  </si>
  <si>
    <t>00042434</t>
  </si>
  <si>
    <t>00042435</t>
  </si>
  <si>
    <t>00042436</t>
  </si>
  <si>
    <t>00045014</t>
  </si>
  <si>
    <t>00045015</t>
  </si>
  <si>
    <t>00045016</t>
  </si>
  <si>
    <t>Hàng trả T07.2025</t>
  </si>
  <si>
    <t>Hỗ trợ bán hàng T07.2025</t>
  </si>
  <si>
    <t>00048833</t>
  </si>
  <si>
    <t>00048834</t>
  </si>
  <si>
    <t>00048835</t>
  </si>
  <si>
    <t>00048836</t>
  </si>
  <si>
    <t>00048837</t>
  </si>
  <si>
    <t>00048838</t>
  </si>
  <si>
    <t>00048839</t>
  </si>
  <si>
    <t>00048840</t>
  </si>
  <si>
    <t>00049229</t>
  </si>
  <si>
    <t>00049230</t>
  </si>
  <si>
    <t>00050247</t>
  </si>
  <si>
    <t>00050248</t>
  </si>
  <si>
    <t>00050249</t>
  </si>
  <si>
    <t>00050746</t>
  </si>
  <si>
    <t>00050747</t>
  </si>
  <si>
    <t>00050748</t>
  </si>
  <si>
    <t>00050749</t>
  </si>
  <si>
    <t>00050815</t>
  </si>
  <si>
    <t>00052416</t>
  </si>
  <si>
    <t>00052417</t>
  </si>
  <si>
    <t>00052418</t>
  </si>
  <si>
    <t>00053693</t>
  </si>
  <si>
    <t>00053694</t>
  </si>
  <si>
    <t>00053695</t>
  </si>
  <si>
    <t>00053696</t>
  </si>
  <si>
    <t>00054262</t>
  </si>
  <si>
    <t>00054263</t>
  </si>
  <si>
    <t>00054264</t>
  </si>
  <si>
    <t>00054265</t>
  </si>
  <si>
    <t>00054266</t>
  </si>
  <si>
    <t>00056581</t>
  </si>
  <si>
    <t>A36TC223 - Cửa hàng OKONO Xuân Đỉnh, KM GÀ MUỐI 500G X 10% VÀ CHÂN GIÒ MUỐI 300G X 10% TỪ NGÀY 1-9 ĐẾN 30-9</t>
  </si>
  <si>
    <t>00056582</t>
  </si>
  <si>
    <t>A30HC70 - Cửa hàng OKONO Hoàng Cầu, KM GÀ MUỐI 500G X 10% VÀ CHÂN GIÒ MUỐI 300G X 10% TỪ NGÀY 1-9 ĐẾN 30-9</t>
  </si>
  <si>
    <t>00056583</t>
  </si>
  <si>
    <t>A23TD276 - Cửa hàng OKONO Thượng Đình, KM GÀ MUỐI 500G X 10% VÀ CHÂN GIÒ MUỐI 300G X 10% TỪ NGÀY 1-9 ĐẾN 30-9</t>
  </si>
  <si>
    <t>00056584</t>
  </si>
  <si>
    <t>A14TD32 - Cửa hàng OKONO Trần Điền, KM GÀ MUỐI 500G X 10% VÀ CHÂN GIÒ MUỐI 300G X 10% TỪ NGÀY 1-9 ĐẾN 30-9</t>
  </si>
  <si>
    <t>00056585</t>
  </si>
  <si>
    <t>A16YX85 - Cửa hàng OKONO Yên Xá, KM GÀ MUỐI 500G X 10% VÀ CHÂN GIÒ MUỐI 300G X 10% TỪ NGÀY 1-9 ĐẾN 30-9</t>
  </si>
  <si>
    <t>00000198</t>
  </si>
  <si>
    <t>Hỗ trợ marketing T06.2025</t>
  </si>
  <si>
    <t>00000211</t>
  </si>
  <si>
    <t>Hỗ trợ marketing T07.2025</t>
  </si>
  <si>
    <t>00058031</t>
  </si>
  <si>
    <t>00058032</t>
  </si>
  <si>
    <t>00058033</t>
  </si>
  <si>
    <t>00000203</t>
  </si>
  <si>
    <t>00000204</t>
  </si>
  <si>
    <t>00058950</t>
  </si>
  <si>
    <t>00058951</t>
  </si>
  <si>
    <t>00000212</t>
  </si>
  <si>
    <t>00059556</t>
  </si>
  <si>
    <t>00059557</t>
  </si>
  <si>
    <t>00059558</t>
  </si>
  <si>
    <t>00060726</t>
  </si>
  <si>
    <t>00060727</t>
  </si>
  <si>
    <t>00062656</t>
  </si>
  <si>
    <t>00062657</t>
  </si>
  <si>
    <t>00063265</t>
  </si>
  <si>
    <t>00063266</t>
  </si>
  <si>
    <t>00063267</t>
  </si>
  <si>
    <t>00063268</t>
  </si>
  <si>
    <t>T09.2025</t>
  </si>
  <si>
    <t>Thanh toán T04+05+06.2025</t>
  </si>
  <si>
    <t>T10.2025</t>
  </si>
  <si>
    <t>00064672</t>
  </si>
  <si>
    <t>00064673</t>
  </si>
  <si>
    <t>00064674</t>
  </si>
  <si>
    <t>00064675</t>
  </si>
  <si>
    <t>00065537</t>
  </si>
  <si>
    <t>00065538</t>
  </si>
  <si>
    <t>00065539</t>
  </si>
  <si>
    <t>00067072</t>
  </si>
  <si>
    <t>00067073</t>
  </si>
  <si>
    <t>00067074</t>
  </si>
  <si>
    <t>00067075</t>
  </si>
  <si>
    <t>00069054</t>
  </si>
  <si>
    <t>00069055</t>
  </si>
  <si>
    <t>00069056</t>
  </si>
  <si>
    <t>00069057</t>
  </si>
  <si>
    <t>00069151</t>
  </si>
  <si>
    <t>00069152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</si>
</sst>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7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164" fontId="4" fillId="0" borderId="1" xfId="1" applyNumberFormat="1" applyFont="1" applyFill="1" applyBorder="1" applyAlignment="1"/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38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13" fillId="0" borderId="0" xfId="0" applyNumberFormat="1" applyFont="1" applyAlignment="1">
      <alignment horizontal="right" vertical="center"/>
    </xf>
    <xf numFmtId="14" fontId="13" fillId="0" borderId="0" xfId="3" applyNumberFormat="1" applyFont="1" applyAlignment="1">
      <alignment horizontal="center" vertical="center"/>
    </xf>
    <xf numFmtId="0" fontId="13" fillId="0" borderId="9" xfId="0" quotePrefix="1" applyFont="1" applyBorder="1" applyAlignment="1">
      <alignment horizontal="left" vertical="center"/>
    </xf>
    <xf numFmtId="0" fontId="13" fillId="0" borderId="5" xfId="0" quotePrefix="1" applyFont="1" applyBorder="1" applyAlignment="1">
      <alignment horizontal="left" vertical="center"/>
    </xf>
    <xf numFmtId="165" fontId="0" fillId="0" borderId="0" xfId="1" applyNumberFormat="1" applyFo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tabSelected="1" topLeftCell="A23" workbookViewId="0">
      <selection activeCell="D13" sqref="D13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68" t="s">
        <v>191</v>
      </c>
      <c r="C1" s="68"/>
      <c r="D1" s="68"/>
      <c r="E1" s="68"/>
      <c r="F1" s="68"/>
      <c r="G1" s="68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50">
        <v>87406237</v>
      </c>
      <c r="E3" s="6"/>
      <c r="F3" s="7"/>
      <c r="G3" s="7"/>
    </row>
    <row r="4" spans="2:9" ht="15.75" x14ac:dyDescent="0.25">
      <c r="B4" s="8" t="s">
        <v>176</v>
      </c>
      <c r="C4" s="4" t="s">
        <v>194</v>
      </c>
      <c r="D4" s="5">
        <v>60801733</v>
      </c>
      <c r="E4" s="6"/>
      <c r="F4" s="7">
        <v>1125767</v>
      </c>
      <c r="G4" s="7"/>
      <c r="I4" s="32"/>
    </row>
    <row r="5" spans="2:9" ht="15.75" x14ac:dyDescent="0.25">
      <c r="B5" s="8" t="s">
        <v>173</v>
      </c>
      <c r="C5" s="4" t="s">
        <v>194</v>
      </c>
      <c r="D5" s="5">
        <v>10686661</v>
      </c>
      <c r="E5" s="6"/>
      <c r="F5" s="7">
        <v>637610</v>
      </c>
      <c r="G5" s="7"/>
      <c r="I5" s="32"/>
    </row>
    <row r="6" spans="2:9" ht="15.75" x14ac:dyDescent="0.25">
      <c r="B6" s="8" t="s">
        <v>179</v>
      </c>
      <c r="C6" s="4" t="s">
        <v>194</v>
      </c>
      <c r="D6" s="5">
        <v>20251821</v>
      </c>
      <c r="E6" s="5"/>
      <c r="F6" s="7">
        <v>206245</v>
      </c>
      <c r="G6" s="7"/>
      <c r="I6" s="32"/>
    </row>
    <row r="7" spans="2:9" ht="15.75" x14ac:dyDescent="0.25">
      <c r="B7" s="8" t="s">
        <v>180</v>
      </c>
      <c r="C7" s="4" t="s">
        <v>194</v>
      </c>
      <c r="D7" s="5">
        <v>17044570</v>
      </c>
      <c r="E7" s="5"/>
      <c r="F7" s="52">
        <v>225006</v>
      </c>
      <c r="G7" s="7"/>
      <c r="I7" s="32"/>
    </row>
    <row r="8" spans="2:9" ht="15.75" x14ac:dyDescent="0.25">
      <c r="B8" s="8" t="s">
        <v>181</v>
      </c>
      <c r="C8" s="4" t="s">
        <v>194</v>
      </c>
      <c r="D8" s="5">
        <v>0</v>
      </c>
      <c r="E8" s="5"/>
      <c r="F8" s="52"/>
      <c r="G8" s="7"/>
      <c r="I8" s="32"/>
    </row>
    <row r="9" spans="2:9" ht="15.75" x14ac:dyDescent="0.25">
      <c r="B9" s="8" t="s">
        <v>182</v>
      </c>
      <c r="C9" s="4" t="s">
        <v>194</v>
      </c>
      <c r="D9" s="5">
        <v>29173125</v>
      </c>
      <c r="E9" s="5"/>
      <c r="F9" s="52">
        <v>444975</v>
      </c>
      <c r="G9" s="7"/>
      <c r="I9" s="32"/>
    </row>
    <row r="10" spans="2:9" ht="15.75" x14ac:dyDescent="0.25">
      <c r="B10" s="8" t="s">
        <v>183</v>
      </c>
      <c r="C10" s="4" t="s">
        <v>194</v>
      </c>
      <c r="D10" s="5">
        <v>8443726</v>
      </c>
      <c r="E10" s="5"/>
      <c r="F10" s="52">
        <v>129610</v>
      </c>
      <c r="G10" s="7"/>
      <c r="I10" s="32">
        <f>+D10-F10-E22</f>
        <v>6350896</v>
      </c>
    </row>
    <row r="11" spans="2:9" ht="15.75" x14ac:dyDescent="0.25">
      <c r="B11" s="8" t="s">
        <v>193</v>
      </c>
      <c r="C11" s="4" t="s">
        <v>194</v>
      </c>
      <c r="D11" s="5">
        <v>29769166</v>
      </c>
      <c r="E11" s="5"/>
      <c r="F11" s="52">
        <v>535123</v>
      </c>
      <c r="G11" s="7"/>
      <c r="I11" s="32">
        <f>+D11-F11-E23</f>
        <v>26221010</v>
      </c>
    </row>
    <row r="12" spans="2:9" ht="15.75" x14ac:dyDescent="0.25">
      <c r="B12" s="8" t="s">
        <v>454</v>
      </c>
      <c r="C12" s="4" t="s">
        <v>194</v>
      </c>
      <c r="D12" s="5">
        <v>18823610</v>
      </c>
      <c r="E12" s="5"/>
      <c r="F12" s="52"/>
      <c r="G12" s="7"/>
      <c r="I12" s="32">
        <f>+D12-F12-E24</f>
        <v>18823610</v>
      </c>
    </row>
    <row r="13" spans="2:9" ht="15.75" x14ac:dyDescent="0.25">
      <c r="B13" s="8" t="s">
        <v>456</v>
      </c>
      <c r="C13" s="4" t="s">
        <v>194</v>
      </c>
      <c r="D13" s="5">
        <v>16515894</v>
      </c>
      <c r="E13" s="5"/>
      <c r="F13" s="52"/>
      <c r="G13" s="7"/>
      <c r="I13" s="32"/>
    </row>
    <row r="14" spans="2:9" ht="15.75" x14ac:dyDescent="0.25">
      <c r="B14" s="8"/>
      <c r="C14" s="4"/>
      <c r="D14" s="6"/>
      <c r="E14" s="6"/>
      <c r="F14" s="7"/>
      <c r="G14" s="7"/>
      <c r="I14" s="32"/>
    </row>
    <row r="15" spans="2:9" ht="15.75" x14ac:dyDescent="0.25">
      <c r="B15" s="69" t="s">
        <v>31</v>
      </c>
      <c r="C15" s="70"/>
      <c r="D15" s="9">
        <f>+SUM(D3:D14)</f>
        <v>298916543</v>
      </c>
      <c r="E15" s="9"/>
      <c r="F15" s="9">
        <f>+SUM(F3:F14)</f>
        <v>3304336</v>
      </c>
      <c r="G15" s="10"/>
      <c r="I15" s="32"/>
    </row>
    <row r="16" spans="2:9" ht="15.75" x14ac:dyDescent="0.25">
      <c r="B16" s="8" t="s">
        <v>176</v>
      </c>
      <c r="C16" s="16" t="s">
        <v>32</v>
      </c>
      <c r="D16" s="50"/>
      <c r="E16" s="5">
        <v>4513389</v>
      </c>
      <c r="F16" s="15"/>
      <c r="G16" s="15"/>
      <c r="I16" s="32"/>
    </row>
    <row r="17" spans="2:9" ht="15.75" x14ac:dyDescent="0.25">
      <c r="B17" s="8" t="s">
        <v>173</v>
      </c>
      <c r="C17" s="16" t="s">
        <v>32</v>
      </c>
      <c r="D17" s="50"/>
      <c r="E17" s="7">
        <v>5806115</v>
      </c>
      <c r="F17" s="15"/>
      <c r="G17" s="15"/>
      <c r="I17" s="32"/>
    </row>
    <row r="18" spans="2:9" ht="15.75" x14ac:dyDescent="0.25">
      <c r="B18" s="8" t="s">
        <v>179</v>
      </c>
      <c r="C18" s="16" t="s">
        <v>32</v>
      </c>
      <c r="D18" s="50"/>
      <c r="E18" s="7">
        <v>9939589</v>
      </c>
      <c r="F18" s="15"/>
      <c r="G18" s="15"/>
      <c r="I18" s="32"/>
    </row>
    <row r="19" spans="2:9" ht="15.75" x14ac:dyDescent="0.25">
      <c r="B19" s="8" t="s">
        <v>180</v>
      </c>
      <c r="C19" s="16" t="s">
        <v>32</v>
      </c>
      <c r="D19" s="50"/>
      <c r="E19" s="5">
        <v>5794272</v>
      </c>
      <c r="F19" s="15"/>
      <c r="G19" s="15"/>
      <c r="I19" s="32"/>
    </row>
    <row r="20" spans="2:9" ht="15.75" x14ac:dyDescent="0.25">
      <c r="B20" s="8" t="s">
        <v>181</v>
      </c>
      <c r="C20" s="16" t="s">
        <v>32</v>
      </c>
      <c r="D20" s="50"/>
      <c r="E20" s="5">
        <v>4347887</v>
      </c>
      <c r="F20" s="15"/>
      <c r="G20" s="15"/>
      <c r="I20" s="32"/>
    </row>
    <row r="21" spans="2:9" ht="15.75" x14ac:dyDescent="0.25">
      <c r="B21" s="8" t="s">
        <v>182</v>
      </c>
      <c r="C21" s="16" t="s">
        <v>32</v>
      </c>
      <c r="D21" s="50"/>
      <c r="E21" s="5">
        <v>2576487</v>
      </c>
      <c r="F21" s="15"/>
      <c r="G21" s="15"/>
      <c r="I21" s="32"/>
    </row>
    <row r="22" spans="2:9" ht="15.75" x14ac:dyDescent="0.25">
      <c r="B22" s="8" t="s">
        <v>183</v>
      </c>
      <c r="C22" s="16" t="s">
        <v>32</v>
      </c>
      <c r="D22" s="50"/>
      <c r="E22" s="5">
        <v>1963220</v>
      </c>
      <c r="F22" s="15"/>
      <c r="G22" s="15"/>
      <c r="I22" s="32"/>
    </row>
    <row r="23" spans="2:9" ht="15.75" x14ac:dyDescent="0.25">
      <c r="B23" s="8" t="s">
        <v>193</v>
      </c>
      <c r="C23" s="16" t="s">
        <v>32</v>
      </c>
      <c r="D23" s="50"/>
      <c r="E23" s="5">
        <v>3013033</v>
      </c>
      <c r="F23" s="15"/>
      <c r="G23" s="15"/>
      <c r="I23" s="32"/>
    </row>
    <row r="24" spans="2:9" ht="15.75" x14ac:dyDescent="0.25">
      <c r="B24" s="8" t="s">
        <v>454</v>
      </c>
      <c r="C24" s="16" t="s">
        <v>32</v>
      </c>
      <c r="D24" s="50"/>
      <c r="E24" s="5">
        <v>0</v>
      </c>
      <c r="F24" s="15"/>
      <c r="G24" s="15"/>
      <c r="I24" s="32"/>
    </row>
    <row r="25" spans="2:9" ht="15.75" x14ac:dyDescent="0.25">
      <c r="B25" s="8" t="s">
        <v>456</v>
      </c>
      <c r="C25" s="16" t="s">
        <v>32</v>
      </c>
      <c r="D25" s="50"/>
      <c r="E25" s="5"/>
      <c r="F25" s="15"/>
      <c r="G25" s="15"/>
      <c r="I25" s="32"/>
    </row>
    <row r="26" spans="2:9" ht="15.75" x14ac:dyDescent="0.25">
      <c r="B26" s="11"/>
      <c r="C26" s="12"/>
      <c r="D26" s="13"/>
      <c r="E26" s="14"/>
      <c r="F26" s="15"/>
      <c r="G26" s="15"/>
    </row>
    <row r="27" spans="2:9" ht="15.75" x14ac:dyDescent="0.25">
      <c r="B27" s="71" t="s">
        <v>4</v>
      </c>
      <c r="C27" s="72"/>
      <c r="D27" s="9"/>
      <c r="E27" s="18">
        <f>+SUM(E16:E26)</f>
        <v>37953992</v>
      </c>
      <c r="F27" s="10"/>
      <c r="G27" s="19"/>
    </row>
    <row r="28" spans="2:9" ht="15.75" x14ac:dyDescent="0.25">
      <c r="B28" s="3">
        <v>45709</v>
      </c>
      <c r="C28" s="16" t="s">
        <v>187</v>
      </c>
      <c r="D28" s="6"/>
      <c r="E28" s="17"/>
      <c r="F28" s="7"/>
      <c r="G28" s="7">
        <v>34104904</v>
      </c>
    </row>
    <row r="29" spans="2:9" ht="15.75" x14ac:dyDescent="0.25">
      <c r="B29" s="3">
        <v>45790</v>
      </c>
      <c r="C29" s="16" t="s">
        <v>188</v>
      </c>
      <c r="D29" s="6"/>
      <c r="E29" s="17"/>
      <c r="F29" s="7"/>
      <c r="G29" s="7">
        <v>17659647</v>
      </c>
    </row>
    <row r="30" spans="2:9" ht="15.75" x14ac:dyDescent="0.25">
      <c r="B30" s="3">
        <v>45803</v>
      </c>
      <c r="C30" s="16" t="s">
        <v>189</v>
      </c>
      <c r="D30" s="6"/>
      <c r="E30" s="17"/>
      <c r="F30" s="7"/>
      <c r="G30" s="7">
        <v>16448264</v>
      </c>
    </row>
    <row r="31" spans="2:9" ht="15.75" x14ac:dyDescent="0.25">
      <c r="B31" s="3">
        <v>45813</v>
      </c>
      <c r="C31" s="16" t="s">
        <v>184</v>
      </c>
      <c r="D31" s="6"/>
      <c r="E31" s="17"/>
      <c r="F31" s="7"/>
      <c r="G31" s="7">
        <v>19193422</v>
      </c>
    </row>
    <row r="32" spans="2:9" ht="15.75" x14ac:dyDescent="0.25">
      <c r="B32" s="3">
        <v>45826</v>
      </c>
      <c r="C32" s="16" t="s">
        <v>185</v>
      </c>
      <c r="D32" s="6"/>
      <c r="E32" s="17"/>
      <c r="F32" s="7"/>
      <c r="G32" s="7">
        <v>55162577</v>
      </c>
    </row>
    <row r="33" spans="2:9" ht="15.75" x14ac:dyDescent="0.25">
      <c r="B33" s="3">
        <v>45867</v>
      </c>
      <c r="C33" s="16" t="s">
        <v>190</v>
      </c>
      <c r="D33" s="6"/>
      <c r="E33" s="17"/>
      <c r="F33" s="7"/>
      <c r="G33" s="7">
        <v>10105987</v>
      </c>
    </row>
    <row r="34" spans="2:9" ht="15.75" x14ac:dyDescent="0.25">
      <c r="B34" s="3">
        <v>45867</v>
      </c>
      <c r="C34" s="16" t="s">
        <v>186</v>
      </c>
      <c r="D34" s="6"/>
      <c r="E34" s="17"/>
      <c r="F34" s="7"/>
      <c r="G34" s="7">
        <v>4242936</v>
      </c>
    </row>
    <row r="35" spans="2:9" ht="15.75" x14ac:dyDescent="0.25">
      <c r="B35" s="3">
        <v>45910</v>
      </c>
      <c r="C35" s="16" t="s">
        <v>455</v>
      </c>
      <c r="D35" s="6"/>
      <c r="E35" s="17"/>
      <c r="F35" s="7"/>
      <c r="G35" s="7">
        <v>32829068</v>
      </c>
    </row>
    <row r="36" spans="2:9" ht="15.75" x14ac:dyDescent="0.25">
      <c r="B36" s="3"/>
      <c r="C36" s="16"/>
      <c r="D36" s="6"/>
      <c r="E36" s="17"/>
      <c r="F36" s="7"/>
      <c r="G36" s="7"/>
    </row>
    <row r="37" spans="2:9" ht="15.75" x14ac:dyDescent="0.25">
      <c r="B37" s="71" t="s">
        <v>5</v>
      </c>
      <c r="C37" s="72"/>
      <c r="D37" s="20"/>
      <c r="E37" s="18"/>
      <c r="F37" s="19"/>
      <c r="G37" s="21">
        <f>SUM(G28:G36)</f>
        <v>189746805</v>
      </c>
    </row>
    <row r="38" spans="2:9" ht="18" customHeight="1" x14ac:dyDescent="0.25">
      <c r="B38" s="73" t="s">
        <v>192</v>
      </c>
      <c r="C38" s="74"/>
      <c r="D38" s="74"/>
      <c r="E38" s="74"/>
      <c r="F38" s="75"/>
      <c r="G38" s="22">
        <f>D15-F15-E27-G37</f>
        <v>67911410</v>
      </c>
      <c r="I38" s="32"/>
    </row>
    <row r="39" spans="2:9" x14ac:dyDescent="0.2">
      <c r="G39" s="32"/>
    </row>
    <row r="41" spans="2:9" x14ac:dyDescent="0.2">
      <c r="F41" s="32"/>
    </row>
    <row r="42" spans="2:9" x14ac:dyDescent="0.2">
      <c r="F42" s="32"/>
    </row>
  </sheetData>
  <mergeCells count="5">
    <mergeCell ref="B1:G1"/>
    <mergeCell ref="B15:C15"/>
    <mergeCell ref="B27:C27"/>
    <mergeCell ref="B37:C37"/>
    <mergeCell ref="B38:F38"/>
  </mergeCells>
  <phoneticPr fontId="9" type="noConversion"/>
  <conditionalFormatting sqref="B37:B38 B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8"/>
  <sheetViews>
    <sheetView topLeftCell="A37" workbookViewId="0">
      <selection activeCell="H49" sqref="H49"/>
    </sheetView>
  </sheetViews>
  <sheetFormatPr defaultRowHeight="14.25" x14ac:dyDescent="0.2"/>
  <cols>
    <col min="1" max="1" width="12.125" customWidth="1"/>
    <col min="2" max="2" width="10.875" customWidth="1"/>
    <col min="3" max="3" width="10.25" customWidth="1"/>
    <col min="4" max="4" width="37" customWidth="1"/>
    <col min="5" max="5" width="9.625" bestFit="1" customWidth="1"/>
    <col min="8" max="8" width="10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45659</v>
      </c>
      <c r="B2" s="57" t="s">
        <v>203</v>
      </c>
      <c r="C2" s="57" t="s">
        <v>204</v>
      </c>
      <c r="D2" s="57" t="s">
        <v>205</v>
      </c>
      <c r="E2" s="58">
        <v>551508</v>
      </c>
      <c r="F2" s="59" t="s">
        <v>206</v>
      </c>
      <c r="G2" s="58">
        <v>44121</v>
      </c>
      <c r="H2" s="58">
        <v>595629</v>
      </c>
      <c r="I2" s="57" t="s">
        <v>207</v>
      </c>
      <c r="J2" s="57" t="s">
        <v>208</v>
      </c>
    </row>
    <row r="3" spans="1:10" x14ac:dyDescent="0.2">
      <c r="A3" s="56">
        <v>45659</v>
      </c>
      <c r="B3" s="57" t="s">
        <v>209</v>
      </c>
      <c r="C3" s="57" t="s">
        <v>204</v>
      </c>
      <c r="D3" s="57" t="s">
        <v>210</v>
      </c>
      <c r="E3" s="58">
        <v>697590</v>
      </c>
      <c r="F3" s="59" t="s">
        <v>206</v>
      </c>
      <c r="G3" s="58">
        <v>55807</v>
      </c>
      <c r="H3" s="58">
        <v>753397</v>
      </c>
      <c r="I3" s="57" t="s">
        <v>207</v>
      </c>
      <c r="J3" s="57" t="s">
        <v>208</v>
      </c>
    </row>
    <row r="4" spans="1:10" x14ac:dyDescent="0.2">
      <c r="A4" s="56">
        <v>45659</v>
      </c>
      <c r="B4" s="57" t="s">
        <v>211</v>
      </c>
      <c r="C4" s="57" t="s">
        <v>204</v>
      </c>
      <c r="D4" s="57" t="s">
        <v>212</v>
      </c>
      <c r="E4" s="58">
        <v>827262</v>
      </c>
      <c r="F4" s="59" t="s">
        <v>206</v>
      </c>
      <c r="G4" s="58">
        <v>66181</v>
      </c>
      <c r="H4" s="58">
        <v>893443</v>
      </c>
      <c r="I4" s="57" t="s">
        <v>207</v>
      </c>
      <c r="J4" s="57" t="s">
        <v>208</v>
      </c>
    </row>
    <row r="5" spans="1:10" x14ac:dyDescent="0.2">
      <c r="A5" s="56">
        <v>45659</v>
      </c>
      <c r="B5" s="57" t="s">
        <v>213</v>
      </c>
      <c r="C5" s="57" t="s">
        <v>204</v>
      </c>
      <c r="D5" s="57" t="s">
        <v>214</v>
      </c>
      <c r="E5" s="58">
        <v>1182805</v>
      </c>
      <c r="F5" s="59" t="s">
        <v>206</v>
      </c>
      <c r="G5" s="58">
        <v>94624</v>
      </c>
      <c r="H5" s="58">
        <v>1277429</v>
      </c>
      <c r="I5" s="57" t="s">
        <v>207</v>
      </c>
      <c r="J5" s="57" t="s">
        <v>208</v>
      </c>
    </row>
    <row r="6" spans="1:10" x14ac:dyDescent="0.2">
      <c r="A6" s="56">
        <v>45659</v>
      </c>
      <c r="B6" s="57" t="s">
        <v>215</v>
      </c>
      <c r="C6" s="57" t="s">
        <v>204</v>
      </c>
      <c r="D6" s="57" t="s">
        <v>216</v>
      </c>
      <c r="E6" s="58">
        <v>713460</v>
      </c>
      <c r="F6" s="59" t="s">
        <v>206</v>
      </c>
      <c r="G6" s="58">
        <v>57077</v>
      </c>
      <c r="H6" s="58">
        <v>770537</v>
      </c>
      <c r="I6" s="57" t="s">
        <v>207</v>
      </c>
      <c r="J6" s="57" t="s">
        <v>208</v>
      </c>
    </row>
    <row r="7" spans="1:10" x14ac:dyDescent="0.2">
      <c r="A7" s="56">
        <v>45663</v>
      </c>
      <c r="B7" s="57" t="s">
        <v>217</v>
      </c>
      <c r="C7" s="57" t="s">
        <v>204</v>
      </c>
      <c r="D7" s="57" t="s">
        <v>210</v>
      </c>
      <c r="E7" s="58">
        <v>1114690</v>
      </c>
      <c r="F7" s="59" t="s">
        <v>206</v>
      </c>
      <c r="G7" s="58">
        <v>89175</v>
      </c>
      <c r="H7" s="58">
        <v>1203865</v>
      </c>
      <c r="I7" s="57" t="s">
        <v>207</v>
      </c>
      <c r="J7" s="57" t="s">
        <v>208</v>
      </c>
    </row>
    <row r="8" spans="1:10" x14ac:dyDescent="0.2">
      <c r="A8" s="56">
        <v>45663</v>
      </c>
      <c r="B8" s="57" t="s">
        <v>218</v>
      </c>
      <c r="C8" s="57" t="s">
        <v>204</v>
      </c>
      <c r="D8" s="57" t="s">
        <v>219</v>
      </c>
      <c r="E8" s="58">
        <v>725039</v>
      </c>
      <c r="F8" s="59" t="s">
        <v>206</v>
      </c>
      <c r="G8" s="58">
        <v>58003</v>
      </c>
      <c r="H8" s="58">
        <v>783042</v>
      </c>
      <c r="I8" s="57" t="s">
        <v>207</v>
      </c>
      <c r="J8" s="57" t="s">
        <v>208</v>
      </c>
    </row>
    <row r="9" spans="1:10" x14ac:dyDescent="0.2">
      <c r="A9" s="56">
        <v>45663</v>
      </c>
      <c r="B9" s="57" t="s">
        <v>220</v>
      </c>
      <c r="C9" s="57" t="s">
        <v>204</v>
      </c>
      <c r="D9" s="57" t="s">
        <v>216</v>
      </c>
      <c r="E9" s="58">
        <v>876320</v>
      </c>
      <c r="F9" s="59" t="s">
        <v>206</v>
      </c>
      <c r="G9" s="58">
        <v>70106</v>
      </c>
      <c r="H9" s="58">
        <v>946426</v>
      </c>
      <c r="I9" s="57" t="s">
        <v>207</v>
      </c>
      <c r="J9" s="57" t="s">
        <v>208</v>
      </c>
    </row>
    <row r="10" spans="1:10" x14ac:dyDescent="0.2">
      <c r="A10" s="56">
        <v>45663</v>
      </c>
      <c r="B10" s="57" t="s">
        <v>221</v>
      </c>
      <c r="C10" s="57" t="s">
        <v>204</v>
      </c>
      <c r="D10" s="57" t="s">
        <v>222</v>
      </c>
      <c r="E10" s="58">
        <v>789783</v>
      </c>
      <c r="F10" s="59" t="s">
        <v>206</v>
      </c>
      <c r="G10" s="58">
        <v>63183</v>
      </c>
      <c r="H10" s="58">
        <v>852966</v>
      </c>
      <c r="I10" s="57" t="s">
        <v>207</v>
      </c>
      <c r="J10" s="57" t="s">
        <v>208</v>
      </c>
    </row>
    <row r="11" spans="1:10" x14ac:dyDescent="0.2">
      <c r="A11" s="56">
        <v>45666</v>
      </c>
      <c r="B11" s="57" t="s">
        <v>223</v>
      </c>
      <c r="C11" s="57" t="s">
        <v>204</v>
      </c>
      <c r="D11" s="57" t="s">
        <v>205</v>
      </c>
      <c r="E11" s="58">
        <v>820349</v>
      </c>
      <c r="F11" s="59" t="s">
        <v>206</v>
      </c>
      <c r="G11" s="58">
        <v>65628</v>
      </c>
      <c r="H11" s="58">
        <v>885977</v>
      </c>
      <c r="I11" s="57" t="s">
        <v>207</v>
      </c>
      <c r="J11" s="57" t="s">
        <v>208</v>
      </c>
    </row>
    <row r="12" spans="1:10" x14ac:dyDescent="0.2">
      <c r="A12" s="56">
        <v>45666</v>
      </c>
      <c r="B12" s="57" t="s">
        <v>224</v>
      </c>
      <c r="C12" s="57" t="s">
        <v>204</v>
      </c>
      <c r="D12" s="57" t="s">
        <v>225</v>
      </c>
      <c r="E12" s="58">
        <v>3488870</v>
      </c>
      <c r="F12" s="59" t="s">
        <v>206</v>
      </c>
      <c r="G12" s="58">
        <v>279110</v>
      </c>
      <c r="H12" s="58">
        <v>3767980</v>
      </c>
      <c r="I12" s="57" t="s">
        <v>207</v>
      </c>
      <c r="J12" s="57" t="s">
        <v>208</v>
      </c>
    </row>
    <row r="13" spans="1:10" x14ac:dyDescent="0.2">
      <c r="A13" s="56">
        <v>45666</v>
      </c>
      <c r="B13" s="57" t="s">
        <v>226</v>
      </c>
      <c r="C13" s="57" t="s">
        <v>204</v>
      </c>
      <c r="D13" s="57" t="s">
        <v>212</v>
      </c>
      <c r="E13" s="58">
        <v>1055050</v>
      </c>
      <c r="F13" s="59" t="s">
        <v>206</v>
      </c>
      <c r="G13" s="58">
        <v>84404</v>
      </c>
      <c r="H13" s="58">
        <v>1139454</v>
      </c>
      <c r="I13" s="57" t="s">
        <v>207</v>
      </c>
      <c r="J13" s="57" t="s">
        <v>208</v>
      </c>
    </row>
    <row r="14" spans="1:10" x14ac:dyDescent="0.2">
      <c r="A14" s="56">
        <v>45666</v>
      </c>
      <c r="B14" s="57" t="s">
        <v>227</v>
      </c>
      <c r="C14" s="57" t="s">
        <v>204</v>
      </c>
      <c r="D14" s="57" t="s">
        <v>228</v>
      </c>
      <c r="E14" s="58">
        <v>1082442</v>
      </c>
      <c r="F14" s="59" t="s">
        <v>206</v>
      </c>
      <c r="G14" s="58">
        <v>86595</v>
      </c>
      <c r="H14" s="58">
        <v>1169037</v>
      </c>
      <c r="I14" s="57" t="s">
        <v>207</v>
      </c>
      <c r="J14" s="57" t="s">
        <v>208</v>
      </c>
    </row>
    <row r="15" spans="1:10" x14ac:dyDescent="0.2">
      <c r="A15" s="56">
        <v>45666</v>
      </c>
      <c r="B15" s="57" t="s">
        <v>229</v>
      </c>
      <c r="C15" s="57" t="s">
        <v>204</v>
      </c>
      <c r="D15" s="57" t="s">
        <v>230</v>
      </c>
      <c r="E15" s="58">
        <v>757376</v>
      </c>
      <c r="F15" s="59" t="s">
        <v>206</v>
      </c>
      <c r="G15" s="58">
        <v>60590</v>
      </c>
      <c r="H15" s="58">
        <v>817966</v>
      </c>
      <c r="I15" s="57" t="s">
        <v>207</v>
      </c>
      <c r="J15" s="57" t="s">
        <v>208</v>
      </c>
    </row>
    <row r="16" spans="1:10" x14ac:dyDescent="0.2">
      <c r="A16" s="56">
        <v>45666</v>
      </c>
      <c r="B16" s="57" t="s">
        <v>231</v>
      </c>
      <c r="C16" s="57" t="s">
        <v>204</v>
      </c>
      <c r="D16" s="57" t="s">
        <v>232</v>
      </c>
      <c r="E16" s="58">
        <v>745448</v>
      </c>
      <c r="F16" s="59" t="s">
        <v>206</v>
      </c>
      <c r="G16" s="58">
        <v>59636</v>
      </c>
      <c r="H16" s="58">
        <v>805084</v>
      </c>
      <c r="I16" s="57" t="s">
        <v>207</v>
      </c>
      <c r="J16" s="57" t="s">
        <v>208</v>
      </c>
    </row>
    <row r="17" spans="1:10" x14ac:dyDescent="0.2">
      <c r="A17" s="56">
        <v>45666</v>
      </c>
      <c r="B17" s="57" t="s">
        <v>233</v>
      </c>
      <c r="C17" s="57" t="s">
        <v>204</v>
      </c>
      <c r="D17" s="57" t="s">
        <v>234</v>
      </c>
      <c r="E17" s="58">
        <v>830544</v>
      </c>
      <c r="F17" s="59" t="s">
        <v>206</v>
      </c>
      <c r="G17" s="58">
        <v>66444</v>
      </c>
      <c r="H17" s="58">
        <v>896988</v>
      </c>
      <c r="I17" s="57" t="s">
        <v>207</v>
      </c>
      <c r="J17" s="57" t="s">
        <v>208</v>
      </c>
    </row>
    <row r="18" spans="1:10" x14ac:dyDescent="0.2">
      <c r="A18" s="56">
        <v>45666</v>
      </c>
      <c r="B18" s="57" t="s">
        <v>235</v>
      </c>
      <c r="C18" s="57" t="s">
        <v>204</v>
      </c>
      <c r="D18" s="57" t="s">
        <v>219</v>
      </c>
      <c r="E18" s="58">
        <v>2110100</v>
      </c>
      <c r="F18" s="59" t="s">
        <v>206</v>
      </c>
      <c r="G18" s="58">
        <v>168808</v>
      </c>
      <c r="H18" s="58">
        <v>2278908</v>
      </c>
      <c r="I18" s="57" t="s">
        <v>207</v>
      </c>
      <c r="J18" s="57" t="s">
        <v>208</v>
      </c>
    </row>
    <row r="19" spans="1:10" x14ac:dyDescent="0.2">
      <c r="A19" s="56">
        <v>45666</v>
      </c>
      <c r="B19" s="57" t="s">
        <v>236</v>
      </c>
      <c r="C19" s="57" t="s">
        <v>204</v>
      </c>
      <c r="D19" s="57" t="s">
        <v>237</v>
      </c>
      <c r="E19" s="58">
        <v>1403845</v>
      </c>
      <c r="F19" s="59" t="s">
        <v>206</v>
      </c>
      <c r="G19" s="58">
        <v>112308</v>
      </c>
      <c r="H19" s="58">
        <v>1516153</v>
      </c>
      <c r="I19" s="57" t="s">
        <v>207</v>
      </c>
      <c r="J19" s="57" t="s">
        <v>208</v>
      </c>
    </row>
    <row r="20" spans="1:10" x14ac:dyDescent="0.2">
      <c r="A20" s="56">
        <v>45666</v>
      </c>
      <c r="B20" s="57" t="s">
        <v>238</v>
      </c>
      <c r="C20" s="57" t="s">
        <v>204</v>
      </c>
      <c r="D20" s="57" t="s">
        <v>239</v>
      </c>
      <c r="E20" s="58">
        <v>719986</v>
      </c>
      <c r="F20" s="59" t="s">
        <v>206</v>
      </c>
      <c r="G20" s="58">
        <v>57599</v>
      </c>
      <c r="H20" s="58">
        <v>777585</v>
      </c>
      <c r="I20" s="57" t="s">
        <v>207</v>
      </c>
      <c r="J20" s="57" t="s">
        <v>208</v>
      </c>
    </row>
    <row r="21" spans="1:10" x14ac:dyDescent="0.2">
      <c r="A21" s="56">
        <v>45666</v>
      </c>
      <c r="B21" s="57" t="s">
        <v>240</v>
      </c>
      <c r="C21" s="57" t="s">
        <v>204</v>
      </c>
      <c r="D21" s="57" t="s">
        <v>241</v>
      </c>
      <c r="E21" s="58">
        <v>1055050</v>
      </c>
      <c r="F21" s="59" t="s">
        <v>206</v>
      </c>
      <c r="G21" s="58">
        <v>84404</v>
      </c>
      <c r="H21" s="58">
        <v>1139454</v>
      </c>
      <c r="I21" s="57" t="s">
        <v>207</v>
      </c>
      <c r="J21" s="57" t="s">
        <v>208</v>
      </c>
    </row>
    <row r="22" spans="1:10" x14ac:dyDescent="0.2">
      <c r="A22" s="56">
        <v>45666</v>
      </c>
      <c r="B22" s="57" t="s">
        <v>242</v>
      </c>
      <c r="C22" s="57" t="s">
        <v>204</v>
      </c>
      <c r="D22" s="57" t="s">
        <v>222</v>
      </c>
      <c r="E22" s="58">
        <v>1055050</v>
      </c>
      <c r="F22" s="59" t="s">
        <v>206</v>
      </c>
      <c r="G22" s="58">
        <v>84404</v>
      </c>
      <c r="H22" s="58">
        <v>1139454</v>
      </c>
      <c r="I22" s="57" t="s">
        <v>207</v>
      </c>
      <c r="J22" s="57" t="s">
        <v>208</v>
      </c>
    </row>
    <row r="23" spans="1:10" x14ac:dyDescent="0.2">
      <c r="A23" s="56">
        <v>45666</v>
      </c>
      <c r="B23" s="57" t="s">
        <v>243</v>
      </c>
      <c r="C23" s="57" t="s">
        <v>204</v>
      </c>
      <c r="D23" s="57" t="s">
        <v>244</v>
      </c>
      <c r="E23" s="58">
        <v>1038272</v>
      </c>
      <c r="F23" s="59" t="s">
        <v>206</v>
      </c>
      <c r="G23" s="58">
        <v>83062</v>
      </c>
      <c r="H23" s="58">
        <v>1121334</v>
      </c>
      <c r="I23" s="57" t="s">
        <v>207</v>
      </c>
      <c r="J23" s="57" t="s">
        <v>208</v>
      </c>
    </row>
    <row r="24" spans="1:10" x14ac:dyDescent="0.2">
      <c r="A24" s="56">
        <v>45670</v>
      </c>
      <c r="B24" s="57" t="s">
        <v>245</v>
      </c>
      <c r="C24" s="57" t="s">
        <v>204</v>
      </c>
      <c r="D24" s="57" t="s">
        <v>246</v>
      </c>
      <c r="E24" s="58">
        <v>498692</v>
      </c>
      <c r="F24" s="59" t="s">
        <v>206</v>
      </c>
      <c r="G24" s="58">
        <v>39895</v>
      </c>
      <c r="H24" s="58">
        <v>538587</v>
      </c>
      <c r="I24" s="57" t="s">
        <v>207</v>
      </c>
      <c r="J24" s="57" t="s">
        <v>208</v>
      </c>
    </row>
    <row r="25" spans="1:10" x14ac:dyDescent="0.2">
      <c r="A25" s="56">
        <v>45670</v>
      </c>
      <c r="B25" s="57" t="s">
        <v>247</v>
      </c>
      <c r="C25" s="57" t="s">
        <v>204</v>
      </c>
      <c r="D25" s="57" t="s">
        <v>214</v>
      </c>
      <c r="E25" s="58">
        <v>696041</v>
      </c>
      <c r="F25" s="59" t="s">
        <v>206</v>
      </c>
      <c r="G25" s="58">
        <v>55683</v>
      </c>
      <c r="H25" s="58">
        <v>751724</v>
      </c>
      <c r="I25" s="57" t="s">
        <v>207</v>
      </c>
      <c r="J25" s="57" t="s">
        <v>208</v>
      </c>
    </row>
    <row r="26" spans="1:10" x14ac:dyDescent="0.2">
      <c r="A26" s="56">
        <v>45670</v>
      </c>
      <c r="B26" s="57" t="s">
        <v>248</v>
      </c>
      <c r="C26" s="57" t="s">
        <v>204</v>
      </c>
      <c r="D26" s="57" t="s">
        <v>249</v>
      </c>
      <c r="E26" s="58">
        <v>954725</v>
      </c>
      <c r="F26" s="59" t="s">
        <v>206</v>
      </c>
      <c r="G26" s="58">
        <v>76378</v>
      </c>
      <c r="H26" s="58">
        <v>1031103</v>
      </c>
      <c r="I26" s="57" t="s">
        <v>207</v>
      </c>
      <c r="J26" s="57" t="s">
        <v>208</v>
      </c>
    </row>
    <row r="27" spans="1:10" x14ac:dyDescent="0.2">
      <c r="A27" s="56">
        <v>45670</v>
      </c>
      <c r="B27" s="57" t="s">
        <v>250</v>
      </c>
      <c r="C27" s="57" t="s">
        <v>204</v>
      </c>
      <c r="D27" s="57" t="s">
        <v>251</v>
      </c>
      <c r="E27" s="58">
        <v>1403845</v>
      </c>
      <c r="F27" s="59" t="s">
        <v>206</v>
      </c>
      <c r="G27" s="58">
        <v>112308</v>
      </c>
      <c r="H27" s="58">
        <v>1516153</v>
      </c>
      <c r="I27" s="57" t="s">
        <v>207</v>
      </c>
      <c r="J27" s="57" t="s">
        <v>208</v>
      </c>
    </row>
    <row r="28" spans="1:10" x14ac:dyDescent="0.2">
      <c r="A28" s="56">
        <v>45673</v>
      </c>
      <c r="B28" s="57" t="s">
        <v>252</v>
      </c>
      <c r="C28" s="57" t="s">
        <v>204</v>
      </c>
      <c r="D28" s="57" t="s">
        <v>219</v>
      </c>
      <c r="E28" s="58">
        <v>697590</v>
      </c>
      <c r="F28" s="59" t="s">
        <v>206</v>
      </c>
      <c r="G28" s="58">
        <v>55807</v>
      </c>
      <c r="H28" s="58">
        <v>753397</v>
      </c>
      <c r="I28" s="57" t="s">
        <v>207</v>
      </c>
      <c r="J28" s="57" t="s">
        <v>208</v>
      </c>
    </row>
    <row r="29" spans="1:10" x14ac:dyDescent="0.2">
      <c r="A29" s="56">
        <v>45673</v>
      </c>
      <c r="B29" s="57" t="s">
        <v>253</v>
      </c>
      <c r="C29" s="57" t="s">
        <v>204</v>
      </c>
      <c r="D29" s="57" t="s">
        <v>249</v>
      </c>
      <c r="E29" s="58">
        <v>1403845</v>
      </c>
      <c r="F29" s="59" t="s">
        <v>206</v>
      </c>
      <c r="G29" s="58">
        <v>112308</v>
      </c>
      <c r="H29" s="58">
        <v>1516153</v>
      </c>
      <c r="I29" s="57" t="s">
        <v>207</v>
      </c>
      <c r="J29" s="57" t="s">
        <v>208</v>
      </c>
    </row>
    <row r="30" spans="1:10" x14ac:dyDescent="0.2">
      <c r="A30" s="56">
        <v>45673</v>
      </c>
      <c r="B30" s="57" t="s">
        <v>254</v>
      </c>
      <c r="C30" s="57" t="s">
        <v>204</v>
      </c>
      <c r="D30" s="57" t="s">
        <v>251</v>
      </c>
      <c r="E30" s="58">
        <v>2807690</v>
      </c>
      <c r="F30" s="59" t="s">
        <v>206</v>
      </c>
      <c r="G30" s="58">
        <v>224615</v>
      </c>
      <c r="H30" s="58">
        <v>3032305</v>
      </c>
      <c r="I30" s="57" t="s">
        <v>207</v>
      </c>
      <c r="J30" s="57" t="s">
        <v>208</v>
      </c>
    </row>
    <row r="31" spans="1:10" x14ac:dyDescent="0.2">
      <c r="A31" s="56">
        <v>45673</v>
      </c>
      <c r="B31" s="57" t="s">
        <v>255</v>
      </c>
      <c r="C31" s="57" t="s">
        <v>204</v>
      </c>
      <c r="D31" s="57" t="s">
        <v>205</v>
      </c>
      <c r="E31" s="58">
        <v>1165862</v>
      </c>
      <c r="F31" s="59" t="s">
        <v>206</v>
      </c>
      <c r="G31" s="58">
        <v>93269</v>
      </c>
      <c r="H31" s="58">
        <v>1259131</v>
      </c>
      <c r="I31" s="57" t="s">
        <v>207</v>
      </c>
      <c r="J31" s="57" t="s">
        <v>208</v>
      </c>
    </row>
    <row r="32" spans="1:10" x14ac:dyDescent="0.2">
      <c r="A32" s="56">
        <v>45678</v>
      </c>
      <c r="B32" s="57" t="s">
        <v>256</v>
      </c>
      <c r="C32" s="57" t="s">
        <v>204</v>
      </c>
      <c r="D32" s="57" t="s">
        <v>205</v>
      </c>
      <c r="E32" s="58">
        <v>3326550</v>
      </c>
      <c r="F32" s="59" t="s">
        <v>206</v>
      </c>
      <c r="G32" s="58">
        <v>266124</v>
      </c>
      <c r="H32" s="58">
        <v>3592674</v>
      </c>
      <c r="I32" s="57" t="s">
        <v>207</v>
      </c>
      <c r="J32" s="57" t="s">
        <v>208</v>
      </c>
    </row>
    <row r="33" spans="1:10" x14ac:dyDescent="0.2">
      <c r="A33" s="56">
        <v>45678</v>
      </c>
      <c r="B33" s="57" t="s">
        <v>257</v>
      </c>
      <c r="C33" s="57" t="s">
        <v>204</v>
      </c>
      <c r="D33" s="57" t="s">
        <v>210</v>
      </c>
      <c r="E33" s="58">
        <v>1225115</v>
      </c>
      <c r="F33" s="59" t="s">
        <v>206</v>
      </c>
      <c r="G33" s="58">
        <v>98009</v>
      </c>
      <c r="H33" s="58">
        <v>1323124</v>
      </c>
      <c r="I33" s="57" t="s">
        <v>207</v>
      </c>
      <c r="J33" s="57" t="s">
        <v>208</v>
      </c>
    </row>
    <row r="34" spans="1:10" x14ac:dyDescent="0.2">
      <c r="A34" s="56">
        <v>45678</v>
      </c>
      <c r="B34" s="57" t="s">
        <v>258</v>
      </c>
      <c r="C34" s="57" t="s">
        <v>204</v>
      </c>
      <c r="D34" s="57" t="s">
        <v>246</v>
      </c>
      <c r="E34" s="58">
        <v>1560560</v>
      </c>
      <c r="F34" s="59" t="s">
        <v>206</v>
      </c>
      <c r="G34" s="58">
        <v>124845</v>
      </c>
      <c r="H34" s="58">
        <v>1685405</v>
      </c>
      <c r="I34" s="57" t="s">
        <v>207</v>
      </c>
      <c r="J34" s="57" t="s">
        <v>208</v>
      </c>
    </row>
    <row r="35" spans="1:10" x14ac:dyDescent="0.2">
      <c r="A35" s="56">
        <v>45678</v>
      </c>
      <c r="B35" s="57" t="s">
        <v>259</v>
      </c>
      <c r="C35" s="57" t="s">
        <v>204</v>
      </c>
      <c r="D35" s="57" t="s">
        <v>228</v>
      </c>
      <c r="E35" s="58">
        <v>1470265</v>
      </c>
      <c r="F35" s="59" t="s">
        <v>206</v>
      </c>
      <c r="G35" s="58">
        <v>117621</v>
      </c>
      <c r="H35" s="58">
        <v>1587886</v>
      </c>
      <c r="I35" s="57" t="s">
        <v>207</v>
      </c>
      <c r="J35" s="57" t="s">
        <v>208</v>
      </c>
    </row>
    <row r="36" spans="1:10" x14ac:dyDescent="0.2">
      <c r="A36" s="56">
        <v>45678</v>
      </c>
      <c r="B36" s="57" t="s">
        <v>260</v>
      </c>
      <c r="C36" s="57" t="s">
        <v>204</v>
      </c>
      <c r="D36" s="57" t="s">
        <v>261</v>
      </c>
      <c r="E36" s="58">
        <v>1938575</v>
      </c>
      <c r="F36" s="59" t="s">
        <v>206</v>
      </c>
      <c r="G36" s="58">
        <v>155086</v>
      </c>
      <c r="H36" s="58">
        <v>2093661</v>
      </c>
      <c r="I36" s="57" t="s">
        <v>207</v>
      </c>
      <c r="J36" s="57" t="s">
        <v>208</v>
      </c>
    </row>
    <row r="37" spans="1:10" x14ac:dyDescent="0.2">
      <c r="A37" s="56">
        <v>45678</v>
      </c>
      <c r="B37" s="57" t="s">
        <v>262</v>
      </c>
      <c r="C37" s="57" t="s">
        <v>204</v>
      </c>
      <c r="D37" s="57" t="s">
        <v>214</v>
      </c>
      <c r="E37" s="58">
        <v>750755</v>
      </c>
      <c r="F37" s="59" t="s">
        <v>206</v>
      </c>
      <c r="G37" s="58">
        <v>60060</v>
      </c>
      <c r="H37" s="58">
        <v>810815</v>
      </c>
      <c r="I37" s="57" t="s">
        <v>207</v>
      </c>
      <c r="J37" s="57" t="s">
        <v>208</v>
      </c>
    </row>
    <row r="38" spans="1:10" x14ac:dyDescent="0.2">
      <c r="A38" s="56">
        <v>45678</v>
      </c>
      <c r="B38" s="57" t="s">
        <v>263</v>
      </c>
      <c r="C38" s="57" t="s">
        <v>204</v>
      </c>
      <c r="D38" s="57" t="s">
        <v>237</v>
      </c>
      <c r="E38" s="58">
        <v>2450230</v>
      </c>
      <c r="F38" s="59" t="s">
        <v>206</v>
      </c>
      <c r="G38" s="58">
        <v>196018</v>
      </c>
      <c r="H38" s="58">
        <v>2646248</v>
      </c>
      <c r="I38" s="57" t="s">
        <v>207</v>
      </c>
      <c r="J38" s="57" t="s">
        <v>208</v>
      </c>
    </row>
    <row r="39" spans="1:10" x14ac:dyDescent="0.2">
      <c r="A39" s="56">
        <v>45678</v>
      </c>
      <c r="B39" s="57" t="s">
        <v>264</v>
      </c>
      <c r="C39" s="57" t="s">
        <v>204</v>
      </c>
      <c r="D39" s="57" t="s">
        <v>239</v>
      </c>
      <c r="E39" s="58">
        <v>714882</v>
      </c>
      <c r="F39" s="59" t="s">
        <v>206</v>
      </c>
      <c r="G39" s="58">
        <v>57191</v>
      </c>
      <c r="H39" s="58">
        <v>772073</v>
      </c>
      <c r="I39" s="57" t="s">
        <v>207</v>
      </c>
      <c r="J39" s="57" t="s">
        <v>208</v>
      </c>
    </row>
    <row r="40" spans="1:10" x14ac:dyDescent="0.2">
      <c r="A40" s="56">
        <v>45678</v>
      </c>
      <c r="B40" s="57" t="s">
        <v>265</v>
      </c>
      <c r="C40" s="57" t="s">
        <v>204</v>
      </c>
      <c r="D40" s="57" t="s">
        <v>241</v>
      </c>
      <c r="E40" s="58">
        <v>3276400</v>
      </c>
      <c r="F40" s="59" t="s">
        <v>206</v>
      </c>
      <c r="G40" s="58">
        <v>262112</v>
      </c>
      <c r="H40" s="58">
        <v>3538512</v>
      </c>
      <c r="I40" s="57" t="s">
        <v>207</v>
      </c>
      <c r="J40" s="57" t="s">
        <v>208</v>
      </c>
    </row>
    <row r="41" spans="1:10" x14ac:dyDescent="0.2">
      <c r="A41" s="56">
        <v>45678</v>
      </c>
      <c r="B41" s="57" t="s">
        <v>266</v>
      </c>
      <c r="C41" s="57" t="s">
        <v>204</v>
      </c>
      <c r="D41" s="57" t="s">
        <v>216</v>
      </c>
      <c r="E41" s="58">
        <v>587165</v>
      </c>
      <c r="F41" s="59" t="s">
        <v>206</v>
      </c>
      <c r="G41" s="58">
        <v>46973</v>
      </c>
      <c r="H41" s="58">
        <v>634138</v>
      </c>
      <c r="I41" s="57" t="s">
        <v>207</v>
      </c>
      <c r="J41" s="57" t="s">
        <v>208</v>
      </c>
    </row>
    <row r="42" spans="1:10" x14ac:dyDescent="0.2">
      <c r="A42" s="56">
        <v>45678</v>
      </c>
      <c r="B42" s="57" t="s">
        <v>267</v>
      </c>
      <c r="C42" s="57" t="s">
        <v>204</v>
      </c>
      <c r="D42" s="57" t="s">
        <v>222</v>
      </c>
      <c r="E42" s="58">
        <v>2952680</v>
      </c>
      <c r="F42" s="59" t="s">
        <v>206</v>
      </c>
      <c r="G42" s="58">
        <v>236214</v>
      </c>
      <c r="H42" s="58">
        <v>3188894</v>
      </c>
      <c r="I42" s="57" t="s">
        <v>207</v>
      </c>
      <c r="J42" s="57" t="s">
        <v>208</v>
      </c>
    </row>
    <row r="43" spans="1:10" x14ac:dyDescent="0.2">
      <c r="A43" s="56">
        <v>45678</v>
      </c>
      <c r="B43" s="57" t="s">
        <v>268</v>
      </c>
      <c r="C43" s="57" t="s">
        <v>204</v>
      </c>
      <c r="D43" s="57" t="s">
        <v>251</v>
      </c>
      <c r="E43" s="58">
        <v>935960</v>
      </c>
      <c r="F43" s="59" t="s">
        <v>206</v>
      </c>
      <c r="G43" s="58">
        <v>74877</v>
      </c>
      <c r="H43" s="58">
        <v>1010837</v>
      </c>
      <c r="I43" s="57" t="s">
        <v>207</v>
      </c>
      <c r="J43" s="57" t="s">
        <v>208</v>
      </c>
    </row>
    <row r="44" spans="1:10" x14ac:dyDescent="0.2">
      <c r="A44" s="56">
        <v>45680</v>
      </c>
      <c r="B44" s="57" t="s">
        <v>269</v>
      </c>
      <c r="C44" s="57" t="s">
        <v>204</v>
      </c>
      <c r="D44" s="57" t="s">
        <v>225</v>
      </c>
      <c r="E44" s="58">
        <v>697590</v>
      </c>
      <c r="F44" s="59" t="s">
        <v>206</v>
      </c>
      <c r="G44" s="58">
        <v>55807</v>
      </c>
      <c r="H44" s="58">
        <v>753397</v>
      </c>
      <c r="I44" s="57" t="s">
        <v>207</v>
      </c>
      <c r="J44" s="57" t="s">
        <v>208</v>
      </c>
    </row>
    <row r="45" spans="1:10" x14ac:dyDescent="0.2">
      <c r="A45" s="56">
        <v>45680</v>
      </c>
      <c r="B45" s="57" t="s">
        <v>270</v>
      </c>
      <c r="C45" s="57" t="s">
        <v>204</v>
      </c>
      <c r="D45" s="57" t="s">
        <v>234</v>
      </c>
      <c r="E45" s="58">
        <v>1142044</v>
      </c>
      <c r="F45" s="59" t="s">
        <v>206</v>
      </c>
      <c r="G45" s="58">
        <v>91364</v>
      </c>
      <c r="H45" s="58">
        <v>1233408</v>
      </c>
      <c r="I45" s="57" t="s">
        <v>207</v>
      </c>
      <c r="J45" s="57" t="s">
        <v>208</v>
      </c>
    </row>
    <row r="46" spans="1:10" x14ac:dyDescent="0.2">
      <c r="A46" s="60">
        <v>45803</v>
      </c>
      <c r="B46" s="61" t="s">
        <v>271</v>
      </c>
      <c r="C46" s="62" t="s">
        <v>272</v>
      </c>
      <c r="D46" s="57" t="s">
        <v>273</v>
      </c>
      <c r="E46" s="63">
        <v>-1042376</v>
      </c>
      <c r="F46" s="59" t="s">
        <v>206</v>
      </c>
      <c r="G46" s="63">
        <v>-83391</v>
      </c>
      <c r="H46" s="63">
        <f t="shared" ref="H46:H47" si="0">+E46+G46</f>
        <v>-1125767</v>
      </c>
      <c r="I46" s="57" t="s">
        <v>207</v>
      </c>
      <c r="J46" s="57" t="s">
        <v>208</v>
      </c>
    </row>
    <row r="47" spans="1:10" x14ac:dyDescent="0.2">
      <c r="A47" s="60">
        <v>45803</v>
      </c>
      <c r="B47" s="61" t="s">
        <v>274</v>
      </c>
      <c r="C47" s="62" t="s">
        <v>272</v>
      </c>
      <c r="D47" s="62" t="s">
        <v>275</v>
      </c>
      <c r="E47" s="63">
        <v>-4179064</v>
      </c>
      <c r="F47" s="59" t="s">
        <v>206</v>
      </c>
      <c r="G47" s="63">
        <v>-334325</v>
      </c>
      <c r="H47" s="63">
        <f t="shared" si="0"/>
        <v>-4513389</v>
      </c>
      <c r="I47" s="57" t="s">
        <v>207</v>
      </c>
      <c r="J47" s="57" t="s">
        <v>208</v>
      </c>
    </row>
    <row r="48" spans="1:10" x14ac:dyDescent="0.2">
      <c r="H48" s="63">
        <f>SUM(H2:H47)</f>
        <v>55162577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45693</v>
      </c>
      <c r="B3" s="23">
        <v>45693</v>
      </c>
      <c r="C3" s="24" t="s">
        <v>169</v>
      </c>
      <c r="D3" s="24" t="s">
        <v>17</v>
      </c>
      <c r="E3" s="24" t="s">
        <v>52</v>
      </c>
      <c r="F3" s="24" t="s">
        <v>103</v>
      </c>
      <c r="G3" s="25">
        <v>1843988</v>
      </c>
      <c r="H3" s="25">
        <v>165959</v>
      </c>
      <c r="I3" s="25">
        <v>134242</v>
      </c>
      <c r="J3" s="25">
        <v>1812271</v>
      </c>
    </row>
    <row r="4" spans="1:10" x14ac:dyDescent="0.2">
      <c r="A4" s="23">
        <v>45693</v>
      </c>
      <c r="B4" s="23">
        <v>45693</v>
      </c>
      <c r="C4" s="24" t="s">
        <v>170</v>
      </c>
      <c r="D4" s="24" t="s">
        <v>17</v>
      </c>
      <c r="E4" s="24" t="s">
        <v>52</v>
      </c>
      <c r="F4" s="24" t="s">
        <v>135</v>
      </c>
      <c r="G4" s="25">
        <v>1103288</v>
      </c>
      <c r="H4" s="25">
        <v>99295</v>
      </c>
      <c r="I4" s="25">
        <v>80319</v>
      </c>
      <c r="J4" s="25">
        <v>1084312</v>
      </c>
    </row>
    <row r="5" spans="1:10" x14ac:dyDescent="0.2">
      <c r="A5" s="23">
        <v>45693</v>
      </c>
      <c r="B5" s="23">
        <v>45693</v>
      </c>
      <c r="C5" s="24" t="s">
        <v>171</v>
      </c>
      <c r="D5" s="24" t="s">
        <v>17</v>
      </c>
      <c r="E5" s="24" t="s">
        <v>52</v>
      </c>
      <c r="F5" s="24" t="s">
        <v>136</v>
      </c>
      <c r="G5" s="25">
        <v>2252326</v>
      </c>
      <c r="H5" s="25">
        <v>202710</v>
      </c>
      <c r="I5" s="25">
        <v>163969</v>
      </c>
      <c r="J5" s="25">
        <v>2213585</v>
      </c>
    </row>
    <row r="6" spans="1:10" x14ac:dyDescent="0.2">
      <c r="A6" s="23">
        <v>45712</v>
      </c>
      <c r="B6" s="23">
        <v>45712</v>
      </c>
      <c r="C6" s="24" t="s">
        <v>172</v>
      </c>
      <c r="D6" s="24" t="s">
        <v>17</v>
      </c>
      <c r="E6" s="24" t="s">
        <v>52</v>
      </c>
      <c r="F6" s="24" t="s">
        <v>103</v>
      </c>
      <c r="G6" s="25">
        <v>1542896</v>
      </c>
      <c r="H6" s="25">
        <v>138861</v>
      </c>
      <c r="I6" s="25">
        <v>112323</v>
      </c>
      <c r="J6" s="25">
        <v>1516358</v>
      </c>
    </row>
    <row r="7" spans="1:10" x14ac:dyDescent="0.2">
      <c r="A7" s="39">
        <v>45714</v>
      </c>
      <c r="B7" s="39">
        <v>45714</v>
      </c>
      <c r="C7" s="40" t="s">
        <v>177</v>
      </c>
      <c r="D7" s="24" t="s">
        <v>17</v>
      </c>
      <c r="E7" s="24" t="s">
        <v>52</v>
      </c>
      <c r="F7" s="40" t="s">
        <v>178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">
      <c r="A8" s="36" t="s">
        <v>125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77" t="s">
        <v>45</v>
      </c>
      <c r="B1" s="77"/>
      <c r="C1" s="77"/>
      <c r="D1" s="77"/>
      <c r="E1" s="77"/>
      <c r="F1" s="77"/>
      <c r="G1" s="77"/>
      <c r="H1" s="77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94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76" t="s">
        <v>46</v>
      </c>
      <c r="B18" s="76"/>
      <c r="C18" s="76"/>
      <c r="D18" s="76"/>
      <c r="E18" s="76"/>
      <c r="F18" s="76"/>
      <c r="G18" s="76"/>
      <c r="H18" s="76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A000000}"/>
  <mergeCells count="2">
    <mergeCell ref="A18:H18"/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76" t="s">
        <v>61</v>
      </c>
      <c r="B8" s="76"/>
      <c r="C8" s="76"/>
      <c r="D8" s="76"/>
      <c r="E8" s="76"/>
      <c r="F8" s="76"/>
      <c r="G8" s="76"/>
      <c r="H8" s="76"/>
      <c r="I8" s="76"/>
      <c r="J8" s="76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76" t="s">
        <v>61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45673</v>
      </c>
      <c r="B3" s="39">
        <v>45673</v>
      </c>
      <c r="C3" s="40" t="s">
        <v>165</v>
      </c>
      <c r="D3" s="24" t="s">
        <v>17</v>
      </c>
      <c r="E3" s="24" t="s">
        <v>52</v>
      </c>
      <c r="F3" s="40" t="s">
        <v>103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">
      <c r="A4" s="39">
        <v>45673</v>
      </c>
      <c r="B4" s="39">
        <v>45673</v>
      </c>
      <c r="C4" s="40" t="s">
        <v>166</v>
      </c>
      <c r="D4" s="24" t="s">
        <v>17</v>
      </c>
      <c r="E4" s="24" t="s">
        <v>52</v>
      </c>
      <c r="F4" s="40" t="s">
        <v>136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">
      <c r="A5" s="39">
        <v>45673</v>
      </c>
      <c r="B5" s="39">
        <v>45673</v>
      </c>
      <c r="C5" s="40" t="s">
        <v>167</v>
      </c>
      <c r="D5" s="24" t="s">
        <v>17</v>
      </c>
      <c r="E5" s="24" t="s">
        <v>52</v>
      </c>
      <c r="F5" s="40" t="s">
        <v>135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">
      <c r="A6" s="39">
        <v>45675</v>
      </c>
      <c r="B6" s="39">
        <v>45675</v>
      </c>
      <c r="C6" s="51" t="s">
        <v>174</v>
      </c>
      <c r="D6" s="24" t="s">
        <v>17</v>
      </c>
      <c r="E6" s="24" t="s">
        <v>52</v>
      </c>
      <c r="F6" s="40" t="s">
        <v>175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">
      <c r="A7" s="36" t="s">
        <v>90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160</v>
      </c>
      <c r="D3" s="24" t="s">
        <v>17</v>
      </c>
      <c r="E3" s="24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158</v>
      </c>
      <c r="D4" s="24" t="s">
        <v>17</v>
      </c>
      <c r="E4" s="24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159</v>
      </c>
      <c r="D5" s="24" t="s">
        <v>17</v>
      </c>
      <c r="E5" s="24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161</v>
      </c>
      <c r="D6" s="24" t="s">
        <v>17</v>
      </c>
      <c r="E6" s="24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162</v>
      </c>
      <c r="D7" s="24" t="s">
        <v>17</v>
      </c>
      <c r="E7" s="24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163</v>
      </c>
      <c r="D8" s="24" t="s">
        <v>17</v>
      </c>
      <c r="E8" s="24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164</v>
      </c>
      <c r="D9" s="24" t="s">
        <v>17</v>
      </c>
      <c r="E9" s="24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168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154</v>
      </c>
      <c r="D3" s="24" t="s">
        <v>17</v>
      </c>
      <c r="E3" s="24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155</v>
      </c>
      <c r="D4" s="24" t="s">
        <v>17</v>
      </c>
      <c r="E4" s="24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156</v>
      </c>
      <c r="D5" s="24" t="s">
        <v>17</v>
      </c>
      <c r="E5" s="24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157</v>
      </c>
      <c r="D6" s="24" t="s">
        <v>17</v>
      </c>
      <c r="E6" s="24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144</v>
      </c>
      <c r="D3" s="24" t="s">
        <v>17</v>
      </c>
      <c r="E3" s="24" t="s">
        <v>52</v>
      </c>
      <c r="F3" s="24" t="s">
        <v>103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145</v>
      </c>
      <c r="D4" s="24" t="s">
        <v>17</v>
      </c>
      <c r="E4" s="24" t="s">
        <v>52</v>
      </c>
      <c r="F4" s="24" t="s">
        <v>135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146</v>
      </c>
      <c r="D5" s="24" t="s">
        <v>17</v>
      </c>
      <c r="E5" s="24" t="s">
        <v>52</v>
      </c>
      <c r="F5" s="24" t="s">
        <v>136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147</v>
      </c>
      <c r="D6" s="24" t="s">
        <v>17</v>
      </c>
      <c r="E6" s="24" t="s">
        <v>52</v>
      </c>
      <c r="F6" s="24" t="s">
        <v>148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149</v>
      </c>
      <c r="D7" s="24" t="s">
        <v>17</v>
      </c>
      <c r="E7" s="24" t="s">
        <v>52</v>
      </c>
      <c r="F7" s="24" t="s">
        <v>150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151</v>
      </c>
      <c r="D8" s="24" t="s">
        <v>17</v>
      </c>
      <c r="E8" s="24" t="s">
        <v>52</v>
      </c>
      <c r="F8" s="24" t="s">
        <v>143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11F2-053B-4B81-AEC3-D70FC324C528}">
  <dimension ref="A1:J21"/>
  <sheetViews>
    <sheetView workbookViewId="0">
      <selection activeCell="G21" sqref="G21"/>
    </sheetView>
  </sheetViews>
  <sheetFormatPr defaultRowHeight="14.25" x14ac:dyDescent="0.2"/>
  <cols>
    <col min="1" max="1" width="12.125" customWidth="1"/>
    <col min="2" max="2" width="11.125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13.25" bestFit="1" customWidth="1"/>
    <col min="8" max="8" width="9.625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45932</v>
      </c>
      <c r="B2" s="57" t="s">
        <v>457</v>
      </c>
      <c r="C2" s="57" t="s">
        <v>204</v>
      </c>
      <c r="D2" s="57" t="s">
        <v>214</v>
      </c>
      <c r="E2" s="58">
        <v>877602</v>
      </c>
      <c r="F2" s="59" t="s">
        <v>206</v>
      </c>
      <c r="G2" s="58">
        <v>70208</v>
      </c>
      <c r="H2" s="58">
        <f>+E2+G2</f>
        <v>947810</v>
      </c>
      <c r="I2" s="57" t="s">
        <v>207</v>
      </c>
      <c r="J2" s="57" t="s">
        <v>208</v>
      </c>
    </row>
    <row r="3" spans="1:10" x14ac:dyDescent="0.2">
      <c r="A3" s="56">
        <v>45932</v>
      </c>
      <c r="B3" s="57" t="s">
        <v>458</v>
      </c>
      <c r="C3" s="57" t="s">
        <v>204</v>
      </c>
      <c r="D3" s="57" t="s">
        <v>234</v>
      </c>
      <c r="E3" s="58">
        <v>676415</v>
      </c>
      <c r="F3" s="59" t="s">
        <v>206</v>
      </c>
      <c r="G3" s="58">
        <v>54113</v>
      </c>
      <c r="H3" s="58">
        <f t="shared" ref="H3:H18" si="0">+E3+G3</f>
        <v>730528</v>
      </c>
      <c r="I3" s="57" t="s">
        <v>207</v>
      </c>
      <c r="J3" s="57" t="s">
        <v>208</v>
      </c>
    </row>
    <row r="4" spans="1:10" x14ac:dyDescent="0.2">
      <c r="A4" s="56">
        <v>45932</v>
      </c>
      <c r="B4" s="57" t="s">
        <v>459</v>
      </c>
      <c r="C4" s="57" t="s">
        <v>204</v>
      </c>
      <c r="D4" s="57" t="s">
        <v>210</v>
      </c>
      <c r="E4" s="58">
        <v>723266</v>
      </c>
      <c r="F4" s="59" t="s">
        <v>206</v>
      </c>
      <c r="G4" s="58">
        <v>57861</v>
      </c>
      <c r="H4" s="58">
        <f t="shared" si="0"/>
        <v>781127</v>
      </c>
      <c r="I4" s="57" t="s">
        <v>207</v>
      </c>
      <c r="J4" s="57" t="s">
        <v>208</v>
      </c>
    </row>
    <row r="5" spans="1:10" x14ac:dyDescent="0.2">
      <c r="A5" s="56">
        <v>45932</v>
      </c>
      <c r="B5" s="57" t="s">
        <v>460</v>
      </c>
      <c r="C5" s="57" t="s">
        <v>204</v>
      </c>
      <c r="D5" s="57" t="s">
        <v>225</v>
      </c>
      <c r="E5" s="58">
        <v>712161</v>
      </c>
      <c r="F5" s="59" t="s">
        <v>206</v>
      </c>
      <c r="G5" s="58">
        <v>56973</v>
      </c>
      <c r="H5" s="58">
        <f t="shared" si="0"/>
        <v>769134</v>
      </c>
      <c r="I5" s="57" t="s">
        <v>207</v>
      </c>
      <c r="J5" s="57" t="s">
        <v>208</v>
      </c>
    </row>
    <row r="6" spans="1:10" x14ac:dyDescent="0.2">
      <c r="A6" s="56">
        <v>45936</v>
      </c>
      <c r="B6" s="57" t="s">
        <v>461</v>
      </c>
      <c r="C6" s="57" t="s">
        <v>204</v>
      </c>
      <c r="D6" s="57" t="s">
        <v>251</v>
      </c>
      <c r="E6" s="58">
        <v>1363304</v>
      </c>
      <c r="F6" s="59" t="s">
        <v>206</v>
      </c>
      <c r="G6" s="58">
        <v>109064</v>
      </c>
      <c r="H6" s="58">
        <f t="shared" si="0"/>
        <v>1472368</v>
      </c>
      <c r="I6" s="57" t="s">
        <v>207</v>
      </c>
      <c r="J6" s="57" t="s">
        <v>208</v>
      </c>
    </row>
    <row r="7" spans="1:10" x14ac:dyDescent="0.2">
      <c r="A7" s="56">
        <v>45936</v>
      </c>
      <c r="B7" s="57" t="s">
        <v>462</v>
      </c>
      <c r="C7" s="57" t="s">
        <v>204</v>
      </c>
      <c r="D7" s="57" t="s">
        <v>205</v>
      </c>
      <c r="E7" s="58">
        <v>747907</v>
      </c>
      <c r="F7" s="59" t="s">
        <v>206</v>
      </c>
      <c r="G7" s="58">
        <v>59833</v>
      </c>
      <c r="H7" s="58">
        <f t="shared" si="0"/>
        <v>807740</v>
      </c>
      <c r="I7" s="57" t="s">
        <v>207</v>
      </c>
      <c r="J7" s="57" t="s">
        <v>208</v>
      </c>
    </row>
    <row r="8" spans="1:10" x14ac:dyDescent="0.2">
      <c r="A8" s="56">
        <v>45936</v>
      </c>
      <c r="B8" s="57" t="s">
        <v>463</v>
      </c>
      <c r="C8" s="57" t="s">
        <v>204</v>
      </c>
      <c r="D8" s="57" t="s">
        <v>237</v>
      </c>
      <c r="E8" s="58">
        <v>760745</v>
      </c>
      <c r="F8" s="59" t="s">
        <v>206</v>
      </c>
      <c r="G8" s="58">
        <v>60860</v>
      </c>
      <c r="H8" s="58">
        <f t="shared" si="0"/>
        <v>821605</v>
      </c>
      <c r="I8" s="57" t="s">
        <v>207</v>
      </c>
      <c r="J8" s="57" t="s">
        <v>208</v>
      </c>
    </row>
    <row r="9" spans="1:10" x14ac:dyDescent="0.2">
      <c r="A9" s="56">
        <v>45943</v>
      </c>
      <c r="B9" s="57" t="s">
        <v>464</v>
      </c>
      <c r="C9" s="57" t="s">
        <v>204</v>
      </c>
      <c r="D9" s="57" t="s">
        <v>239</v>
      </c>
      <c r="E9" s="58">
        <v>712161</v>
      </c>
      <c r="F9" s="59" t="s">
        <v>206</v>
      </c>
      <c r="G9" s="58">
        <v>56973</v>
      </c>
      <c r="H9" s="58">
        <f t="shared" si="0"/>
        <v>769134</v>
      </c>
      <c r="I9" s="57" t="s">
        <v>207</v>
      </c>
      <c r="J9" s="57" t="s">
        <v>208</v>
      </c>
    </row>
    <row r="10" spans="1:10" x14ac:dyDescent="0.2">
      <c r="A10" s="56">
        <v>45943</v>
      </c>
      <c r="B10" s="57" t="s">
        <v>465</v>
      </c>
      <c r="C10" s="57" t="s">
        <v>204</v>
      </c>
      <c r="D10" s="57" t="s">
        <v>216</v>
      </c>
      <c r="E10" s="58">
        <v>993965</v>
      </c>
      <c r="F10" s="59" t="s">
        <v>206</v>
      </c>
      <c r="G10" s="58">
        <v>79517</v>
      </c>
      <c r="H10" s="58">
        <f t="shared" si="0"/>
        <v>1073482</v>
      </c>
      <c r="I10" s="57" t="s">
        <v>207</v>
      </c>
      <c r="J10" s="57" t="s">
        <v>208</v>
      </c>
    </row>
    <row r="11" spans="1:10" x14ac:dyDescent="0.2">
      <c r="A11" s="56">
        <v>45943</v>
      </c>
      <c r="B11" s="57" t="s">
        <v>466</v>
      </c>
      <c r="C11" s="57" t="s">
        <v>204</v>
      </c>
      <c r="D11" s="57" t="s">
        <v>210</v>
      </c>
      <c r="E11" s="58">
        <v>678562</v>
      </c>
      <c r="F11" s="59" t="s">
        <v>206</v>
      </c>
      <c r="G11" s="58">
        <v>54285</v>
      </c>
      <c r="H11" s="58">
        <f t="shared" si="0"/>
        <v>732847</v>
      </c>
      <c r="I11" s="57" t="s">
        <v>207</v>
      </c>
      <c r="J11" s="57" t="s">
        <v>208</v>
      </c>
    </row>
    <row r="12" spans="1:10" x14ac:dyDescent="0.2">
      <c r="A12" s="56">
        <v>45943</v>
      </c>
      <c r="B12" s="57" t="s">
        <v>467</v>
      </c>
      <c r="C12" s="57" t="s">
        <v>204</v>
      </c>
      <c r="D12" s="57" t="s">
        <v>251</v>
      </c>
      <c r="E12" s="58">
        <v>1244045</v>
      </c>
      <c r="F12" s="59" t="s">
        <v>206</v>
      </c>
      <c r="G12" s="58">
        <v>99524</v>
      </c>
      <c r="H12" s="58">
        <f t="shared" si="0"/>
        <v>1343569</v>
      </c>
      <c r="I12" s="57" t="s">
        <v>207</v>
      </c>
      <c r="J12" s="57" t="s">
        <v>208</v>
      </c>
    </row>
    <row r="13" spans="1:10" x14ac:dyDescent="0.2">
      <c r="A13" s="56">
        <v>45950</v>
      </c>
      <c r="B13" s="57" t="s">
        <v>468</v>
      </c>
      <c r="C13" s="57" t="s">
        <v>204</v>
      </c>
      <c r="D13" s="57" t="s">
        <v>225</v>
      </c>
      <c r="E13" s="58">
        <v>565296</v>
      </c>
      <c r="F13" s="59" t="s">
        <v>206</v>
      </c>
      <c r="G13" s="58">
        <v>45224</v>
      </c>
      <c r="H13" s="58">
        <f t="shared" si="0"/>
        <v>610520</v>
      </c>
      <c r="I13" s="57" t="s">
        <v>207</v>
      </c>
      <c r="J13" s="57" t="s">
        <v>208</v>
      </c>
    </row>
    <row r="14" spans="1:10" x14ac:dyDescent="0.2">
      <c r="A14" s="56">
        <v>45950</v>
      </c>
      <c r="B14" s="57" t="s">
        <v>469</v>
      </c>
      <c r="C14" s="57" t="s">
        <v>204</v>
      </c>
      <c r="D14" s="57" t="s">
        <v>281</v>
      </c>
      <c r="E14" s="58">
        <v>716288</v>
      </c>
      <c r="F14" s="59" t="s">
        <v>206</v>
      </c>
      <c r="G14" s="58">
        <v>57303</v>
      </c>
      <c r="H14" s="58">
        <f t="shared" si="0"/>
        <v>773591</v>
      </c>
      <c r="I14" s="57" t="s">
        <v>207</v>
      </c>
      <c r="J14" s="57" t="s">
        <v>208</v>
      </c>
    </row>
    <row r="15" spans="1:10" x14ac:dyDescent="0.2">
      <c r="A15" s="56">
        <v>45950</v>
      </c>
      <c r="B15" s="57" t="s">
        <v>470</v>
      </c>
      <c r="C15" s="57" t="s">
        <v>204</v>
      </c>
      <c r="D15" s="57" t="s">
        <v>222</v>
      </c>
      <c r="E15" s="58">
        <v>690201</v>
      </c>
      <c r="F15" s="59" t="s">
        <v>206</v>
      </c>
      <c r="G15" s="58">
        <v>55216</v>
      </c>
      <c r="H15" s="58">
        <f t="shared" si="0"/>
        <v>745417</v>
      </c>
      <c r="I15" s="57" t="s">
        <v>207</v>
      </c>
      <c r="J15" s="57" t="s">
        <v>208</v>
      </c>
    </row>
    <row r="16" spans="1:10" x14ac:dyDescent="0.2">
      <c r="A16" s="56">
        <v>45950</v>
      </c>
      <c r="B16" s="57" t="s">
        <v>471</v>
      </c>
      <c r="C16" s="57" t="s">
        <v>204</v>
      </c>
      <c r="D16" s="57" t="s">
        <v>251</v>
      </c>
      <c r="E16" s="58">
        <v>1458462</v>
      </c>
      <c r="F16" s="59" t="s">
        <v>206</v>
      </c>
      <c r="G16" s="58">
        <v>116677</v>
      </c>
      <c r="H16" s="58">
        <f t="shared" si="0"/>
        <v>1575139</v>
      </c>
      <c r="I16" s="57" t="s">
        <v>207</v>
      </c>
      <c r="J16" s="57" t="s">
        <v>208</v>
      </c>
    </row>
    <row r="17" spans="1:10" x14ac:dyDescent="0.2">
      <c r="A17" s="56">
        <v>45951</v>
      </c>
      <c r="B17" s="57" t="s">
        <v>472</v>
      </c>
      <c r="C17" s="57" t="s">
        <v>204</v>
      </c>
      <c r="D17" s="57" t="s">
        <v>214</v>
      </c>
      <c r="E17" s="58">
        <v>737009</v>
      </c>
      <c r="F17" s="59" t="s">
        <v>206</v>
      </c>
      <c r="G17" s="58">
        <v>58961</v>
      </c>
      <c r="H17" s="58">
        <f t="shared" si="0"/>
        <v>795970</v>
      </c>
      <c r="I17" s="57" t="s">
        <v>207</v>
      </c>
      <c r="J17" s="57" t="s">
        <v>208</v>
      </c>
    </row>
    <row r="18" spans="1:10" x14ac:dyDescent="0.2">
      <c r="A18" s="56">
        <v>45951</v>
      </c>
      <c r="B18" s="57" t="s">
        <v>473</v>
      </c>
      <c r="C18" s="57" t="s">
        <v>204</v>
      </c>
      <c r="D18" s="57" t="s">
        <v>241</v>
      </c>
      <c r="E18" s="58">
        <v>1635105</v>
      </c>
      <c r="F18" s="59" t="s">
        <v>206</v>
      </c>
      <c r="G18" s="58">
        <v>130808</v>
      </c>
      <c r="H18" s="58">
        <f t="shared" si="0"/>
        <v>1765913</v>
      </c>
      <c r="I18" s="57" t="s">
        <v>207</v>
      </c>
      <c r="J18" s="57" t="s">
        <v>208</v>
      </c>
    </row>
    <row r="21" spans="1:10" x14ac:dyDescent="0.2">
      <c r="G21" s="67">
        <f>+SUBTOTAL(9,H:H)</f>
        <v>16515894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24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24" t="s">
        <v>138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127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128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129</v>
      </c>
      <c r="D5" s="40" t="s">
        <v>17</v>
      </c>
      <c r="E5" s="40" t="s">
        <v>52</v>
      </c>
      <c r="F5" s="24" t="s">
        <v>131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130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126</v>
      </c>
      <c r="D7" s="40" t="s">
        <v>17</v>
      </c>
      <c r="E7" s="40" t="s">
        <v>52</v>
      </c>
      <c r="F7" s="24" t="s">
        <v>122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124</v>
      </c>
      <c r="D9" s="40" t="s">
        <v>17</v>
      </c>
      <c r="E9" s="40" t="s">
        <v>52</v>
      </c>
      <c r="F9" s="24" t="s">
        <v>122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123</v>
      </c>
      <c r="D7" s="40" t="s">
        <v>17</v>
      </c>
      <c r="E7" s="40" t="s">
        <v>52</v>
      </c>
      <c r="F7" s="24" t="s">
        <v>122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76" t="s">
        <v>61</v>
      </c>
      <c r="B10" s="76"/>
      <c r="C10" s="76"/>
      <c r="D10" s="76"/>
      <c r="E10" s="76"/>
      <c r="F10" s="76"/>
      <c r="G10" s="76"/>
      <c r="H10" s="76"/>
      <c r="I10" s="76"/>
      <c r="J10" s="76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121</v>
      </c>
      <c r="D13" s="24" t="s">
        <v>17</v>
      </c>
      <c r="E13" s="24"/>
      <c r="F13" s="24" t="s">
        <v>122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/>
  </sheetViews>
  <sheetFormatPr defaultRowHeight="14.25" x14ac:dyDescent="0.2"/>
  <cols>
    <col min="1" max="1" width="12.125" customWidth="1"/>
    <col min="2" max="2" width="11.125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13.25" bestFit="1" customWidth="1"/>
    <col min="8" max="8" width="9.625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45904</v>
      </c>
      <c r="B2" s="57" t="s">
        <v>421</v>
      </c>
      <c r="C2" s="57" t="s">
        <v>204</v>
      </c>
      <c r="D2" s="57" t="s">
        <v>422</v>
      </c>
      <c r="E2" s="58">
        <v>620440</v>
      </c>
      <c r="F2" s="59" t="s">
        <v>206</v>
      </c>
      <c r="G2" s="58">
        <v>49635</v>
      </c>
      <c r="H2" s="58">
        <f>+E2+G2</f>
        <v>670075</v>
      </c>
      <c r="I2" s="57" t="s">
        <v>207</v>
      </c>
      <c r="J2" s="57" t="s">
        <v>208</v>
      </c>
    </row>
    <row r="3" spans="1:10" x14ac:dyDescent="0.2">
      <c r="A3" s="56">
        <v>45904</v>
      </c>
      <c r="B3" s="57" t="s">
        <v>423</v>
      </c>
      <c r="C3" s="57" t="s">
        <v>204</v>
      </c>
      <c r="D3" s="57" t="s">
        <v>424</v>
      </c>
      <c r="E3" s="58">
        <v>660258</v>
      </c>
      <c r="F3" s="59" t="s">
        <v>206</v>
      </c>
      <c r="G3" s="58">
        <v>52821</v>
      </c>
      <c r="H3" s="58">
        <f t="shared" ref="H3:H27" si="0">+E3+G3</f>
        <v>713079</v>
      </c>
      <c r="I3" s="57" t="s">
        <v>207</v>
      </c>
      <c r="J3" s="57" t="s">
        <v>208</v>
      </c>
    </row>
    <row r="4" spans="1:10" x14ac:dyDescent="0.2">
      <c r="A4" s="56">
        <v>45904</v>
      </c>
      <c r="B4" s="57" t="s">
        <v>425</v>
      </c>
      <c r="C4" s="57" t="s">
        <v>204</v>
      </c>
      <c r="D4" s="57" t="s">
        <v>426</v>
      </c>
      <c r="E4" s="58">
        <v>623028</v>
      </c>
      <c r="F4" s="59" t="s">
        <v>206</v>
      </c>
      <c r="G4" s="58">
        <v>49842</v>
      </c>
      <c r="H4" s="58">
        <f t="shared" si="0"/>
        <v>672870</v>
      </c>
      <c r="I4" s="57" t="s">
        <v>207</v>
      </c>
      <c r="J4" s="57" t="s">
        <v>208</v>
      </c>
    </row>
    <row r="5" spans="1:10" x14ac:dyDescent="0.2">
      <c r="A5" s="56">
        <v>45904</v>
      </c>
      <c r="B5" s="57" t="s">
        <v>427</v>
      </c>
      <c r="C5" s="57" t="s">
        <v>204</v>
      </c>
      <c r="D5" s="57" t="s">
        <v>428</v>
      </c>
      <c r="E5" s="58">
        <v>1274770</v>
      </c>
      <c r="F5" s="59" t="s">
        <v>206</v>
      </c>
      <c r="G5" s="58">
        <v>101982</v>
      </c>
      <c r="H5" s="58">
        <f t="shared" si="0"/>
        <v>1376752</v>
      </c>
      <c r="I5" s="57" t="s">
        <v>207</v>
      </c>
      <c r="J5" s="57" t="s">
        <v>208</v>
      </c>
    </row>
    <row r="6" spans="1:10" x14ac:dyDescent="0.2">
      <c r="A6" s="56">
        <v>45904</v>
      </c>
      <c r="B6" s="57" t="s">
        <v>429</v>
      </c>
      <c r="C6" s="57" t="s">
        <v>204</v>
      </c>
      <c r="D6" s="57" t="s">
        <v>430</v>
      </c>
      <c r="E6" s="58">
        <v>2429670</v>
      </c>
      <c r="F6" s="59" t="s">
        <v>206</v>
      </c>
      <c r="G6" s="58">
        <v>194374</v>
      </c>
      <c r="H6" s="58">
        <f t="shared" si="0"/>
        <v>2624044</v>
      </c>
      <c r="I6" s="57" t="s">
        <v>207</v>
      </c>
      <c r="J6" s="57" t="s">
        <v>208</v>
      </c>
    </row>
    <row r="7" spans="1:10" x14ac:dyDescent="0.2">
      <c r="A7" s="56">
        <v>45909</v>
      </c>
      <c r="B7" s="66" t="s">
        <v>431</v>
      </c>
      <c r="C7" s="57" t="s">
        <v>272</v>
      </c>
      <c r="D7" s="57" t="s">
        <v>432</v>
      </c>
      <c r="E7" s="58">
        <v>-412014</v>
      </c>
      <c r="F7" s="59" t="s">
        <v>206</v>
      </c>
      <c r="G7" s="58">
        <v>-32961</v>
      </c>
      <c r="H7" s="58">
        <f t="shared" si="0"/>
        <v>-444975</v>
      </c>
      <c r="I7" s="57" t="s">
        <v>207</v>
      </c>
      <c r="J7" s="57" t="s">
        <v>208</v>
      </c>
    </row>
    <row r="8" spans="1:10" x14ac:dyDescent="0.2">
      <c r="A8" s="56">
        <v>45915</v>
      </c>
      <c r="B8" s="66" t="s">
        <v>433</v>
      </c>
      <c r="C8" s="57" t="s">
        <v>272</v>
      </c>
      <c r="D8" s="57" t="s">
        <v>434</v>
      </c>
      <c r="E8" s="58">
        <v>-120010</v>
      </c>
      <c r="F8" s="59" t="s">
        <v>206</v>
      </c>
      <c r="G8" s="58">
        <v>-9600</v>
      </c>
      <c r="H8" s="58">
        <f t="shared" si="0"/>
        <v>-129610</v>
      </c>
      <c r="I8" s="57" t="s">
        <v>207</v>
      </c>
      <c r="J8" s="57" t="s">
        <v>208</v>
      </c>
    </row>
    <row r="9" spans="1:10" x14ac:dyDescent="0.2">
      <c r="A9" s="56">
        <v>45910</v>
      </c>
      <c r="B9" s="57" t="s">
        <v>435</v>
      </c>
      <c r="C9" s="57" t="s">
        <v>204</v>
      </c>
      <c r="D9" s="57" t="s">
        <v>205</v>
      </c>
      <c r="E9" s="58">
        <v>586335</v>
      </c>
      <c r="F9" s="59" t="s">
        <v>206</v>
      </c>
      <c r="G9" s="58">
        <v>46907</v>
      </c>
      <c r="H9" s="58">
        <f t="shared" si="0"/>
        <v>633242</v>
      </c>
      <c r="I9" s="57" t="s">
        <v>207</v>
      </c>
      <c r="J9" s="57" t="s">
        <v>208</v>
      </c>
    </row>
    <row r="10" spans="1:10" x14ac:dyDescent="0.2">
      <c r="A10" s="56">
        <v>45910</v>
      </c>
      <c r="B10" s="57" t="s">
        <v>436</v>
      </c>
      <c r="C10" s="57" t="s">
        <v>204</v>
      </c>
      <c r="D10" s="57" t="s">
        <v>225</v>
      </c>
      <c r="E10" s="58">
        <v>758243</v>
      </c>
      <c r="F10" s="59" t="s">
        <v>206</v>
      </c>
      <c r="G10" s="58">
        <v>60659</v>
      </c>
      <c r="H10" s="58">
        <f t="shared" si="0"/>
        <v>818902</v>
      </c>
      <c r="I10" s="57" t="s">
        <v>207</v>
      </c>
      <c r="J10" s="57" t="s">
        <v>208</v>
      </c>
    </row>
    <row r="11" spans="1:10" x14ac:dyDescent="0.2">
      <c r="A11" s="56">
        <v>45910</v>
      </c>
      <c r="B11" s="57" t="s">
        <v>437</v>
      </c>
      <c r="C11" s="57" t="s">
        <v>204</v>
      </c>
      <c r="D11" s="57" t="s">
        <v>219</v>
      </c>
      <c r="E11" s="58">
        <v>1096085</v>
      </c>
      <c r="F11" s="59" t="s">
        <v>206</v>
      </c>
      <c r="G11" s="58">
        <v>87687</v>
      </c>
      <c r="H11" s="58">
        <f t="shared" si="0"/>
        <v>1183772</v>
      </c>
      <c r="I11" s="57" t="s">
        <v>207</v>
      </c>
      <c r="J11" s="57" t="s">
        <v>208</v>
      </c>
    </row>
    <row r="12" spans="1:10" x14ac:dyDescent="0.2">
      <c r="A12" s="56">
        <v>45911</v>
      </c>
      <c r="B12" s="57" t="s">
        <v>438</v>
      </c>
      <c r="C12" s="57" t="s">
        <v>272</v>
      </c>
      <c r="D12" s="57" t="s">
        <v>375</v>
      </c>
      <c r="E12" s="58">
        <v>-4025821</v>
      </c>
      <c r="F12" s="59" t="s">
        <v>206</v>
      </c>
      <c r="G12" s="58">
        <v>-322066</v>
      </c>
      <c r="H12" s="58">
        <f t="shared" si="0"/>
        <v>-4347887</v>
      </c>
      <c r="I12" s="57" t="s">
        <v>207</v>
      </c>
      <c r="J12" s="57" t="s">
        <v>208</v>
      </c>
    </row>
    <row r="13" spans="1:10" x14ac:dyDescent="0.2">
      <c r="A13" s="56">
        <v>45911</v>
      </c>
      <c r="B13" s="57" t="s">
        <v>439</v>
      </c>
      <c r="C13" s="57" t="s">
        <v>272</v>
      </c>
      <c r="D13" s="57" t="s">
        <v>376</v>
      </c>
      <c r="E13" s="58">
        <v>-2385636</v>
      </c>
      <c r="F13" s="59" t="s">
        <v>206</v>
      </c>
      <c r="G13" s="58">
        <v>-190851</v>
      </c>
      <c r="H13" s="58">
        <f t="shared" si="0"/>
        <v>-2576487</v>
      </c>
      <c r="I13" s="57" t="s">
        <v>207</v>
      </c>
      <c r="J13" s="57" t="s">
        <v>208</v>
      </c>
    </row>
    <row r="14" spans="1:10" x14ac:dyDescent="0.2">
      <c r="A14" s="56">
        <v>45911</v>
      </c>
      <c r="B14" s="57" t="s">
        <v>440</v>
      </c>
      <c r="C14" s="57" t="s">
        <v>204</v>
      </c>
      <c r="D14" s="57" t="s">
        <v>234</v>
      </c>
      <c r="E14" s="58">
        <v>620440</v>
      </c>
      <c r="F14" s="59" t="s">
        <v>206</v>
      </c>
      <c r="G14" s="58">
        <v>49635</v>
      </c>
      <c r="H14" s="58">
        <f t="shared" si="0"/>
        <v>670075</v>
      </c>
      <c r="I14" s="57" t="s">
        <v>207</v>
      </c>
      <c r="J14" s="57" t="s">
        <v>208</v>
      </c>
    </row>
    <row r="15" spans="1:10" x14ac:dyDescent="0.2">
      <c r="A15" s="56">
        <v>45911</v>
      </c>
      <c r="B15" s="57" t="s">
        <v>441</v>
      </c>
      <c r="C15" s="57" t="s">
        <v>204</v>
      </c>
      <c r="D15" s="57" t="s">
        <v>214</v>
      </c>
      <c r="E15" s="58">
        <v>620440</v>
      </c>
      <c r="F15" s="59" t="s">
        <v>206</v>
      </c>
      <c r="G15" s="58">
        <v>49635</v>
      </c>
      <c r="H15" s="58">
        <f t="shared" si="0"/>
        <v>670075</v>
      </c>
      <c r="I15" s="57" t="s">
        <v>207</v>
      </c>
      <c r="J15" s="57" t="s">
        <v>208</v>
      </c>
    </row>
    <row r="16" spans="1:10" x14ac:dyDescent="0.2">
      <c r="A16" s="56">
        <v>45915</v>
      </c>
      <c r="B16" s="57" t="s">
        <v>442</v>
      </c>
      <c r="C16" s="57" t="s">
        <v>272</v>
      </c>
      <c r="D16" s="57" t="s">
        <v>389</v>
      </c>
      <c r="E16" s="58">
        <v>-1817796</v>
      </c>
      <c r="F16" s="59" t="s">
        <v>206</v>
      </c>
      <c r="G16" s="58">
        <v>-145424</v>
      </c>
      <c r="H16" s="58">
        <f t="shared" si="0"/>
        <v>-1963220</v>
      </c>
      <c r="I16" s="57" t="s">
        <v>207</v>
      </c>
      <c r="J16" s="57" t="s">
        <v>208</v>
      </c>
    </row>
    <row r="17" spans="1:10" x14ac:dyDescent="0.2">
      <c r="A17" s="56">
        <v>45915</v>
      </c>
      <c r="B17" s="57" t="s">
        <v>443</v>
      </c>
      <c r="C17" s="57" t="s">
        <v>204</v>
      </c>
      <c r="D17" s="57" t="s">
        <v>210</v>
      </c>
      <c r="E17" s="58">
        <v>625955</v>
      </c>
      <c r="F17" s="59" t="s">
        <v>206</v>
      </c>
      <c r="G17" s="58">
        <v>50076</v>
      </c>
      <c r="H17" s="58">
        <f t="shared" si="0"/>
        <v>676031</v>
      </c>
      <c r="I17" s="57" t="s">
        <v>207</v>
      </c>
      <c r="J17" s="57" t="s">
        <v>208</v>
      </c>
    </row>
    <row r="18" spans="1:10" x14ac:dyDescent="0.2">
      <c r="A18" s="56">
        <v>45915</v>
      </c>
      <c r="B18" s="57" t="s">
        <v>444</v>
      </c>
      <c r="C18" s="57" t="s">
        <v>204</v>
      </c>
      <c r="D18" s="57" t="s">
        <v>216</v>
      </c>
      <c r="E18" s="58">
        <v>656350</v>
      </c>
      <c r="F18" s="59" t="s">
        <v>206</v>
      </c>
      <c r="G18" s="58">
        <v>52508</v>
      </c>
      <c r="H18" s="58">
        <f t="shared" si="0"/>
        <v>708858</v>
      </c>
      <c r="I18" s="57" t="s">
        <v>207</v>
      </c>
      <c r="J18" s="57" t="s">
        <v>208</v>
      </c>
    </row>
    <row r="19" spans="1:10" x14ac:dyDescent="0.2">
      <c r="A19" s="56">
        <v>45915</v>
      </c>
      <c r="B19" s="57" t="s">
        <v>445</v>
      </c>
      <c r="C19" s="57" t="s">
        <v>204</v>
      </c>
      <c r="D19" s="57" t="s">
        <v>251</v>
      </c>
      <c r="E19" s="58">
        <v>1363510</v>
      </c>
      <c r="F19" s="59" t="s">
        <v>206</v>
      </c>
      <c r="G19" s="58">
        <v>109081</v>
      </c>
      <c r="H19" s="58">
        <f t="shared" si="0"/>
        <v>1472591</v>
      </c>
      <c r="I19" s="57" t="s">
        <v>207</v>
      </c>
      <c r="J19" s="57" t="s">
        <v>208</v>
      </c>
    </row>
    <row r="20" spans="1:10" x14ac:dyDescent="0.2">
      <c r="A20" s="56">
        <v>45918</v>
      </c>
      <c r="B20" s="57" t="s">
        <v>446</v>
      </c>
      <c r="C20" s="57" t="s">
        <v>204</v>
      </c>
      <c r="D20" s="57" t="s">
        <v>222</v>
      </c>
      <c r="E20" s="58">
        <v>659156</v>
      </c>
      <c r="F20" s="59" t="s">
        <v>206</v>
      </c>
      <c r="G20" s="58">
        <v>52732</v>
      </c>
      <c r="H20" s="58">
        <f t="shared" si="0"/>
        <v>711888</v>
      </c>
      <c r="I20" s="57" t="s">
        <v>207</v>
      </c>
      <c r="J20" s="57" t="s">
        <v>208</v>
      </c>
    </row>
    <row r="21" spans="1:10" x14ac:dyDescent="0.2">
      <c r="A21" s="56">
        <v>45918</v>
      </c>
      <c r="B21" s="57" t="s">
        <v>447</v>
      </c>
      <c r="C21" s="57" t="s">
        <v>204</v>
      </c>
      <c r="D21" s="57" t="s">
        <v>251</v>
      </c>
      <c r="E21" s="58">
        <v>1215346</v>
      </c>
      <c r="F21" s="59" t="s">
        <v>206</v>
      </c>
      <c r="G21" s="58">
        <v>97228</v>
      </c>
      <c r="H21" s="58">
        <f t="shared" si="0"/>
        <v>1312574</v>
      </c>
      <c r="I21" s="57" t="s">
        <v>207</v>
      </c>
      <c r="J21" s="57" t="s">
        <v>208</v>
      </c>
    </row>
    <row r="22" spans="1:10" x14ac:dyDescent="0.2">
      <c r="A22" s="56">
        <v>45925</v>
      </c>
      <c r="B22" s="57" t="s">
        <v>448</v>
      </c>
      <c r="C22" s="57" t="s">
        <v>204</v>
      </c>
      <c r="D22" s="57" t="s">
        <v>205</v>
      </c>
      <c r="E22" s="58">
        <v>711903</v>
      </c>
      <c r="F22" s="59" t="s">
        <v>206</v>
      </c>
      <c r="G22" s="58">
        <v>56952</v>
      </c>
      <c r="H22" s="58">
        <f t="shared" si="0"/>
        <v>768855</v>
      </c>
      <c r="I22" s="57" t="s">
        <v>207</v>
      </c>
      <c r="J22" s="57" t="s">
        <v>208</v>
      </c>
    </row>
    <row r="23" spans="1:10" x14ac:dyDescent="0.2">
      <c r="A23" s="56">
        <v>45925</v>
      </c>
      <c r="B23" s="57" t="s">
        <v>449</v>
      </c>
      <c r="C23" s="57" t="s">
        <v>204</v>
      </c>
      <c r="D23" s="57" t="s">
        <v>281</v>
      </c>
      <c r="E23" s="58">
        <v>648410</v>
      </c>
      <c r="F23" s="59" t="s">
        <v>206</v>
      </c>
      <c r="G23" s="58">
        <v>51873</v>
      </c>
      <c r="H23" s="58">
        <f t="shared" si="0"/>
        <v>700283</v>
      </c>
      <c r="I23" s="57" t="s">
        <v>207</v>
      </c>
      <c r="J23" s="57" t="s">
        <v>208</v>
      </c>
    </row>
    <row r="24" spans="1:10" x14ac:dyDescent="0.2">
      <c r="A24" s="56">
        <v>45929</v>
      </c>
      <c r="B24" s="57" t="s">
        <v>450</v>
      </c>
      <c r="C24" s="57" t="s">
        <v>204</v>
      </c>
      <c r="D24" s="57" t="s">
        <v>214</v>
      </c>
      <c r="E24" s="58">
        <v>659793</v>
      </c>
      <c r="F24" s="59" t="s">
        <v>206</v>
      </c>
      <c r="G24" s="58">
        <v>52783</v>
      </c>
      <c r="H24" s="58">
        <f t="shared" si="0"/>
        <v>712576</v>
      </c>
      <c r="I24" s="57" t="s">
        <v>207</v>
      </c>
      <c r="J24" s="57" t="s">
        <v>208</v>
      </c>
    </row>
    <row r="25" spans="1:10" x14ac:dyDescent="0.2">
      <c r="A25" s="56">
        <v>45929</v>
      </c>
      <c r="B25" s="57" t="s">
        <v>451</v>
      </c>
      <c r="C25" s="57" t="s">
        <v>204</v>
      </c>
      <c r="D25" s="57" t="s">
        <v>225</v>
      </c>
      <c r="E25" s="58">
        <v>143022</v>
      </c>
      <c r="F25" s="59" t="s">
        <v>206</v>
      </c>
      <c r="G25" s="58">
        <v>11442</v>
      </c>
      <c r="H25" s="58">
        <f t="shared" si="0"/>
        <v>154464</v>
      </c>
      <c r="I25" s="57" t="s">
        <v>207</v>
      </c>
      <c r="J25" s="57" t="s">
        <v>208</v>
      </c>
    </row>
    <row r="26" spans="1:10" x14ac:dyDescent="0.2">
      <c r="A26" s="56">
        <v>45929</v>
      </c>
      <c r="B26" s="57" t="s">
        <v>452</v>
      </c>
      <c r="C26" s="57" t="s">
        <v>204</v>
      </c>
      <c r="D26" s="57" t="s">
        <v>241</v>
      </c>
      <c r="E26" s="58">
        <v>728023</v>
      </c>
      <c r="F26" s="59" t="s">
        <v>206</v>
      </c>
      <c r="G26" s="58">
        <v>58242</v>
      </c>
      <c r="H26" s="58">
        <f t="shared" si="0"/>
        <v>786265</v>
      </c>
      <c r="I26" s="57" t="s">
        <v>207</v>
      </c>
      <c r="J26" s="57" t="s">
        <v>208</v>
      </c>
    </row>
    <row r="27" spans="1:10" x14ac:dyDescent="0.2">
      <c r="A27" s="56">
        <v>45929</v>
      </c>
      <c r="B27" s="57" t="s">
        <v>453</v>
      </c>
      <c r="C27" s="57" t="s">
        <v>204</v>
      </c>
      <c r="D27" s="57" t="s">
        <v>222</v>
      </c>
      <c r="E27" s="58">
        <v>728092</v>
      </c>
      <c r="F27" s="59" t="s">
        <v>206</v>
      </c>
      <c r="G27" s="58">
        <v>58247</v>
      </c>
      <c r="H27" s="58">
        <f t="shared" si="0"/>
        <v>786339</v>
      </c>
      <c r="I27" s="57" t="s">
        <v>207</v>
      </c>
      <c r="J27" s="57" t="s">
        <v>208</v>
      </c>
    </row>
    <row r="30" spans="1:10" x14ac:dyDescent="0.2">
      <c r="G30" s="67">
        <f>+SUBTOTAL(9,H:H)</f>
        <v>9361431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45870</v>
      </c>
      <c r="B2" s="57" t="s">
        <v>391</v>
      </c>
      <c r="C2" s="57" t="s">
        <v>204</v>
      </c>
      <c r="D2" s="57" t="s">
        <v>234</v>
      </c>
      <c r="E2" s="58">
        <v>1247325</v>
      </c>
      <c r="F2" s="59" t="s">
        <v>206</v>
      </c>
      <c r="G2" s="58">
        <v>99786</v>
      </c>
      <c r="H2" s="58">
        <v>1347111</v>
      </c>
      <c r="I2" s="57" t="s">
        <v>207</v>
      </c>
      <c r="J2" s="57" t="s">
        <v>208</v>
      </c>
    </row>
    <row r="3" spans="1:10" x14ac:dyDescent="0.2">
      <c r="A3" s="56">
        <v>45870</v>
      </c>
      <c r="B3" s="57" t="s">
        <v>392</v>
      </c>
      <c r="C3" s="57" t="s">
        <v>204</v>
      </c>
      <c r="D3" s="57" t="s">
        <v>205</v>
      </c>
      <c r="E3" s="58">
        <v>653507</v>
      </c>
      <c r="F3" s="59" t="s">
        <v>206</v>
      </c>
      <c r="G3" s="58">
        <v>52281</v>
      </c>
      <c r="H3" s="58">
        <v>705788</v>
      </c>
      <c r="I3" s="57" t="s">
        <v>207</v>
      </c>
      <c r="J3" s="57" t="s">
        <v>208</v>
      </c>
    </row>
    <row r="4" spans="1:10" x14ac:dyDescent="0.2">
      <c r="A4" s="56">
        <v>45870</v>
      </c>
      <c r="B4" s="57" t="s">
        <v>393</v>
      </c>
      <c r="C4" s="57" t="s">
        <v>204</v>
      </c>
      <c r="D4" s="57" t="s">
        <v>228</v>
      </c>
      <c r="E4" s="58">
        <v>1188197</v>
      </c>
      <c r="F4" s="59" t="s">
        <v>206</v>
      </c>
      <c r="G4" s="58">
        <v>95056</v>
      </c>
      <c r="H4" s="58">
        <v>1283253</v>
      </c>
      <c r="I4" s="57" t="s">
        <v>207</v>
      </c>
      <c r="J4" s="57" t="s">
        <v>208</v>
      </c>
    </row>
    <row r="5" spans="1:10" x14ac:dyDescent="0.2">
      <c r="A5" s="56">
        <v>45870</v>
      </c>
      <c r="B5" s="57" t="s">
        <v>394</v>
      </c>
      <c r="C5" s="57" t="s">
        <v>204</v>
      </c>
      <c r="D5" s="57" t="s">
        <v>219</v>
      </c>
      <c r="E5" s="58">
        <v>942219</v>
      </c>
      <c r="F5" s="59" t="s">
        <v>206</v>
      </c>
      <c r="G5" s="58">
        <v>75378</v>
      </c>
      <c r="H5" s="58">
        <v>1017597</v>
      </c>
      <c r="I5" s="57" t="s">
        <v>207</v>
      </c>
      <c r="J5" s="57" t="s">
        <v>208</v>
      </c>
    </row>
    <row r="6" spans="1:10" x14ac:dyDescent="0.2">
      <c r="A6" s="56">
        <v>45870</v>
      </c>
      <c r="B6" s="57" t="s">
        <v>395</v>
      </c>
      <c r="C6" s="57" t="s">
        <v>204</v>
      </c>
      <c r="D6" s="57" t="s">
        <v>281</v>
      </c>
      <c r="E6" s="58">
        <v>679919</v>
      </c>
      <c r="F6" s="59" t="s">
        <v>206</v>
      </c>
      <c r="G6" s="58">
        <v>54394</v>
      </c>
      <c r="H6" s="58">
        <v>734313</v>
      </c>
      <c r="I6" s="57" t="s">
        <v>207</v>
      </c>
      <c r="J6" s="57" t="s">
        <v>208</v>
      </c>
    </row>
    <row r="7" spans="1:10" x14ac:dyDescent="0.2">
      <c r="A7" s="56">
        <v>45870</v>
      </c>
      <c r="B7" s="57" t="s">
        <v>396</v>
      </c>
      <c r="C7" s="57" t="s">
        <v>204</v>
      </c>
      <c r="D7" s="57" t="s">
        <v>237</v>
      </c>
      <c r="E7" s="58">
        <v>770815</v>
      </c>
      <c r="F7" s="59" t="s">
        <v>206</v>
      </c>
      <c r="G7" s="58">
        <v>61665</v>
      </c>
      <c r="H7" s="58">
        <v>832480</v>
      </c>
      <c r="I7" s="57" t="s">
        <v>207</v>
      </c>
      <c r="J7" s="57" t="s">
        <v>208</v>
      </c>
    </row>
    <row r="8" spans="1:10" x14ac:dyDescent="0.2">
      <c r="A8" s="56">
        <v>45870</v>
      </c>
      <c r="B8" s="57" t="s">
        <v>397</v>
      </c>
      <c r="C8" s="57" t="s">
        <v>204</v>
      </c>
      <c r="D8" s="57" t="s">
        <v>216</v>
      </c>
      <c r="E8" s="58">
        <v>815235</v>
      </c>
      <c r="F8" s="59" t="s">
        <v>206</v>
      </c>
      <c r="G8" s="58">
        <v>65219</v>
      </c>
      <c r="H8" s="58">
        <v>880454</v>
      </c>
      <c r="I8" s="57" t="s">
        <v>207</v>
      </c>
      <c r="J8" s="57" t="s">
        <v>208</v>
      </c>
    </row>
    <row r="9" spans="1:10" x14ac:dyDescent="0.2">
      <c r="A9" s="56">
        <v>45870</v>
      </c>
      <c r="B9" s="57" t="s">
        <v>398</v>
      </c>
      <c r="C9" s="57" t="s">
        <v>204</v>
      </c>
      <c r="D9" s="57" t="s">
        <v>222</v>
      </c>
      <c r="E9" s="58">
        <v>738084</v>
      </c>
      <c r="F9" s="59" t="s">
        <v>206</v>
      </c>
      <c r="G9" s="58">
        <v>59047</v>
      </c>
      <c r="H9" s="58">
        <v>797131</v>
      </c>
      <c r="I9" s="57" t="s">
        <v>207</v>
      </c>
      <c r="J9" s="57" t="s">
        <v>208</v>
      </c>
    </row>
    <row r="10" spans="1:10" x14ac:dyDescent="0.2">
      <c r="A10" s="56">
        <v>45873</v>
      </c>
      <c r="B10" s="57" t="s">
        <v>399</v>
      </c>
      <c r="C10" s="57" t="s">
        <v>204</v>
      </c>
      <c r="D10" s="57" t="s">
        <v>210</v>
      </c>
      <c r="E10" s="58">
        <v>584571</v>
      </c>
      <c r="F10" s="59" t="s">
        <v>206</v>
      </c>
      <c r="G10" s="58">
        <v>46766</v>
      </c>
      <c r="H10" s="58">
        <v>631337</v>
      </c>
      <c r="I10" s="57" t="s">
        <v>207</v>
      </c>
      <c r="J10" s="57" t="s">
        <v>208</v>
      </c>
    </row>
    <row r="11" spans="1:10" x14ac:dyDescent="0.2">
      <c r="A11" s="56">
        <v>45873</v>
      </c>
      <c r="B11" s="57" t="s">
        <v>400</v>
      </c>
      <c r="C11" s="57" t="s">
        <v>204</v>
      </c>
      <c r="D11" s="57" t="s">
        <v>251</v>
      </c>
      <c r="E11" s="58">
        <v>1527620</v>
      </c>
      <c r="F11" s="59" t="s">
        <v>206</v>
      </c>
      <c r="G11" s="58">
        <v>122210</v>
      </c>
      <c r="H11" s="58">
        <v>1649830</v>
      </c>
      <c r="I11" s="57" t="s">
        <v>207</v>
      </c>
      <c r="J11" s="57" t="s">
        <v>208</v>
      </c>
    </row>
    <row r="12" spans="1:10" x14ac:dyDescent="0.2">
      <c r="A12" s="56">
        <v>45876</v>
      </c>
      <c r="B12" s="57" t="s">
        <v>401</v>
      </c>
      <c r="C12" s="57" t="s">
        <v>204</v>
      </c>
      <c r="D12" s="57" t="s">
        <v>225</v>
      </c>
      <c r="E12" s="58">
        <v>897435</v>
      </c>
      <c r="F12" s="59" t="s">
        <v>206</v>
      </c>
      <c r="G12" s="58">
        <v>71795</v>
      </c>
      <c r="H12" s="58">
        <v>969230</v>
      </c>
      <c r="I12" s="57" t="s">
        <v>207</v>
      </c>
      <c r="J12" s="57" t="s">
        <v>208</v>
      </c>
    </row>
    <row r="13" spans="1:10" x14ac:dyDescent="0.2">
      <c r="A13" s="56">
        <v>45876</v>
      </c>
      <c r="B13" s="57" t="s">
        <v>402</v>
      </c>
      <c r="C13" s="57" t="s">
        <v>204</v>
      </c>
      <c r="D13" s="57" t="s">
        <v>219</v>
      </c>
      <c r="E13" s="58">
        <v>1185598</v>
      </c>
      <c r="F13" s="59" t="s">
        <v>206</v>
      </c>
      <c r="G13" s="58">
        <v>94848</v>
      </c>
      <c r="H13" s="58">
        <v>1280446</v>
      </c>
      <c r="I13" s="57" t="s">
        <v>207</v>
      </c>
      <c r="J13" s="57" t="s">
        <v>208</v>
      </c>
    </row>
    <row r="14" spans="1:10" x14ac:dyDescent="0.2">
      <c r="A14" s="56">
        <v>45876</v>
      </c>
      <c r="B14" s="57" t="s">
        <v>403</v>
      </c>
      <c r="C14" s="57" t="s">
        <v>204</v>
      </c>
      <c r="D14" s="57" t="s">
        <v>237</v>
      </c>
      <c r="E14" s="58">
        <v>549735</v>
      </c>
      <c r="F14" s="59" t="s">
        <v>206</v>
      </c>
      <c r="G14" s="58">
        <v>43979</v>
      </c>
      <c r="H14" s="58">
        <v>593714</v>
      </c>
      <c r="I14" s="57" t="s">
        <v>207</v>
      </c>
      <c r="J14" s="57" t="s">
        <v>208</v>
      </c>
    </row>
    <row r="15" spans="1:10" x14ac:dyDescent="0.2">
      <c r="A15" s="56">
        <v>45880</v>
      </c>
      <c r="B15" s="57" t="s">
        <v>404</v>
      </c>
      <c r="C15" s="57" t="s">
        <v>204</v>
      </c>
      <c r="D15" s="57" t="s">
        <v>210</v>
      </c>
      <c r="E15" s="58">
        <v>689253</v>
      </c>
      <c r="F15" s="59" t="s">
        <v>206</v>
      </c>
      <c r="G15" s="58">
        <v>55140</v>
      </c>
      <c r="H15" s="58">
        <v>744393</v>
      </c>
      <c r="I15" s="57" t="s">
        <v>207</v>
      </c>
      <c r="J15" s="57" t="s">
        <v>208</v>
      </c>
    </row>
    <row r="16" spans="1:10" x14ac:dyDescent="0.2">
      <c r="A16" s="56">
        <v>45880</v>
      </c>
      <c r="B16" s="57" t="s">
        <v>405</v>
      </c>
      <c r="C16" s="57" t="s">
        <v>204</v>
      </c>
      <c r="D16" s="57" t="s">
        <v>228</v>
      </c>
      <c r="E16" s="58">
        <v>697590</v>
      </c>
      <c r="F16" s="59" t="s">
        <v>206</v>
      </c>
      <c r="G16" s="58">
        <v>55807</v>
      </c>
      <c r="H16" s="58">
        <v>753397</v>
      </c>
      <c r="I16" s="57" t="s">
        <v>207</v>
      </c>
      <c r="J16" s="57" t="s">
        <v>208</v>
      </c>
    </row>
    <row r="17" spans="1:10" x14ac:dyDescent="0.2">
      <c r="A17" s="56">
        <v>45880</v>
      </c>
      <c r="B17" s="57" t="s">
        <v>406</v>
      </c>
      <c r="C17" s="57" t="s">
        <v>204</v>
      </c>
      <c r="D17" s="57" t="s">
        <v>216</v>
      </c>
      <c r="E17" s="58">
        <v>815235</v>
      </c>
      <c r="F17" s="59" t="s">
        <v>206</v>
      </c>
      <c r="G17" s="58">
        <v>65219</v>
      </c>
      <c r="H17" s="58">
        <v>880454</v>
      </c>
      <c r="I17" s="57" t="s">
        <v>207</v>
      </c>
      <c r="J17" s="57" t="s">
        <v>208</v>
      </c>
    </row>
    <row r="18" spans="1:10" x14ac:dyDescent="0.2">
      <c r="A18" s="56">
        <v>45880</v>
      </c>
      <c r="B18" s="57" t="s">
        <v>407</v>
      </c>
      <c r="C18" s="57" t="s">
        <v>204</v>
      </c>
      <c r="D18" s="57" t="s">
        <v>251</v>
      </c>
      <c r="E18" s="58">
        <v>1752640</v>
      </c>
      <c r="F18" s="59" t="s">
        <v>206</v>
      </c>
      <c r="G18" s="58">
        <v>140211</v>
      </c>
      <c r="H18" s="58">
        <v>1892851</v>
      </c>
      <c r="I18" s="57" t="s">
        <v>207</v>
      </c>
      <c r="J18" s="57" t="s">
        <v>208</v>
      </c>
    </row>
    <row r="19" spans="1:10" x14ac:dyDescent="0.2">
      <c r="A19" s="56">
        <v>45880</v>
      </c>
      <c r="B19" s="57" t="s">
        <v>408</v>
      </c>
      <c r="C19" s="57" t="s">
        <v>204</v>
      </c>
      <c r="D19" s="57" t="s">
        <v>234</v>
      </c>
      <c r="E19" s="58">
        <v>537431</v>
      </c>
      <c r="F19" s="59" t="s">
        <v>206</v>
      </c>
      <c r="G19" s="58">
        <v>42994</v>
      </c>
      <c r="H19" s="58">
        <v>580425</v>
      </c>
      <c r="I19" s="57" t="s">
        <v>207</v>
      </c>
      <c r="J19" s="57" t="s">
        <v>208</v>
      </c>
    </row>
    <row r="20" spans="1:10" x14ac:dyDescent="0.2">
      <c r="A20" s="56">
        <v>45887</v>
      </c>
      <c r="B20" s="57" t="s">
        <v>409</v>
      </c>
      <c r="C20" s="57" t="s">
        <v>204</v>
      </c>
      <c r="D20" s="57" t="s">
        <v>222</v>
      </c>
      <c r="E20" s="58">
        <v>753087</v>
      </c>
      <c r="F20" s="59" t="s">
        <v>206</v>
      </c>
      <c r="G20" s="58">
        <v>60247</v>
      </c>
      <c r="H20" s="58">
        <v>813334</v>
      </c>
      <c r="I20" s="57" t="s">
        <v>207</v>
      </c>
      <c r="J20" s="57" t="s">
        <v>208</v>
      </c>
    </row>
    <row r="21" spans="1:10" x14ac:dyDescent="0.2">
      <c r="A21" s="56">
        <v>45887</v>
      </c>
      <c r="B21" s="57" t="s">
        <v>410</v>
      </c>
      <c r="C21" s="57" t="s">
        <v>204</v>
      </c>
      <c r="D21" s="57" t="s">
        <v>234</v>
      </c>
      <c r="E21" s="58">
        <v>714428</v>
      </c>
      <c r="F21" s="59" t="s">
        <v>206</v>
      </c>
      <c r="G21" s="58">
        <v>57154</v>
      </c>
      <c r="H21" s="58">
        <v>771582</v>
      </c>
      <c r="I21" s="57" t="s">
        <v>207</v>
      </c>
      <c r="J21" s="57" t="s">
        <v>208</v>
      </c>
    </row>
    <row r="22" spans="1:10" x14ac:dyDescent="0.2">
      <c r="A22" s="56">
        <v>45887</v>
      </c>
      <c r="B22" s="57" t="s">
        <v>411</v>
      </c>
      <c r="C22" s="57" t="s">
        <v>204</v>
      </c>
      <c r="D22" s="57" t="s">
        <v>210</v>
      </c>
      <c r="E22" s="58">
        <v>479769</v>
      </c>
      <c r="F22" s="59" t="s">
        <v>206</v>
      </c>
      <c r="G22" s="58">
        <v>38382</v>
      </c>
      <c r="H22" s="58">
        <v>518151</v>
      </c>
      <c r="I22" s="57" t="s">
        <v>207</v>
      </c>
      <c r="J22" s="57" t="s">
        <v>208</v>
      </c>
    </row>
    <row r="23" spans="1:10" x14ac:dyDescent="0.2">
      <c r="A23" s="56">
        <v>45890</v>
      </c>
      <c r="B23" s="57" t="s">
        <v>412</v>
      </c>
      <c r="C23" s="57" t="s">
        <v>204</v>
      </c>
      <c r="D23" s="57" t="s">
        <v>379</v>
      </c>
      <c r="E23" s="58">
        <v>1892158</v>
      </c>
      <c r="F23" s="59" t="s">
        <v>206</v>
      </c>
      <c r="G23" s="58">
        <v>151373</v>
      </c>
      <c r="H23" s="58">
        <v>2043531</v>
      </c>
      <c r="I23" s="57" t="s">
        <v>207</v>
      </c>
      <c r="J23" s="57" t="s">
        <v>208</v>
      </c>
    </row>
    <row r="24" spans="1:10" x14ac:dyDescent="0.2">
      <c r="A24" s="56">
        <v>45890</v>
      </c>
      <c r="B24" s="57" t="s">
        <v>413</v>
      </c>
      <c r="C24" s="57" t="s">
        <v>204</v>
      </c>
      <c r="D24" s="57" t="s">
        <v>219</v>
      </c>
      <c r="E24" s="58">
        <v>689046</v>
      </c>
      <c r="F24" s="59" t="s">
        <v>206</v>
      </c>
      <c r="G24" s="58">
        <v>55124</v>
      </c>
      <c r="H24" s="58">
        <v>744170</v>
      </c>
      <c r="I24" s="57" t="s">
        <v>207</v>
      </c>
      <c r="J24" s="57" t="s">
        <v>208</v>
      </c>
    </row>
    <row r="25" spans="1:10" x14ac:dyDescent="0.2">
      <c r="A25" s="56">
        <v>45890</v>
      </c>
      <c r="B25" s="57" t="s">
        <v>414</v>
      </c>
      <c r="C25" s="57" t="s">
        <v>204</v>
      </c>
      <c r="D25" s="57" t="s">
        <v>281</v>
      </c>
      <c r="E25" s="58">
        <v>897228</v>
      </c>
      <c r="F25" s="59" t="s">
        <v>206</v>
      </c>
      <c r="G25" s="58">
        <v>71778</v>
      </c>
      <c r="H25" s="58">
        <v>969006</v>
      </c>
      <c r="I25" s="57" t="s">
        <v>207</v>
      </c>
      <c r="J25" s="57" t="s">
        <v>208</v>
      </c>
    </row>
    <row r="26" spans="1:10" x14ac:dyDescent="0.2">
      <c r="A26" s="56">
        <v>45890</v>
      </c>
      <c r="B26" s="57" t="s">
        <v>415</v>
      </c>
      <c r="C26" s="57" t="s">
        <v>204</v>
      </c>
      <c r="D26" s="57" t="s">
        <v>237</v>
      </c>
      <c r="E26" s="58">
        <v>549735</v>
      </c>
      <c r="F26" s="59" t="s">
        <v>206</v>
      </c>
      <c r="G26" s="58">
        <v>43979</v>
      </c>
      <c r="H26" s="58">
        <v>593714</v>
      </c>
      <c r="I26" s="57" t="s">
        <v>207</v>
      </c>
      <c r="J26" s="57" t="s">
        <v>208</v>
      </c>
    </row>
    <row r="27" spans="1:10" x14ac:dyDescent="0.2">
      <c r="A27" s="56">
        <v>45894</v>
      </c>
      <c r="B27" s="57" t="s">
        <v>416</v>
      </c>
      <c r="C27" s="57" t="s">
        <v>204</v>
      </c>
      <c r="D27" s="57" t="s">
        <v>219</v>
      </c>
      <c r="E27" s="58">
        <v>756346</v>
      </c>
      <c r="F27" s="59" t="s">
        <v>206</v>
      </c>
      <c r="G27" s="58">
        <v>60508</v>
      </c>
      <c r="H27" s="58">
        <v>816854</v>
      </c>
      <c r="I27" s="57" t="s">
        <v>207</v>
      </c>
      <c r="J27" s="57" t="s">
        <v>208</v>
      </c>
    </row>
    <row r="28" spans="1:10" x14ac:dyDescent="0.2">
      <c r="A28" s="56">
        <v>45894</v>
      </c>
      <c r="B28" s="57" t="s">
        <v>417</v>
      </c>
      <c r="C28" s="57" t="s">
        <v>204</v>
      </c>
      <c r="D28" s="57" t="s">
        <v>214</v>
      </c>
      <c r="E28" s="58">
        <v>887425</v>
      </c>
      <c r="F28" s="59" t="s">
        <v>206</v>
      </c>
      <c r="G28" s="58">
        <v>70994</v>
      </c>
      <c r="H28" s="58">
        <v>958419</v>
      </c>
      <c r="I28" s="57" t="s">
        <v>207</v>
      </c>
      <c r="J28" s="57" t="s">
        <v>208</v>
      </c>
    </row>
    <row r="29" spans="1:10" x14ac:dyDescent="0.2">
      <c r="A29" s="56">
        <v>45894</v>
      </c>
      <c r="B29" s="57" t="s">
        <v>418</v>
      </c>
      <c r="C29" s="57" t="s">
        <v>204</v>
      </c>
      <c r="D29" s="57" t="s">
        <v>228</v>
      </c>
      <c r="E29" s="58">
        <v>1485695</v>
      </c>
      <c r="F29" s="59" t="s">
        <v>206</v>
      </c>
      <c r="G29" s="58">
        <v>118856</v>
      </c>
      <c r="H29" s="58">
        <v>1604551</v>
      </c>
      <c r="I29" s="57" t="s">
        <v>207</v>
      </c>
      <c r="J29" s="57" t="s">
        <v>208</v>
      </c>
    </row>
    <row r="30" spans="1:10" x14ac:dyDescent="0.2">
      <c r="A30" s="56">
        <v>45894</v>
      </c>
      <c r="B30" s="57" t="s">
        <v>419</v>
      </c>
      <c r="C30" s="57" t="s">
        <v>204</v>
      </c>
      <c r="D30" s="57" t="s">
        <v>216</v>
      </c>
      <c r="E30" s="58">
        <v>1460068</v>
      </c>
      <c r="F30" s="59" t="s">
        <v>206</v>
      </c>
      <c r="G30" s="58">
        <v>116805</v>
      </c>
      <c r="H30" s="58">
        <v>1576873</v>
      </c>
      <c r="I30" s="57" t="s">
        <v>207</v>
      </c>
      <c r="J30" s="57" t="s">
        <v>208</v>
      </c>
    </row>
    <row r="31" spans="1:10" x14ac:dyDescent="0.2">
      <c r="A31" s="56">
        <v>45894</v>
      </c>
      <c r="B31" s="57" t="s">
        <v>420</v>
      </c>
      <c r="C31" s="57" t="s">
        <v>204</v>
      </c>
      <c r="D31" s="57" t="s">
        <v>210</v>
      </c>
      <c r="E31" s="58">
        <v>726645</v>
      </c>
      <c r="F31" s="59" t="s">
        <v>206</v>
      </c>
      <c r="G31" s="58">
        <v>58132</v>
      </c>
      <c r="H31" s="58">
        <v>784777</v>
      </c>
      <c r="I31" s="57" t="s">
        <v>207</v>
      </c>
      <c r="J31" s="57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workbookViewId="0">
      <selection activeCell="H15" sqref="H1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45841</v>
      </c>
      <c r="B2" s="57" t="s">
        <v>378</v>
      </c>
      <c r="C2" s="57" t="s">
        <v>204</v>
      </c>
      <c r="D2" s="57" t="s">
        <v>379</v>
      </c>
      <c r="E2" s="58">
        <v>1869006</v>
      </c>
      <c r="F2" s="59" t="s">
        <v>206</v>
      </c>
      <c r="G2" s="58">
        <v>149520</v>
      </c>
      <c r="H2" s="58">
        <v>2018526</v>
      </c>
      <c r="I2" s="57" t="s">
        <v>207</v>
      </c>
      <c r="J2" s="57" t="s">
        <v>208</v>
      </c>
    </row>
    <row r="3" spans="1:10" x14ac:dyDescent="0.2">
      <c r="A3" s="56">
        <v>45841</v>
      </c>
      <c r="B3" s="57" t="s">
        <v>380</v>
      </c>
      <c r="C3" s="57" t="s">
        <v>204</v>
      </c>
      <c r="D3" s="57" t="s">
        <v>222</v>
      </c>
      <c r="E3" s="58">
        <v>863405</v>
      </c>
      <c r="F3" s="59" t="s">
        <v>206</v>
      </c>
      <c r="G3" s="58">
        <v>69072</v>
      </c>
      <c r="H3" s="58">
        <v>932477</v>
      </c>
      <c r="I3" s="57" t="s">
        <v>207</v>
      </c>
      <c r="J3" s="57" t="s">
        <v>208</v>
      </c>
    </row>
    <row r="4" spans="1:10" x14ac:dyDescent="0.2">
      <c r="A4" s="56">
        <v>45841</v>
      </c>
      <c r="B4" s="57" t="s">
        <v>381</v>
      </c>
      <c r="C4" s="57" t="s">
        <v>204</v>
      </c>
      <c r="D4" s="57" t="s">
        <v>234</v>
      </c>
      <c r="E4" s="58">
        <v>536897</v>
      </c>
      <c r="F4" s="59" t="s">
        <v>206</v>
      </c>
      <c r="G4" s="58">
        <v>42952</v>
      </c>
      <c r="H4" s="58">
        <v>579849</v>
      </c>
      <c r="I4" s="57" t="s">
        <v>207</v>
      </c>
      <c r="J4" s="57" t="s">
        <v>208</v>
      </c>
    </row>
    <row r="5" spans="1:10" x14ac:dyDescent="0.2">
      <c r="A5" s="56">
        <v>45845</v>
      </c>
      <c r="B5" s="57" t="s">
        <v>382</v>
      </c>
      <c r="C5" s="57" t="s">
        <v>204</v>
      </c>
      <c r="D5" s="57" t="s">
        <v>214</v>
      </c>
      <c r="E5" s="58">
        <v>536897</v>
      </c>
      <c r="F5" s="59" t="s">
        <v>206</v>
      </c>
      <c r="G5" s="58">
        <v>42952</v>
      </c>
      <c r="H5" s="58">
        <v>579849</v>
      </c>
      <c r="I5" s="57" t="s">
        <v>207</v>
      </c>
      <c r="J5" s="57" t="s">
        <v>208</v>
      </c>
    </row>
    <row r="6" spans="1:10" x14ac:dyDescent="0.2">
      <c r="A6" s="56">
        <v>45845</v>
      </c>
      <c r="B6" s="57" t="s">
        <v>383</v>
      </c>
      <c r="C6" s="57" t="s">
        <v>204</v>
      </c>
      <c r="D6" s="57" t="s">
        <v>228</v>
      </c>
      <c r="E6" s="58">
        <v>508278</v>
      </c>
      <c r="F6" s="59" t="s">
        <v>206</v>
      </c>
      <c r="G6" s="58">
        <v>40662</v>
      </c>
      <c r="H6" s="58">
        <v>548940</v>
      </c>
      <c r="I6" s="57" t="s">
        <v>207</v>
      </c>
      <c r="J6" s="57" t="s">
        <v>208</v>
      </c>
    </row>
    <row r="7" spans="1:10" x14ac:dyDescent="0.2">
      <c r="A7" s="56">
        <v>45845</v>
      </c>
      <c r="B7" s="57" t="s">
        <v>384</v>
      </c>
      <c r="C7" s="57" t="s">
        <v>204</v>
      </c>
      <c r="D7" s="57" t="s">
        <v>237</v>
      </c>
      <c r="E7" s="58">
        <v>875622</v>
      </c>
      <c r="F7" s="59" t="s">
        <v>206</v>
      </c>
      <c r="G7" s="58">
        <v>70050</v>
      </c>
      <c r="H7" s="58">
        <v>945672</v>
      </c>
      <c r="I7" s="57" t="s">
        <v>207</v>
      </c>
      <c r="J7" s="57" t="s">
        <v>208</v>
      </c>
    </row>
    <row r="8" spans="1:10" x14ac:dyDescent="0.2">
      <c r="A8" s="56">
        <v>45845</v>
      </c>
      <c r="B8" s="57" t="s">
        <v>385</v>
      </c>
      <c r="C8" s="57" t="s">
        <v>204</v>
      </c>
      <c r="D8" s="57" t="s">
        <v>251</v>
      </c>
      <c r="E8" s="58">
        <v>993878</v>
      </c>
      <c r="F8" s="59" t="s">
        <v>206</v>
      </c>
      <c r="G8" s="58">
        <v>79510</v>
      </c>
      <c r="H8" s="58">
        <v>1073388</v>
      </c>
      <c r="I8" s="57" t="s">
        <v>207</v>
      </c>
      <c r="J8" s="57" t="s">
        <v>208</v>
      </c>
    </row>
    <row r="9" spans="1:10" x14ac:dyDescent="0.2">
      <c r="A9" s="56">
        <v>45855</v>
      </c>
      <c r="B9" s="57" t="s">
        <v>386</v>
      </c>
      <c r="C9" s="57" t="s">
        <v>204</v>
      </c>
      <c r="D9" s="57" t="s">
        <v>210</v>
      </c>
      <c r="E9" s="58">
        <v>691233</v>
      </c>
      <c r="F9" s="59" t="s">
        <v>206</v>
      </c>
      <c r="G9" s="58">
        <v>55299</v>
      </c>
      <c r="H9" s="58">
        <v>746532</v>
      </c>
      <c r="I9" s="57" t="s">
        <v>207</v>
      </c>
      <c r="J9" s="57" t="s">
        <v>208</v>
      </c>
    </row>
    <row r="10" spans="1:10" x14ac:dyDescent="0.2">
      <c r="A10" s="56">
        <v>45855</v>
      </c>
      <c r="B10" s="57" t="s">
        <v>387</v>
      </c>
      <c r="C10" s="57" t="s">
        <v>204</v>
      </c>
      <c r="D10" s="57" t="s">
        <v>239</v>
      </c>
      <c r="E10" s="58">
        <v>519954</v>
      </c>
      <c r="F10" s="59" t="s">
        <v>206</v>
      </c>
      <c r="G10" s="58">
        <v>41596</v>
      </c>
      <c r="H10" s="58">
        <v>561550</v>
      </c>
      <c r="I10" s="57" t="s">
        <v>207</v>
      </c>
      <c r="J10" s="57" t="s">
        <v>208</v>
      </c>
    </row>
    <row r="11" spans="1:10" x14ac:dyDescent="0.2">
      <c r="A11" s="56">
        <v>45855</v>
      </c>
      <c r="B11" s="57" t="s">
        <v>388</v>
      </c>
      <c r="C11" s="57" t="s">
        <v>204</v>
      </c>
      <c r="D11" s="57" t="s">
        <v>219</v>
      </c>
      <c r="E11" s="58">
        <v>423095</v>
      </c>
      <c r="F11" s="59" t="s">
        <v>206</v>
      </c>
      <c r="G11" s="58">
        <v>33848</v>
      </c>
      <c r="H11" s="58">
        <v>456943</v>
      </c>
      <c r="I11" s="57" t="s">
        <v>207</v>
      </c>
      <c r="J11" s="57" t="s">
        <v>208</v>
      </c>
    </row>
    <row r="12" spans="1:10" x14ac:dyDescent="0.2">
      <c r="A12" s="64"/>
      <c r="D12" s="62" t="s">
        <v>389</v>
      </c>
      <c r="E12" s="63">
        <v>-1817796</v>
      </c>
      <c r="F12" s="59" t="s">
        <v>206</v>
      </c>
      <c r="G12" s="63">
        <v>-145424</v>
      </c>
      <c r="H12" s="58">
        <v>-1963220</v>
      </c>
      <c r="I12" s="57" t="s">
        <v>207</v>
      </c>
      <c r="J12" s="57" t="s">
        <v>208</v>
      </c>
    </row>
    <row r="13" spans="1:10" x14ac:dyDescent="0.2">
      <c r="A13" s="64"/>
      <c r="D13" s="62" t="s">
        <v>390</v>
      </c>
      <c r="E13" s="63">
        <v>-120010</v>
      </c>
      <c r="F13" s="59" t="s">
        <v>206</v>
      </c>
      <c r="G13" s="63">
        <v>-9600</v>
      </c>
      <c r="H13" s="58">
        <v>-129610</v>
      </c>
      <c r="I13" s="57" t="s">
        <v>207</v>
      </c>
      <c r="J13" s="57" t="s">
        <v>208</v>
      </c>
    </row>
    <row r="14" spans="1:10" x14ac:dyDescent="0.2">
      <c r="H14" s="58">
        <f>SUM(H2:H13)</f>
        <v>6350896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topLeftCell="A13" workbookViewId="0">
      <selection activeCell="H34" sqref="H3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45817</v>
      </c>
      <c r="B2" s="57" t="s">
        <v>347</v>
      </c>
      <c r="C2" s="57" t="s">
        <v>204</v>
      </c>
      <c r="D2" s="57" t="s">
        <v>222</v>
      </c>
      <c r="E2" s="58">
        <v>800850</v>
      </c>
      <c r="F2" s="59" t="s">
        <v>206</v>
      </c>
      <c r="G2" s="58">
        <v>64068</v>
      </c>
      <c r="H2" s="58">
        <v>864918</v>
      </c>
      <c r="I2" s="57" t="s">
        <v>207</v>
      </c>
      <c r="J2" s="57" t="s">
        <v>208</v>
      </c>
    </row>
    <row r="3" spans="1:10" x14ac:dyDescent="0.2">
      <c r="A3" s="56">
        <v>45817</v>
      </c>
      <c r="B3" s="57" t="s">
        <v>348</v>
      </c>
      <c r="C3" s="57" t="s">
        <v>204</v>
      </c>
      <c r="D3" s="57" t="s">
        <v>234</v>
      </c>
      <c r="E3" s="58">
        <v>948264</v>
      </c>
      <c r="F3" s="59" t="s">
        <v>206</v>
      </c>
      <c r="G3" s="58">
        <v>75861</v>
      </c>
      <c r="H3" s="58">
        <v>1024125</v>
      </c>
      <c r="I3" s="57" t="s">
        <v>207</v>
      </c>
      <c r="J3" s="57" t="s">
        <v>208</v>
      </c>
    </row>
    <row r="4" spans="1:10" x14ac:dyDescent="0.2">
      <c r="A4" s="56">
        <v>45817</v>
      </c>
      <c r="B4" s="57" t="s">
        <v>349</v>
      </c>
      <c r="C4" s="57" t="s">
        <v>204</v>
      </c>
      <c r="D4" s="57" t="s">
        <v>205</v>
      </c>
      <c r="E4" s="58">
        <v>864517</v>
      </c>
      <c r="F4" s="59" t="s">
        <v>206</v>
      </c>
      <c r="G4" s="58">
        <v>69161</v>
      </c>
      <c r="H4" s="58">
        <v>933678</v>
      </c>
      <c r="I4" s="57" t="s">
        <v>207</v>
      </c>
      <c r="J4" s="57" t="s">
        <v>208</v>
      </c>
    </row>
    <row r="5" spans="1:10" x14ac:dyDescent="0.2">
      <c r="A5" s="56">
        <v>45817</v>
      </c>
      <c r="B5" s="57" t="s">
        <v>350</v>
      </c>
      <c r="C5" s="57" t="s">
        <v>204</v>
      </c>
      <c r="D5" s="57" t="s">
        <v>210</v>
      </c>
      <c r="E5" s="58">
        <v>1305505</v>
      </c>
      <c r="F5" s="59" t="s">
        <v>206</v>
      </c>
      <c r="G5" s="58">
        <v>104440</v>
      </c>
      <c r="H5" s="58">
        <v>1409945</v>
      </c>
      <c r="I5" s="57" t="s">
        <v>207</v>
      </c>
      <c r="J5" s="57" t="s">
        <v>208</v>
      </c>
    </row>
    <row r="6" spans="1:10" x14ac:dyDescent="0.2">
      <c r="A6" s="56">
        <v>45817</v>
      </c>
      <c r="B6" s="57" t="s">
        <v>351</v>
      </c>
      <c r="C6" s="57" t="s">
        <v>204</v>
      </c>
      <c r="D6" s="57" t="s">
        <v>225</v>
      </c>
      <c r="E6" s="58">
        <v>749678</v>
      </c>
      <c r="F6" s="59" t="s">
        <v>206</v>
      </c>
      <c r="G6" s="58">
        <v>59974</v>
      </c>
      <c r="H6" s="58">
        <v>809652</v>
      </c>
      <c r="I6" s="57" t="s">
        <v>207</v>
      </c>
      <c r="J6" s="57" t="s">
        <v>208</v>
      </c>
    </row>
    <row r="7" spans="1:10" x14ac:dyDescent="0.2">
      <c r="A7" s="56">
        <v>45817</v>
      </c>
      <c r="B7" s="57" t="s">
        <v>352</v>
      </c>
      <c r="C7" s="57" t="s">
        <v>204</v>
      </c>
      <c r="D7" s="57" t="s">
        <v>212</v>
      </c>
      <c r="E7" s="58">
        <v>827262</v>
      </c>
      <c r="F7" s="59" t="s">
        <v>206</v>
      </c>
      <c r="G7" s="58">
        <v>66181</v>
      </c>
      <c r="H7" s="58">
        <v>893443</v>
      </c>
      <c r="I7" s="57" t="s">
        <v>207</v>
      </c>
      <c r="J7" s="57" t="s">
        <v>208</v>
      </c>
    </row>
    <row r="8" spans="1:10" x14ac:dyDescent="0.2">
      <c r="A8" s="56">
        <v>45817</v>
      </c>
      <c r="B8" s="57" t="s">
        <v>353</v>
      </c>
      <c r="C8" s="57" t="s">
        <v>204</v>
      </c>
      <c r="D8" s="57" t="s">
        <v>228</v>
      </c>
      <c r="E8" s="58">
        <v>1411010</v>
      </c>
      <c r="F8" s="59" t="s">
        <v>206</v>
      </c>
      <c r="G8" s="58">
        <v>112881</v>
      </c>
      <c r="H8" s="58">
        <v>1523891</v>
      </c>
      <c r="I8" s="57" t="s">
        <v>207</v>
      </c>
      <c r="J8" s="57" t="s">
        <v>208</v>
      </c>
    </row>
    <row r="9" spans="1:10" x14ac:dyDescent="0.2">
      <c r="A9" s="56">
        <v>45817</v>
      </c>
      <c r="B9" s="57" t="s">
        <v>354</v>
      </c>
      <c r="C9" s="57" t="s">
        <v>204</v>
      </c>
      <c r="D9" s="57" t="s">
        <v>261</v>
      </c>
      <c r="E9" s="58">
        <v>1200000</v>
      </c>
      <c r="F9" s="59" t="s">
        <v>206</v>
      </c>
      <c r="G9" s="58">
        <v>96000</v>
      </c>
      <c r="H9" s="58">
        <v>1296000</v>
      </c>
      <c r="I9" s="57" t="s">
        <v>207</v>
      </c>
      <c r="J9" s="57" t="s">
        <v>208</v>
      </c>
    </row>
    <row r="10" spans="1:10" x14ac:dyDescent="0.2">
      <c r="A10" s="56">
        <v>45817</v>
      </c>
      <c r="B10" s="57" t="s">
        <v>355</v>
      </c>
      <c r="C10" s="57" t="s">
        <v>204</v>
      </c>
      <c r="D10" s="57" t="s">
        <v>232</v>
      </c>
      <c r="E10" s="58">
        <v>653507</v>
      </c>
      <c r="F10" s="59" t="s">
        <v>206</v>
      </c>
      <c r="G10" s="58">
        <v>52281</v>
      </c>
      <c r="H10" s="58">
        <v>705788</v>
      </c>
      <c r="I10" s="57" t="s">
        <v>207</v>
      </c>
      <c r="J10" s="57" t="s">
        <v>208</v>
      </c>
    </row>
    <row r="11" spans="1:10" x14ac:dyDescent="0.2">
      <c r="A11" s="56">
        <v>45817</v>
      </c>
      <c r="B11" s="57" t="s">
        <v>356</v>
      </c>
      <c r="C11" s="57" t="s">
        <v>204</v>
      </c>
      <c r="D11" s="57" t="s">
        <v>219</v>
      </c>
      <c r="E11" s="58">
        <v>830751</v>
      </c>
      <c r="F11" s="59" t="s">
        <v>206</v>
      </c>
      <c r="G11" s="58">
        <v>66460</v>
      </c>
      <c r="H11" s="58">
        <v>897211</v>
      </c>
      <c r="I11" s="57" t="s">
        <v>207</v>
      </c>
      <c r="J11" s="57" t="s">
        <v>208</v>
      </c>
    </row>
    <row r="12" spans="1:10" x14ac:dyDescent="0.2">
      <c r="A12" s="56">
        <v>45817</v>
      </c>
      <c r="B12" s="57" t="s">
        <v>357</v>
      </c>
      <c r="C12" s="57" t="s">
        <v>204</v>
      </c>
      <c r="D12" s="57" t="s">
        <v>281</v>
      </c>
      <c r="E12" s="58">
        <v>726979</v>
      </c>
      <c r="F12" s="59" t="s">
        <v>206</v>
      </c>
      <c r="G12" s="58">
        <v>58158</v>
      </c>
      <c r="H12" s="58">
        <v>785137</v>
      </c>
      <c r="I12" s="57" t="s">
        <v>207</v>
      </c>
      <c r="J12" s="57" t="s">
        <v>208</v>
      </c>
    </row>
    <row r="13" spans="1:10" x14ac:dyDescent="0.2">
      <c r="A13" s="56">
        <v>45817</v>
      </c>
      <c r="B13" s="57" t="s">
        <v>358</v>
      </c>
      <c r="C13" s="57" t="s">
        <v>204</v>
      </c>
      <c r="D13" s="57" t="s">
        <v>237</v>
      </c>
      <c r="E13" s="58">
        <v>1411010</v>
      </c>
      <c r="F13" s="59" t="s">
        <v>206</v>
      </c>
      <c r="G13" s="58">
        <v>112881</v>
      </c>
      <c r="H13" s="58">
        <v>1523891</v>
      </c>
      <c r="I13" s="57" t="s">
        <v>207</v>
      </c>
      <c r="J13" s="57" t="s">
        <v>208</v>
      </c>
    </row>
    <row r="14" spans="1:10" x14ac:dyDescent="0.2">
      <c r="A14" s="56">
        <v>45817</v>
      </c>
      <c r="B14" s="57" t="s">
        <v>359</v>
      </c>
      <c r="C14" s="57" t="s">
        <v>204</v>
      </c>
      <c r="D14" s="57" t="s">
        <v>239</v>
      </c>
      <c r="E14" s="58">
        <v>639447</v>
      </c>
      <c r="F14" s="59" t="s">
        <v>206</v>
      </c>
      <c r="G14" s="58">
        <v>51156</v>
      </c>
      <c r="H14" s="58">
        <v>690603</v>
      </c>
      <c r="I14" s="57" t="s">
        <v>207</v>
      </c>
      <c r="J14" s="57" t="s">
        <v>208</v>
      </c>
    </row>
    <row r="15" spans="1:10" x14ac:dyDescent="0.2">
      <c r="A15" s="56">
        <v>45817</v>
      </c>
      <c r="B15" s="57" t="s">
        <v>360</v>
      </c>
      <c r="C15" s="57" t="s">
        <v>204</v>
      </c>
      <c r="D15" s="57" t="s">
        <v>241</v>
      </c>
      <c r="E15" s="58">
        <v>735276</v>
      </c>
      <c r="F15" s="59" t="s">
        <v>206</v>
      </c>
      <c r="G15" s="58">
        <v>58822</v>
      </c>
      <c r="H15" s="58">
        <v>794098</v>
      </c>
      <c r="I15" s="57" t="s">
        <v>207</v>
      </c>
      <c r="J15" s="57" t="s">
        <v>208</v>
      </c>
    </row>
    <row r="16" spans="1:10" x14ac:dyDescent="0.2">
      <c r="A16" s="56">
        <v>45817</v>
      </c>
      <c r="B16" s="57" t="s">
        <v>361</v>
      </c>
      <c r="C16" s="57" t="s">
        <v>204</v>
      </c>
      <c r="D16" s="57" t="s">
        <v>216</v>
      </c>
      <c r="E16" s="58">
        <v>1294400</v>
      </c>
      <c r="F16" s="59" t="s">
        <v>206</v>
      </c>
      <c r="G16" s="58">
        <v>103552</v>
      </c>
      <c r="H16" s="58">
        <v>1397952</v>
      </c>
      <c r="I16" s="57" t="s">
        <v>207</v>
      </c>
      <c r="J16" s="57" t="s">
        <v>208</v>
      </c>
    </row>
    <row r="17" spans="1:10" x14ac:dyDescent="0.2">
      <c r="A17" s="56">
        <v>45817</v>
      </c>
      <c r="B17" s="57" t="s">
        <v>362</v>
      </c>
      <c r="C17" s="57" t="s">
        <v>204</v>
      </c>
      <c r="D17" s="57" t="s">
        <v>251</v>
      </c>
      <c r="E17" s="58">
        <v>2164590</v>
      </c>
      <c r="F17" s="59" t="s">
        <v>206</v>
      </c>
      <c r="G17" s="58">
        <v>173167</v>
      </c>
      <c r="H17" s="58">
        <v>2337757</v>
      </c>
      <c r="I17" s="57" t="s">
        <v>207</v>
      </c>
      <c r="J17" s="57" t="s">
        <v>208</v>
      </c>
    </row>
    <row r="18" spans="1:10" x14ac:dyDescent="0.2">
      <c r="A18" s="56">
        <v>45820</v>
      </c>
      <c r="B18" s="57" t="s">
        <v>363</v>
      </c>
      <c r="C18" s="57" t="s">
        <v>204</v>
      </c>
      <c r="D18" s="57" t="s">
        <v>214</v>
      </c>
      <c r="E18" s="58">
        <v>1317722</v>
      </c>
      <c r="F18" s="59" t="s">
        <v>206</v>
      </c>
      <c r="G18" s="58">
        <v>105418</v>
      </c>
      <c r="H18" s="58">
        <v>1423140</v>
      </c>
      <c r="I18" s="57" t="s">
        <v>207</v>
      </c>
      <c r="J18" s="57" t="s">
        <v>208</v>
      </c>
    </row>
    <row r="19" spans="1:10" x14ac:dyDescent="0.2">
      <c r="A19" s="56">
        <v>45820</v>
      </c>
      <c r="B19" s="57" t="s">
        <v>364</v>
      </c>
      <c r="C19" s="57" t="s">
        <v>204</v>
      </c>
      <c r="D19" s="57" t="s">
        <v>216</v>
      </c>
      <c r="E19" s="58">
        <v>1034768</v>
      </c>
      <c r="F19" s="59" t="s">
        <v>206</v>
      </c>
      <c r="G19" s="58">
        <v>82781</v>
      </c>
      <c r="H19" s="58">
        <v>1117549</v>
      </c>
      <c r="I19" s="57" t="s">
        <v>207</v>
      </c>
      <c r="J19" s="57" t="s">
        <v>208</v>
      </c>
    </row>
    <row r="20" spans="1:10" x14ac:dyDescent="0.2">
      <c r="A20" s="56">
        <v>45824</v>
      </c>
      <c r="B20" s="57" t="s">
        <v>365</v>
      </c>
      <c r="C20" s="57" t="s">
        <v>204</v>
      </c>
      <c r="D20" s="57" t="s">
        <v>281</v>
      </c>
      <c r="E20" s="58">
        <v>536897</v>
      </c>
      <c r="F20" s="59" t="s">
        <v>206</v>
      </c>
      <c r="G20" s="58">
        <v>42952</v>
      </c>
      <c r="H20" s="58">
        <v>579849</v>
      </c>
      <c r="I20" s="57" t="s">
        <v>207</v>
      </c>
      <c r="J20" s="57" t="s">
        <v>208</v>
      </c>
    </row>
    <row r="21" spans="1:10" x14ac:dyDescent="0.2">
      <c r="A21" s="56">
        <v>45831</v>
      </c>
      <c r="B21" s="57" t="s">
        <v>366</v>
      </c>
      <c r="C21" s="57" t="s">
        <v>204</v>
      </c>
      <c r="D21" s="57" t="s">
        <v>214</v>
      </c>
      <c r="E21" s="58">
        <v>692839</v>
      </c>
      <c r="F21" s="59" t="s">
        <v>206</v>
      </c>
      <c r="G21" s="58">
        <v>55427</v>
      </c>
      <c r="H21" s="58">
        <v>748266</v>
      </c>
      <c r="I21" s="57" t="s">
        <v>207</v>
      </c>
      <c r="J21" s="57" t="s">
        <v>208</v>
      </c>
    </row>
    <row r="22" spans="1:10" x14ac:dyDescent="0.2">
      <c r="A22" s="56">
        <v>45831</v>
      </c>
      <c r="B22" s="57" t="s">
        <v>367</v>
      </c>
      <c r="C22" s="57" t="s">
        <v>204</v>
      </c>
      <c r="D22" s="57" t="s">
        <v>225</v>
      </c>
      <c r="E22" s="58">
        <v>716161</v>
      </c>
      <c r="F22" s="59" t="s">
        <v>206</v>
      </c>
      <c r="G22" s="58">
        <v>57293</v>
      </c>
      <c r="H22" s="58">
        <v>773454</v>
      </c>
      <c r="I22" s="57" t="s">
        <v>207</v>
      </c>
      <c r="J22" s="57" t="s">
        <v>208</v>
      </c>
    </row>
    <row r="23" spans="1:10" x14ac:dyDescent="0.2">
      <c r="A23" s="56">
        <v>45831</v>
      </c>
      <c r="B23" s="57" t="s">
        <v>368</v>
      </c>
      <c r="C23" s="57" t="s">
        <v>204</v>
      </c>
      <c r="D23" s="57" t="s">
        <v>232</v>
      </c>
      <c r="E23" s="58">
        <v>559314</v>
      </c>
      <c r="F23" s="59" t="s">
        <v>206</v>
      </c>
      <c r="G23" s="58">
        <v>44745</v>
      </c>
      <c r="H23" s="58">
        <v>604059</v>
      </c>
      <c r="I23" s="57" t="s">
        <v>207</v>
      </c>
      <c r="J23" s="57" t="s">
        <v>208</v>
      </c>
    </row>
    <row r="24" spans="1:10" x14ac:dyDescent="0.2">
      <c r="A24" s="56">
        <v>45831</v>
      </c>
      <c r="B24" s="57" t="s">
        <v>369</v>
      </c>
      <c r="C24" s="57" t="s">
        <v>204</v>
      </c>
      <c r="D24" s="57" t="s">
        <v>219</v>
      </c>
      <c r="E24" s="58">
        <v>543603</v>
      </c>
      <c r="F24" s="59" t="s">
        <v>206</v>
      </c>
      <c r="G24" s="58">
        <v>43488</v>
      </c>
      <c r="H24" s="58">
        <v>587091</v>
      </c>
      <c r="I24" s="57" t="s">
        <v>207</v>
      </c>
      <c r="J24" s="57" t="s">
        <v>208</v>
      </c>
    </row>
    <row r="25" spans="1:10" x14ac:dyDescent="0.2">
      <c r="A25" s="56">
        <v>45831</v>
      </c>
      <c r="B25" s="57" t="s">
        <v>370</v>
      </c>
      <c r="C25" s="57" t="s">
        <v>204</v>
      </c>
      <c r="D25" s="57" t="s">
        <v>237</v>
      </c>
      <c r="E25" s="58">
        <v>1041552</v>
      </c>
      <c r="F25" s="59" t="s">
        <v>206</v>
      </c>
      <c r="G25" s="58">
        <v>83324</v>
      </c>
      <c r="H25" s="58">
        <v>1124876</v>
      </c>
      <c r="I25" s="57" t="s">
        <v>207</v>
      </c>
      <c r="J25" s="57" t="s">
        <v>208</v>
      </c>
    </row>
    <row r="26" spans="1:10" x14ac:dyDescent="0.2">
      <c r="A26" s="56">
        <v>45831</v>
      </c>
      <c r="B26" s="57" t="s">
        <v>371</v>
      </c>
      <c r="C26" s="57" t="s">
        <v>204</v>
      </c>
      <c r="D26" s="57" t="s">
        <v>241</v>
      </c>
      <c r="E26" s="58">
        <v>770117</v>
      </c>
      <c r="F26" s="59" t="s">
        <v>206</v>
      </c>
      <c r="G26" s="58">
        <v>61609</v>
      </c>
      <c r="H26" s="58">
        <v>831726</v>
      </c>
      <c r="I26" s="57" t="s">
        <v>207</v>
      </c>
      <c r="J26" s="57" t="s">
        <v>208</v>
      </c>
    </row>
    <row r="27" spans="1:10" x14ac:dyDescent="0.2">
      <c r="A27" s="56">
        <v>45831</v>
      </c>
      <c r="B27" s="57" t="s">
        <v>372</v>
      </c>
      <c r="C27" s="57" t="s">
        <v>204</v>
      </c>
      <c r="D27" s="57" t="s">
        <v>251</v>
      </c>
      <c r="E27" s="58">
        <v>1938535</v>
      </c>
      <c r="F27" s="59" t="s">
        <v>206</v>
      </c>
      <c r="G27" s="58">
        <v>155083</v>
      </c>
      <c r="H27" s="58">
        <v>2093618</v>
      </c>
      <c r="I27" s="57" t="s">
        <v>207</v>
      </c>
      <c r="J27" s="57" t="s">
        <v>208</v>
      </c>
    </row>
    <row r="28" spans="1:10" x14ac:dyDescent="0.2">
      <c r="A28" s="56">
        <v>45834</v>
      </c>
      <c r="B28" s="57" t="s">
        <v>373</v>
      </c>
      <c r="C28" s="57" t="s">
        <v>204</v>
      </c>
      <c r="D28" s="57" t="s">
        <v>219</v>
      </c>
      <c r="E28" s="58">
        <v>617554</v>
      </c>
      <c r="F28" s="59" t="s">
        <v>206</v>
      </c>
      <c r="G28" s="58">
        <v>49404</v>
      </c>
      <c r="H28" s="58">
        <v>666958</v>
      </c>
      <c r="I28" s="57" t="s">
        <v>207</v>
      </c>
      <c r="J28" s="57" t="s">
        <v>208</v>
      </c>
    </row>
    <row r="29" spans="1:10" x14ac:dyDescent="0.2">
      <c r="A29" s="56">
        <v>45834</v>
      </c>
      <c r="B29" s="57" t="s">
        <v>374</v>
      </c>
      <c r="C29" s="57" t="s">
        <v>204</v>
      </c>
      <c r="D29" s="57" t="s">
        <v>281</v>
      </c>
      <c r="E29" s="58">
        <v>680046</v>
      </c>
      <c r="F29" s="59" t="s">
        <v>206</v>
      </c>
      <c r="G29" s="58">
        <v>54404</v>
      </c>
      <c r="H29" s="58">
        <v>734450</v>
      </c>
      <c r="I29" s="57" t="s">
        <v>207</v>
      </c>
      <c r="J29" s="57" t="s">
        <v>208</v>
      </c>
    </row>
    <row r="30" spans="1:10" x14ac:dyDescent="0.2">
      <c r="A30" s="64"/>
      <c r="D30" s="62" t="s">
        <v>375</v>
      </c>
      <c r="E30" s="63">
        <v>-4025821</v>
      </c>
      <c r="F30" s="59" t="s">
        <v>206</v>
      </c>
      <c r="G30" s="63">
        <v>-322066</v>
      </c>
      <c r="H30" s="58">
        <f t="shared" ref="H30:H32" si="0">+E30+G30</f>
        <v>-4347887</v>
      </c>
      <c r="I30" s="57" t="s">
        <v>207</v>
      </c>
      <c r="J30" s="57" t="s">
        <v>208</v>
      </c>
    </row>
    <row r="31" spans="1:10" x14ac:dyDescent="0.2">
      <c r="A31" s="64"/>
      <c r="D31" s="62" t="s">
        <v>376</v>
      </c>
      <c r="E31" s="63">
        <v>-2385636</v>
      </c>
      <c r="F31" s="59" t="s">
        <v>206</v>
      </c>
      <c r="G31" s="63">
        <v>-190851</v>
      </c>
      <c r="H31" s="58">
        <f t="shared" si="0"/>
        <v>-2576487</v>
      </c>
      <c r="I31" s="57" t="s">
        <v>207</v>
      </c>
      <c r="J31" s="57" t="s">
        <v>208</v>
      </c>
    </row>
    <row r="32" spans="1:10" x14ac:dyDescent="0.2">
      <c r="A32" s="64"/>
      <c r="D32" s="62" t="s">
        <v>377</v>
      </c>
      <c r="E32" s="63">
        <f>-20600697*2%</f>
        <v>-412013.94</v>
      </c>
      <c r="F32" s="59" t="s">
        <v>206</v>
      </c>
      <c r="G32" s="63">
        <f>+E32*8%</f>
        <v>-32961.1152</v>
      </c>
      <c r="H32" s="58">
        <f t="shared" si="0"/>
        <v>-444975.0552</v>
      </c>
      <c r="I32" s="57" t="s">
        <v>207</v>
      </c>
      <c r="J32" s="57" t="s">
        <v>208</v>
      </c>
    </row>
    <row r="33" spans="8:8" x14ac:dyDescent="0.2">
      <c r="H33" s="58">
        <f>SUM(H2:H32)</f>
        <v>21803775.944800001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topLeftCell="A12" workbookViewId="0">
      <selection activeCell="H27" sqref="H2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45748</v>
      </c>
      <c r="B2" s="57" t="s">
        <v>321</v>
      </c>
      <c r="C2" s="57" t="s">
        <v>204</v>
      </c>
      <c r="D2" s="57" t="s">
        <v>222</v>
      </c>
      <c r="E2" s="58">
        <v>863046</v>
      </c>
      <c r="F2" s="59" t="s">
        <v>206</v>
      </c>
      <c r="G2" s="58">
        <v>69044</v>
      </c>
      <c r="H2" s="63">
        <v>932090</v>
      </c>
      <c r="I2" s="57" t="s">
        <v>207</v>
      </c>
      <c r="J2" s="57" t="s">
        <v>208</v>
      </c>
    </row>
    <row r="3" spans="1:10" x14ac:dyDescent="0.2">
      <c r="A3" s="56">
        <v>45748</v>
      </c>
      <c r="B3" s="57" t="s">
        <v>322</v>
      </c>
      <c r="C3" s="57" t="s">
        <v>204</v>
      </c>
      <c r="D3" s="57" t="s">
        <v>241</v>
      </c>
      <c r="E3" s="58">
        <v>697590</v>
      </c>
      <c r="F3" s="59" t="s">
        <v>206</v>
      </c>
      <c r="G3" s="58">
        <v>55807</v>
      </c>
      <c r="H3" s="63">
        <v>753397</v>
      </c>
      <c r="I3" s="57" t="s">
        <v>207</v>
      </c>
      <c r="J3" s="57" t="s">
        <v>208</v>
      </c>
    </row>
    <row r="4" spans="1:10" x14ac:dyDescent="0.2">
      <c r="A4" s="56">
        <v>45748</v>
      </c>
      <c r="B4" s="57" t="s">
        <v>323</v>
      </c>
      <c r="C4" s="57" t="s">
        <v>204</v>
      </c>
      <c r="D4" s="57" t="s">
        <v>234</v>
      </c>
      <c r="E4" s="58">
        <v>760528</v>
      </c>
      <c r="F4" s="59" t="s">
        <v>206</v>
      </c>
      <c r="G4" s="58">
        <v>60842</v>
      </c>
      <c r="H4" s="63">
        <v>821370</v>
      </c>
      <c r="I4" s="57" t="s">
        <v>207</v>
      </c>
      <c r="J4" s="57" t="s">
        <v>208</v>
      </c>
    </row>
    <row r="5" spans="1:10" x14ac:dyDescent="0.2">
      <c r="A5" s="56">
        <v>45748</v>
      </c>
      <c r="B5" s="57" t="s">
        <v>324</v>
      </c>
      <c r="C5" s="57" t="s">
        <v>204</v>
      </c>
      <c r="D5" s="57" t="s">
        <v>205</v>
      </c>
      <c r="E5" s="58">
        <v>816534</v>
      </c>
      <c r="F5" s="59" t="s">
        <v>206</v>
      </c>
      <c r="G5" s="58">
        <v>65323</v>
      </c>
      <c r="H5" s="63">
        <v>881857</v>
      </c>
      <c r="I5" s="57" t="s">
        <v>207</v>
      </c>
      <c r="J5" s="57" t="s">
        <v>208</v>
      </c>
    </row>
    <row r="6" spans="1:10" x14ac:dyDescent="0.2">
      <c r="A6" s="56">
        <v>45748</v>
      </c>
      <c r="B6" s="57" t="s">
        <v>325</v>
      </c>
      <c r="C6" s="57" t="s">
        <v>204</v>
      </c>
      <c r="D6" s="57" t="s">
        <v>219</v>
      </c>
      <c r="E6" s="58">
        <v>656263</v>
      </c>
      <c r="F6" s="59" t="s">
        <v>206</v>
      </c>
      <c r="G6" s="58">
        <v>52501</v>
      </c>
      <c r="H6" s="63">
        <v>708764</v>
      </c>
      <c r="I6" s="57" t="s">
        <v>207</v>
      </c>
      <c r="J6" s="57" t="s">
        <v>208</v>
      </c>
    </row>
    <row r="7" spans="1:10" x14ac:dyDescent="0.2">
      <c r="A7" s="56">
        <v>45748</v>
      </c>
      <c r="B7" s="57" t="s">
        <v>326</v>
      </c>
      <c r="C7" s="57" t="s">
        <v>204</v>
      </c>
      <c r="D7" s="57" t="s">
        <v>281</v>
      </c>
      <c r="E7" s="58">
        <v>591156</v>
      </c>
      <c r="F7" s="59" t="s">
        <v>206</v>
      </c>
      <c r="G7" s="58">
        <v>47292</v>
      </c>
      <c r="H7" s="63">
        <v>638448</v>
      </c>
      <c r="I7" s="57" t="s">
        <v>207</v>
      </c>
      <c r="J7" s="57" t="s">
        <v>208</v>
      </c>
    </row>
    <row r="8" spans="1:10" x14ac:dyDescent="0.2">
      <c r="A8" s="56">
        <v>45751</v>
      </c>
      <c r="B8" s="57" t="s">
        <v>327</v>
      </c>
      <c r="C8" s="57" t="s">
        <v>204</v>
      </c>
      <c r="D8" s="57" t="s">
        <v>210</v>
      </c>
      <c r="E8" s="58">
        <v>588814</v>
      </c>
      <c r="F8" s="59" t="s">
        <v>206</v>
      </c>
      <c r="G8" s="58">
        <v>47105</v>
      </c>
      <c r="H8" s="63">
        <v>635919</v>
      </c>
      <c r="I8" s="57" t="s">
        <v>207</v>
      </c>
      <c r="J8" s="57" t="s">
        <v>208</v>
      </c>
    </row>
    <row r="9" spans="1:10" x14ac:dyDescent="0.2">
      <c r="A9" s="56">
        <v>45757</v>
      </c>
      <c r="B9" s="57" t="s">
        <v>328</v>
      </c>
      <c r="C9" s="57" t="s">
        <v>204</v>
      </c>
      <c r="D9" s="57" t="s">
        <v>246</v>
      </c>
      <c r="E9" s="58">
        <v>474874</v>
      </c>
      <c r="F9" s="59" t="s">
        <v>206</v>
      </c>
      <c r="G9" s="58">
        <v>37990</v>
      </c>
      <c r="H9" s="63">
        <v>512864</v>
      </c>
      <c r="I9" s="57" t="s">
        <v>207</v>
      </c>
      <c r="J9" s="57" t="s">
        <v>208</v>
      </c>
    </row>
    <row r="10" spans="1:10" x14ac:dyDescent="0.2">
      <c r="A10" s="56">
        <v>45757</v>
      </c>
      <c r="B10" s="57" t="s">
        <v>329</v>
      </c>
      <c r="C10" s="57" t="s">
        <v>204</v>
      </c>
      <c r="D10" s="57" t="s">
        <v>225</v>
      </c>
      <c r="E10" s="58">
        <v>724782</v>
      </c>
      <c r="F10" s="59" t="s">
        <v>206</v>
      </c>
      <c r="G10" s="58">
        <v>57983</v>
      </c>
      <c r="H10" s="63">
        <v>782765</v>
      </c>
      <c r="I10" s="57" t="s">
        <v>207</v>
      </c>
      <c r="J10" s="57" t="s">
        <v>208</v>
      </c>
    </row>
    <row r="11" spans="1:10" x14ac:dyDescent="0.2">
      <c r="A11" s="56">
        <v>45757</v>
      </c>
      <c r="B11" s="57" t="s">
        <v>330</v>
      </c>
      <c r="C11" s="57" t="s">
        <v>204</v>
      </c>
      <c r="D11" s="57" t="s">
        <v>228</v>
      </c>
      <c r="E11" s="58">
        <v>511110</v>
      </c>
      <c r="F11" s="59" t="s">
        <v>206</v>
      </c>
      <c r="G11" s="58">
        <v>40889</v>
      </c>
      <c r="H11" s="63">
        <v>551999</v>
      </c>
      <c r="I11" s="57" t="s">
        <v>207</v>
      </c>
      <c r="J11" s="57" t="s">
        <v>208</v>
      </c>
    </row>
    <row r="12" spans="1:10" x14ac:dyDescent="0.2">
      <c r="A12" s="56">
        <v>45757</v>
      </c>
      <c r="B12" s="57" t="s">
        <v>331</v>
      </c>
      <c r="C12" s="57" t="s">
        <v>204</v>
      </c>
      <c r="D12" s="57" t="s">
        <v>261</v>
      </c>
      <c r="E12" s="58">
        <v>785405</v>
      </c>
      <c r="F12" s="59" t="s">
        <v>206</v>
      </c>
      <c r="G12" s="58">
        <v>62832</v>
      </c>
      <c r="H12" s="63">
        <v>848237</v>
      </c>
      <c r="I12" s="57" t="s">
        <v>207</v>
      </c>
      <c r="J12" s="57" t="s">
        <v>208</v>
      </c>
    </row>
    <row r="13" spans="1:10" x14ac:dyDescent="0.2">
      <c r="A13" s="56">
        <v>45757</v>
      </c>
      <c r="B13" s="57" t="s">
        <v>332</v>
      </c>
      <c r="C13" s="57" t="s">
        <v>204</v>
      </c>
      <c r="D13" s="57" t="s">
        <v>230</v>
      </c>
      <c r="E13" s="58">
        <v>393314</v>
      </c>
      <c r="F13" s="59" t="s">
        <v>206</v>
      </c>
      <c r="G13" s="58">
        <v>31465</v>
      </c>
      <c r="H13" s="63">
        <v>424779</v>
      </c>
      <c r="I13" s="57" t="s">
        <v>207</v>
      </c>
      <c r="J13" s="57" t="s">
        <v>208</v>
      </c>
    </row>
    <row r="14" spans="1:10" x14ac:dyDescent="0.2">
      <c r="A14" s="56">
        <v>45757</v>
      </c>
      <c r="B14" s="57" t="s">
        <v>333</v>
      </c>
      <c r="C14" s="57" t="s">
        <v>204</v>
      </c>
      <c r="D14" s="57" t="s">
        <v>219</v>
      </c>
      <c r="E14" s="58">
        <v>664560</v>
      </c>
      <c r="F14" s="59" t="s">
        <v>206</v>
      </c>
      <c r="G14" s="58">
        <v>53165</v>
      </c>
      <c r="H14" s="63">
        <v>717725</v>
      </c>
      <c r="I14" s="57" t="s">
        <v>207</v>
      </c>
      <c r="J14" s="57" t="s">
        <v>208</v>
      </c>
    </row>
    <row r="15" spans="1:10" x14ac:dyDescent="0.2">
      <c r="A15" s="56">
        <v>45757</v>
      </c>
      <c r="B15" s="57" t="s">
        <v>334</v>
      </c>
      <c r="C15" s="57" t="s">
        <v>204</v>
      </c>
      <c r="D15" s="57" t="s">
        <v>237</v>
      </c>
      <c r="E15" s="58">
        <v>1008781</v>
      </c>
      <c r="F15" s="59" t="s">
        <v>206</v>
      </c>
      <c r="G15" s="58">
        <v>80702</v>
      </c>
      <c r="H15" s="63">
        <v>1089483</v>
      </c>
      <c r="I15" s="57" t="s">
        <v>207</v>
      </c>
      <c r="J15" s="57" t="s">
        <v>208</v>
      </c>
    </row>
    <row r="16" spans="1:10" x14ac:dyDescent="0.2">
      <c r="A16" s="56">
        <v>45757</v>
      </c>
      <c r="B16" s="57" t="s">
        <v>335</v>
      </c>
      <c r="C16" s="57" t="s">
        <v>204</v>
      </c>
      <c r="D16" s="57" t="s">
        <v>239</v>
      </c>
      <c r="E16" s="58">
        <v>1247676</v>
      </c>
      <c r="F16" s="59" t="s">
        <v>206</v>
      </c>
      <c r="G16" s="58">
        <v>99814</v>
      </c>
      <c r="H16" s="63">
        <v>1347490</v>
      </c>
      <c r="I16" s="57" t="s">
        <v>207</v>
      </c>
      <c r="J16" s="57" t="s">
        <v>208</v>
      </c>
    </row>
    <row r="17" spans="1:10" x14ac:dyDescent="0.2">
      <c r="A17" s="56">
        <v>45757</v>
      </c>
      <c r="B17" s="57" t="s">
        <v>336</v>
      </c>
      <c r="C17" s="57" t="s">
        <v>204</v>
      </c>
      <c r="D17" s="57" t="s">
        <v>216</v>
      </c>
      <c r="E17" s="58">
        <v>801947</v>
      </c>
      <c r="F17" s="59" t="s">
        <v>206</v>
      </c>
      <c r="G17" s="58">
        <v>64156</v>
      </c>
      <c r="H17" s="63">
        <v>866103</v>
      </c>
      <c r="I17" s="57" t="s">
        <v>207</v>
      </c>
      <c r="J17" s="57" t="s">
        <v>208</v>
      </c>
    </row>
    <row r="18" spans="1:10" x14ac:dyDescent="0.2">
      <c r="A18" s="56">
        <v>45761</v>
      </c>
      <c r="B18" s="57" t="s">
        <v>337</v>
      </c>
      <c r="C18" s="57" t="s">
        <v>204</v>
      </c>
      <c r="D18" s="57" t="s">
        <v>222</v>
      </c>
      <c r="E18" s="58">
        <v>1174162</v>
      </c>
      <c r="F18" s="59" t="s">
        <v>206</v>
      </c>
      <c r="G18" s="58">
        <v>93933</v>
      </c>
      <c r="H18" s="63">
        <v>1268095</v>
      </c>
      <c r="I18" s="57" t="s">
        <v>207</v>
      </c>
      <c r="J18" s="57" t="s">
        <v>208</v>
      </c>
    </row>
    <row r="19" spans="1:10" x14ac:dyDescent="0.2">
      <c r="A19" s="56">
        <v>45761</v>
      </c>
      <c r="B19" s="57" t="s">
        <v>338</v>
      </c>
      <c r="C19" s="57" t="s">
        <v>204</v>
      </c>
      <c r="D19" s="57" t="s">
        <v>212</v>
      </c>
      <c r="E19" s="58">
        <v>617985</v>
      </c>
      <c r="F19" s="59" t="s">
        <v>206</v>
      </c>
      <c r="G19" s="58">
        <v>49439</v>
      </c>
      <c r="H19" s="63">
        <v>667424</v>
      </c>
      <c r="I19" s="57" t="s">
        <v>207</v>
      </c>
      <c r="J19" s="57" t="s">
        <v>208</v>
      </c>
    </row>
    <row r="20" spans="1:10" x14ac:dyDescent="0.2">
      <c r="A20" s="56">
        <v>45761</v>
      </c>
      <c r="B20" s="57" t="s">
        <v>339</v>
      </c>
      <c r="C20" s="57" t="s">
        <v>204</v>
      </c>
      <c r="D20" s="57" t="s">
        <v>251</v>
      </c>
      <c r="E20" s="58">
        <v>697590</v>
      </c>
      <c r="F20" s="59" t="s">
        <v>206</v>
      </c>
      <c r="G20" s="58">
        <v>55807</v>
      </c>
      <c r="H20" s="63">
        <v>753397</v>
      </c>
      <c r="I20" s="57" t="s">
        <v>207</v>
      </c>
      <c r="J20" s="57" t="s">
        <v>208</v>
      </c>
    </row>
    <row r="21" spans="1:10" x14ac:dyDescent="0.2">
      <c r="A21" s="56">
        <v>45764</v>
      </c>
      <c r="B21" s="57" t="s">
        <v>340</v>
      </c>
      <c r="C21" s="57" t="s">
        <v>204</v>
      </c>
      <c r="D21" s="57" t="s">
        <v>214</v>
      </c>
      <c r="E21" s="58">
        <v>311771</v>
      </c>
      <c r="F21" s="59" t="s">
        <v>206</v>
      </c>
      <c r="G21" s="58">
        <v>24942</v>
      </c>
      <c r="H21" s="63">
        <v>336713</v>
      </c>
      <c r="I21" s="57" t="s">
        <v>207</v>
      </c>
      <c r="J21" s="57" t="s">
        <v>208</v>
      </c>
    </row>
    <row r="22" spans="1:10" x14ac:dyDescent="0.2">
      <c r="A22" s="56">
        <v>45768</v>
      </c>
      <c r="B22" s="57" t="s">
        <v>341</v>
      </c>
      <c r="C22" s="57" t="s">
        <v>204</v>
      </c>
      <c r="D22" s="57" t="s">
        <v>281</v>
      </c>
      <c r="E22" s="58">
        <v>886734</v>
      </c>
      <c r="F22" s="59" t="s">
        <v>206</v>
      </c>
      <c r="G22" s="58">
        <v>70939</v>
      </c>
      <c r="H22" s="63">
        <v>957673</v>
      </c>
      <c r="I22" s="57" t="s">
        <v>207</v>
      </c>
      <c r="J22" s="57" t="s">
        <v>208</v>
      </c>
    </row>
    <row r="23" spans="1:10" x14ac:dyDescent="0.2">
      <c r="A23" s="56">
        <v>45768</v>
      </c>
      <c r="B23" s="57" t="s">
        <v>342</v>
      </c>
      <c r="C23" s="57" t="s">
        <v>204</v>
      </c>
      <c r="D23" s="57" t="s">
        <v>237</v>
      </c>
      <c r="E23" s="58">
        <v>507387</v>
      </c>
      <c r="F23" s="59" t="s">
        <v>206</v>
      </c>
      <c r="G23" s="58">
        <v>40591</v>
      </c>
      <c r="H23" s="63">
        <v>547978</v>
      </c>
      <c r="I23" s="57" t="s">
        <v>207</v>
      </c>
      <c r="J23" s="57" t="s">
        <v>208</v>
      </c>
    </row>
    <row r="24" spans="1:10" x14ac:dyDescent="0.2">
      <c r="A24" s="64">
        <v>45859</v>
      </c>
      <c r="B24" s="65" t="s">
        <v>343</v>
      </c>
      <c r="C24" s="65" t="s">
        <v>272</v>
      </c>
      <c r="D24" s="62" t="s">
        <v>344</v>
      </c>
      <c r="E24" s="58">
        <v>-5365067</v>
      </c>
      <c r="F24" s="59" t="s">
        <v>206</v>
      </c>
      <c r="G24" s="58">
        <v>-429205</v>
      </c>
      <c r="H24" s="63">
        <v>-5794272</v>
      </c>
      <c r="I24" s="57" t="s">
        <v>207</v>
      </c>
      <c r="J24" s="57" t="s">
        <v>208</v>
      </c>
    </row>
    <row r="25" spans="1:10" x14ac:dyDescent="0.2">
      <c r="A25" s="64">
        <v>45859</v>
      </c>
      <c r="B25" s="65" t="s">
        <v>345</v>
      </c>
      <c r="C25" s="65" t="s">
        <v>272</v>
      </c>
      <c r="D25" s="57" t="s">
        <v>346</v>
      </c>
      <c r="E25" s="58">
        <v>-208339</v>
      </c>
      <c r="F25" s="59" t="s">
        <v>206</v>
      </c>
      <c r="G25" s="58">
        <v>-16667</v>
      </c>
      <c r="H25" s="63">
        <v>-225006</v>
      </c>
      <c r="I25" s="57" t="s">
        <v>207</v>
      </c>
      <c r="J25" s="57" t="s">
        <v>208</v>
      </c>
    </row>
    <row r="26" spans="1:10" x14ac:dyDescent="0.2">
      <c r="H26" s="63">
        <f>SUM(H2:H25)</f>
        <v>11025292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topLeftCell="A15" workbookViewId="0">
      <selection activeCell="H30" sqref="H30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5.87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45719</v>
      </c>
      <c r="B2" s="57" t="s">
        <v>292</v>
      </c>
      <c r="C2" s="57" t="s">
        <v>204</v>
      </c>
      <c r="D2" s="57" t="s">
        <v>210</v>
      </c>
      <c r="E2" s="58">
        <v>708310</v>
      </c>
      <c r="F2" s="59" t="s">
        <v>206</v>
      </c>
      <c r="G2" s="58">
        <v>56665</v>
      </c>
      <c r="H2" s="58">
        <v>764975</v>
      </c>
      <c r="I2" s="57" t="s">
        <v>207</v>
      </c>
      <c r="J2" s="57" t="s">
        <v>208</v>
      </c>
    </row>
    <row r="3" spans="1:10" x14ac:dyDescent="0.2">
      <c r="A3" s="56">
        <v>45719</v>
      </c>
      <c r="B3" s="57" t="s">
        <v>293</v>
      </c>
      <c r="C3" s="57" t="s">
        <v>204</v>
      </c>
      <c r="D3" s="57" t="s">
        <v>212</v>
      </c>
      <c r="E3" s="58">
        <v>879824</v>
      </c>
      <c r="F3" s="59" t="s">
        <v>206</v>
      </c>
      <c r="G3" s="58">
        <v>70386</v>
      </c>
      <c r="H3" s="58">
        <v>950210</v>
      </c>
      <c r="I3" s="57" t="s">
        <v>207</v>
      </c>
      <c r="J3" s="57" t="s">
        <v>208</v>
      </c>
    </row>
    <row r="4" spans="1:10" x14ac:dyDescent="0.2">
      <c r="A4" s="56">
        <v>45719</v>
      </c>
      <c r="B4" s="57" t="s">
        <v>294</v>
      </c>
      <c r="C4" s="57" t="s">
        <v>204</v>
      </c>
      <c r="D4" s="57" t="s">
        <v>228</v>
      </c>
      <c r="E4" s="58">
        <v>687106</v>
      </c>
      <c r="F4" s="59" t="s">
        <v>206</v>
      </c>
      <c r="G4" s="58">
        <v>54968</v>
      </c>
      <c r="H4" s="58">
        <v>742074</v>
      </c>
      <c r="I4" s="57" t="s">
        <v>207</v>
      </c>
      <c r="J4" s="57" t="s">
        <v>208</v>
      </c>
    </row>
    <row r="5" spans="1:10" x14ac:dyDescent="0.2">
      <c r="A5" s="56">
        <v>45719</v>
      </c>
      <c r="B5" s="57" t="s">
        <v>295</v>
      </c>
      <c r="C5" s="57" t="s">
        <v>204</v>
      </c>
      <c r="D5" s="57" t="s">
        <v>261</v>
      </c>
      <c r="E5" s="58">
        <v>674208</v>
      </c>
      <c r="F5" s="59" t="s">
        <v>206</v>
      </c>
      <c r="G5" s="58">
        <v>53937</v>
      </c>
      <c r="H5" s="58">
        <v>728145</v>
      </c>
      <c r="I5" s="57" t="s">
        <v>207</v>
      </c>
      <c r="J5" s="57" t="s">
        <v>208</v>
      </c>
    </row>
    <row r="6" spans="1:10" x14ac:dyDescent="0.2">
      <c r="A6" s="56">
        <v>45719</v>
      </c>
      <c r="B6" s="57" t="s">
        <v>296</v>
      </c>
      <c r="C6" s="57" t="s">
        <v>204</v>
      </c>
      <c r="D6" s="57" t="s">
        <v>219</v>
      </c>
      <c r="E6" s="58">
        <v>684031</v>
      </c>
      <c r="F6" s="59" t="s">
        <v>206</v>
      </c>
      <c r="G6" s="58">
        <v>54722</v>
      </c>
      <c r="H6" s="58">
        <v>738753</v>
      </c>
      <c r="I6" s="57" t="s">
        <v>207</v>
      </c>
      <c r="J6" s="57" t="s">
        <v>208</v>
      </c>
    </row>
    <row r="7" spans="1:10" x14ac:dyDescent="0.2">
      <c r="A7" s="56">
        <v>45719</v>
      </c>
      <c r="B7" s="57" t="s">
        <v>297</v>
      </c>
      <c r="C7" s="57" t="s">
        <v>204</v>
      </c>
      <c r="D7" s="57" t="s">
        <v>241</v>
      </c>
      <c r="E7" s="58">
        <v>814200</v>
      </c>
      <c r="F7" s="59" t="s">
        <v>206</v>
      </c>
      <c r="G7" s="58">
        <v>65136</v>
      </c>
      <c r="H7" s="58">
        <v>879336</v>
      </c>
      <c r="I7" s="57" t="s">
        <v>207</v>
      </c>
      <c r="J7" s="57" t="s">
        <v>208</v>
      </c>
    </row>
    <row r="8" spans="1:10" x14ac:dyDescent="0.2">
      <c r="A8" s="56">
        <v>45722</v>
      </c>
      <c r="B8" s="57" t="s">
        <v>298</v>
      </c>
      <c r="C8" s="57" t="s">
        <v>204</v>
      </c>
      <c r="D8" s="57" t="s">
        <v>249</v>
      </c>
      <c r="E8" s="58">
        <v>679223</v>
      </c>
      <c r="F8" s="59" t="s">
        <v>206</v>
      </c>
      <c r="G8" s="58">
        <v>54338</v>
      </c>
      <c r="H8" s="58">
        <v>733561</v>
      </c>
      <c r="I8" s="57" t="s">
        <v>207</v>
      </c>
      <c r="J8" s="57" t="s">
        <v>208</v>
      </c>
    </row>
    <row r="9" spans="1:10" x14ac:dyDescent="0.2">
      <c r="A9" s="56">
        <v>45722</v>
      </c>
      <c r="B9" s="57" t="s">
        <v>299</v>
      </c>
      <c r="C9" s="57" t="s">
        <v>204</v>
      </c>
      <c r="D9" s="57" t="s">
        <v>232</v>
      </c>
      <c r="E9" s="58">
        <v>280976</v>
      </c>
      <c r="F9" s="59" t="s">
        <v>206</v>
      </c>
      <c r="G9" s="58">
        <v>22478</v>
      </c>
      <c r="H9" s="58">
        <v>303454</v>
      </c>
      <c r="I9" s="57" t="s">
        <v>207</v>
      </c>
      <c r="J9" s="57" t="s">
        <v>208</v>
      </c>
    </row>
    <row r="10" spans="1:10" x14ac:dyDescent="0.2">
      <c r="A10" s="56">
        <v>45722</v>
      </c>
      <c r="B10" s="57" t="s">
        <v>300</v>
      </c>
      <c r="C10" s="57" t="s">
        <v>204</v>
      </c>
      <c r="D10" s="57" t="s">
        <v>216</v>
      </c>
      <c r="E10" s="58">
        <v>853666</v>
      </c>
      <c r="F10" s="59" t="s">
        <v>206</v>
      </c>
      <c r="G10" s="58">
        <v>68293</v>
      </c>
      <c r="H10" s="58">
        <v>921959</v>
      </c>
      <c r="I10" s="57" t="s">
        <v>207</v>
      </c>
      <c r="J10" s="57" t="s">
        <v>208</v>
      </c>
    </row>
    <row r="11" spans="1:10" x14ac:dyDescent="0.2">
      <c r="A11" s="56">
        <v>45722</v>
      </c>
      <c r="B11" s="57" t="s">
        <v>301</v>
      </c>
      <c r="C11" s="57" t="s">
        <v>204</v>
      </c>
      <c r="D11" s="57" t="s">
        <v>251</v>
      </c>
      <c r="E11" s="58">
        <v>791292</v>
      </c>
      <c r="F11" s="59" t="s">
        <v>206</v>
      </c>
      <c r="G11" s="58">
        <v>63303</v>
      </c>
      <c r="H11" s="58">
        <v>854595</v>
      </c>
      <c r="I11" s="57" t="s">
        <v>207</v>
      </c>
      <c r="J11" s="57" t="s">
        <v>208</v>
      </c>
    </row>
    <row r="12" spans="1:10" x14ac:dyDescent="0.2">
      <c r="A12" s="56">
        <v>45726</v>
      </c>
      <c r="B12" s="57" t="s">
        <v>302</v>
      </c>
      <c r="C12" s="57" t="s">
        <v>204</v>
      </c>
      <c r="D12" s="57" t="s">
        <v>214</v>
      </c>
      <c r="E12" s="58">
        <v>842514</v>
      </c>
      <c r="F12" s="59" t="s">
        <v>206</v>
      </c>
      <c r="G12" s="58">
        <v>67401</v>
      </c>
      <c r="H12" s="58">
        <v>909915</v>
      </c>
      <c r="I12" s="57" t="s">
        <v>207</v>
      </c>
      <c r="J12" s="57" t="s">
        <v>208</v>
      </c>
    </row>
    <row r="13" spans="1:10" x14ac:dyDescent="0.2">
      <c r="A13" s="56">
        <v>45726</v>
      </c>
      <c r="B13" s="57" t="s">
        <v>303</v>
      </c>
      <c r="C13" s="57" t="s">
        <v>204</v>
      </c>
      <c r="D13" s="57" t="s">
        <v>239</v>
      </c>
      <c r="E13" s="58">
        <v>429140</v>
      </c>
      <c r="F13" s="59" t="s">
        <v>206</v>
      </c>
      <c r="G13" s="58">
        <v>34331</v>
      </c>
      <c r="H13" s="58">
        <v>463471</v>
      </c>
      <c r="I13" s="57" t="s">
        <v>207</v>
      </c>
      <c r="J13" s="57" t="s">
        <v>208</v>
      </c>
    </row>
    <row r="14" spans="1:10" x14ac:dyDescent="0.2">
      <c r="A14" s="56">
        <v>45729</v>
      </c>
      <c r="B14" s="57" t="s">
        <v>304</v>
      </c>
      <c r="C14" s="57" t="s">
        <v>204</v>
      </c>
      <c r="D14" s="57" t="s">
        <v>246</v>
      </c>
      <c r="E14" s="58">
        <v>302565</v>
      </c>
      <c r="F14" s="59" t="s">
        <v>206</v>
      </c>
      <c r="G14" s="58">
        <v>24205</v>
      </c>
      <c r="H14" s="58">
        <v>326770</v>
      </c>
      <c r="I14" s="57" t="s">
        <v>207</v>
      </c>
      <c r="J14" s="57" t="s">
        <v>208</v>
      </c>
    </row>
    <row r="15" spans="1:10" x14ac:dyDescent="0.2">
      <c r="A15" s="56">
        <v>45729</v>
      </c>
      <c r="B15" s="57" t="s">
        <v>305</v>
      </c>
      <c r="C15" s="57" t="s">
        <v>204</v>
      </c>
      <c r="D15" s="57" t="s">
        <v>232</v>
      </c>
      <c r="E15" s="58">
        <v>2045883</v>
      </c>
      <c r="F15" s="59" t="s">
        <v>206</v>
      </c>
      <c r="G15" s="58">
        <v>163671</v>
      </c>
      <c r="H15" s="58">
        <v>2209554</v>
      </c>
      <c r="I15" s="57" t="s">
        <v>207</v>
      </c>
      <c r="J15" s="57" t="s">
        <v>208</v>
      </c>
    </row>
    <row r="16" spans="1:10" x14ac:dyDescent="0.2">
      <c r="A16" s="56">
        <v>45729</v>
      </c>
      <c r="B16" s="57" t="s">
        <v>306</v>
      </c>
      <c r="C16" s="57" t="s">
        <v>204</v>
      </c>
      <c r="D16" s="57" t="s">
        <v>281</v>
      </c>
      <c r="E16" s="58">
        <v>687951</v>
      </c>
      <c r="F16" s="59" t="s">
        <v>206</v>
      </c>
      <c r="G16" s="58">
        <v>55036</v>
      </c>
      <c r="H16" s="58">
        <v>742987</v>
      </c>
      <c r="I16" s="57" t="s">
        <v>207</v>
      </c>
      <c r="J16" s="57" t="s">
        <v>208</v>
      </c>
    </row>
    <row r="17" spans="1:10" x14ac:dyDescent="0.2">
      <c r="A17" s="56">
        <v>45729</v>
      </c>
      <c r="B17" s="57" t="s">
        <v>307</v>
      </c>
      <c r="C17" s="57" t="s">
        <v>204</v>
      </c>
      <c r="D17" s="57" t="s">
        <v>251</v>
      </c>
      <c r="E17" s="58">
        <v>1288270</v>
      </c>
      <c r="F17" s="59" t="s">
        <v>206</v>
      </c>
      <c r="G17" s="58">
        <v>103062</v>
      </c>
      <c r="H17" s="58">
        <v>1391332</v>
      </c>
      <c r="I17" s="57" t="s">
        <v>207</v>
      </c>
      <c r="J17" s="57" t="s">
        <v>208</v>
      </c>
    </row>
    <row r="18" spans="1:10" x14ac:dyDescent="0.2">
      <c r="A18" s="56">
        <v>45733</v>
      </c>
      <c r="B18" s="57" t="s">
        <v>308</v>
      </c>
      <c r="C18" s="57" t="s">
        <v>204</v>
      </c>
      <c r="D18" s="57" t="s">
        <v>214</v>
      </c>
      <c r="E18" s="58">
        <v>930810</v>
      </c>
      <c r="F18" s="59" t="s">
        <v>206</v>
      </c>
      <c r="G18" s="58">
        <v>74465</v>
      </c>
      <c r="H18" s="58">
        <v>1005275</v>
      </c>
      <c r="I18" s="57" t="s">
        <v>207</v>
      </c>
      <c r="J18" s="57" t="s">
        <v>208</v>
      </c>
    </row>
    <row r="19" spans="1:10" x14ac:dyDescent="0.2">
      <c r="A19" s="56">
        <v>45733</v>
      </c>
      <c r="B19" s="57" t="s">
        <v>309</v>
      </c>
      <c r="C19" s="57" t="s">
        <v>204</v>
      </c>
      <c r="D19" s="57" t="s">
        <v>261</v>
      </c>
      <c r="E19" s="58">
        <v>678148</v>
      </c>
      <c r="F19" s="59" t="s">
        <v>206</v>
      </c>
      <c r="G19" s="58">
        <v>54252</v>
      </c>
      <c r="H19" s="58">
        <v>732400</v>
      </c>
      <c r="I19" s="57" t="s">
        <v>207</v>
      </c>
      <c r="J19" s="57" t="s">
        <v>208</v>
      </c>
    </row>
    <row r="20" spans="1:10" x14ac:dyDescent="0.2">
      <c r="A20" s="56">
        <v>45733</v>
      </c>
      <c r="B20" s="57" t="s">
        <v>310</v>
      </c>
      <c r="C20" s="57" t="s">
        <v>204</v>
      </c>
      <c r="D20" s="57" t="s">
        <v>230</v>
      </c>
      <c r="E20" s="58">
        <v>844412</v>
      </c>
      <c r="F20" s="59" t="s">
        <v>206</v>
      </c>
      <c r="G20" s="58">
        <v>67553</v>
      </c>
      <c r="H20" s="58">
        <v>911965</v>
      </c>
      <c r="I20" s="57" t="s">
        <v>207</v>
      </c>
      <c r="J20" s="57" t="s">
        <v>208</v>
      </c>
    </row>
    <row r="21" spans="1:10" x14ac:dyDescent="0.2">
      <c r="A21" s="56">
        <v>45733</v>
      </c>
      <c r="B21" s="57" t="s">
        <v>311</v>
      </c>
      <c r="C21" s="57" t="s">
        <v>204</v>
      </c>
      <c r="D21" s="57" t="s">
        <v>232</v>
      </c>
      <c r="E21" s="58">
        <v>328568</v>
      </c>
      <c r="F21" s="59" t="s">
        <v>206</v>
      </c>
      <c r="G21" s="58">
        <v>26285</v>
      </c>
      <c r="H21" s="58">
        <v>354853</v>
      </c>
      <c r="I21" s="57" t="s">
        <v>207</v>
      </c>
      <c r="J21" s="57" t="s">
        <v>208</v>
      </c>
    </row>
    <row r="22" spans="1:10" x14ac:dyDescent="0.2">
      <c r="A22" s="56">
        <v>45733</v>
      </c>
      <c r="B22" s="57" t="s">
        <v>312</v>
      </c>
      <c r="C22" s="57" t="s">
        <v>204</v>
      </c>
      <c r="D22" s="57" t="s">
        <v>216</v>
      </c>
      <c r="E22" s="58">
        <v>800035</v>
      </c>
      <c r="F22" s="59" t="s">
        <v>206</v>
      </c>
      <c r="G22" s="58">
        <v>64003</v>
      </c>
      <c r="H22" s="58">
        <v>864038</v>
      </c>
      <c r="I22" s="57" t="s">
        <v>207</v>
      </c>
      <c r="J22" s="57" t="s">
        <v>208</v>
      </c>
    </row>
    <row r="23" spans="1:10" x14ac:dyDescent="0.2">
      <c r="A23" s="56">
        <v>45736</v>
      </c>
      <c r="B23" s="57" t="s">
        <v>313</v>
      </c>
      <c r="C23" s="57" t="s">
        <v>204</v>
      </c>
      <c r="D23" s="57" t="s">
        <v>210</v>
      </c>
      <c r="E23" s="58">
        <v>740431</v>
      </c>
      <c r="F23" s="59" t="s">
        <v>206</v>
      </c>
      <c r="G23" s="58">
        <v>59234</v>
      </c>
      <c r="H23" s="58">
        <v>799665</v>
      </c>
      <c r="I23" s="57" t="s">
        <v>207</v>
      </c>
      <c r="J23" s="57" t="s">
        <v>208</v>
      </c>
    </row>
    <row r="24" spans="1:10" x14ac:dyDescent="0.2">
      <c r="A24" s="56">
        <v>45740</v>
      </c>
      <c r="B24" s="57" t="s">
        <v>314</v>
      </c>
      <c r="C24" s="57" t="s">
        <v>204</v>
      </c>
      <c r="D24" s="57" t="s">
        <v>246</v>
      </c>
      <c r="E24" s="58">
        <v>375828</v>
      </c>
      <c r="F24" s="59" t="s">
        <v>206</v>
      </c>
      <c r="G24" s="58">
        <v>30066</v>
      </c>
      <c r="H24" s="58">
        <v>405894</v>
      </c>
      <c r="I24" s="57" t="s">
        <v>207</v>
      </c>
      <c r="J24" s="57" t="s">
        <v>208</v>
      </c>
    </row>
    <row r="25" spans="1:10" x14ac:dyDescent="0.2">
      <c r="A25" s="56">
        <v>45740</v>
      </c>
      <c r="B25" s="57" t="s">
        <v>315</v>
      </c>
      <c r="C25" s="57" t="s">
        <v>204</v>
      </c>
      <c r="D25" s="57" t="s">
        <v>239</v>
      </c>
      <c r="E25" s="58">
        <v>411367</v>
      </c>
      <c r="F25" s="59" t="s">
        <v>206</v>
      </c>
      <c r="G25" s="58">
        <v>32909</v>
      </c>
      <c r="H25" s="58">
        <v>444276</v>
      </c>
      <c r="I25" s="57" t="s">
        <v>207</v>
      </c>
      <c r="J25" s="57" t="s">
        <v>208</v>
      </c>
    </row>
    <row r="26" spans="1:10" x14ac:dyDescent="0.2">
      <c r="A26" s="56">
        <v>45740</v>
      </c>
      <c r="B26" s="57" t="s">
        <v>316</v>
      </c>
      <c r="C26" s="57" t="s">
        <v>204</v>
      </c>
      <c r="D26" s="57" t="s">
        <v>241</v>
      </c>
      <c r="E26" s="58">
        <v>992930</v>
      </c>
      <c r="F26" s="59" t="s">
        <v>206</v>
      </c>
      <c r="G26" s="58">
        <v>79434</v>
      </c>
      <c r="H26" s="58">
        <v>1072364</v>
      </c>
      <c r="I26" s="57" t="s">
        <v>207</v>
      </c>
      <c r="J26" s="57" t="s">
        <v>208</v>
      </c>
    </row>
    <row r="27" spans="1:10" x14ac:dyDescent="0.2">
      <c r="A27" s="64">
        <v>45842</v>
      </c>
      <c r="B27" s="61" t="s">
        <v>317</v>
      </c>
      <c r="C27" s="62" t="s">
        <v>272</v>
      </c>
      <c r="D27" s="57" t="s">
        <v>318</v>
      </c>
      <c r="E27" s="63">
        <v>-190968</v>
      </c>
      <c r="F27" s="59" t="s">
        <v>206</v>
      </c>
      <c r="G27" s="63">
        <v>-15277.44</v>
      </c>
      <c r="H27" s="63">
        <v>-206245.44</v>
      </c>
      <c r="I27" s="57" t="s">
        <v>207</v>
      </c>
      <c r="J27" s="57" t="s">
        <v>208</v>
      </c>
    </row>
    <row r="28" spans="1:10" x14ac:dyDescent="0.2">
      <c r="A28" s="64">
        <v>45842</v>
      </c>
      <c r="B28" s="61" t="s">
        <v>319</v>
      </c>
      <c r="C28" s="61" t="s">
        <v>272</v>
      </c>
      <c r="D28" s="62" t="s">
        <v>320</v>
      </c>
      <c r="E28" s="63">
        <v>-9203323</v>
      </c>
      <c r="F28" s="59" t="s">
        <v>206</v>
      </c>
      <c r="G28" s="63">
        <v>-736266</v>
      </c>
      <c r="H28" s="63">
        <v>-9939589</v>
      </c>
      <c r="I28" s="57" t="s">
        <v>207</v>
      </c>
      <c r="J28" s="57" t="s">
        <v>208</v>
      </c>
    </row>
    <row r="29" spans="1:10" x14ac:dyDescent="0.2">
      <c r="H29" s="63">
        <f>SUM(H2:H28)</f>
        <v>10105986.559999999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workbookViewId="0">
      <selection activeCell="H16" sqref="H1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7.12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7" bestFit="1" customWidth="1"/>
    <col min="10" max="10" width="9.625" bestFit="1" customWidth="1"/>
  </cols>
  <sheetData>
    <row r="1" spans="1:10" ht="31.5" x14ac:dyDescent="0.2">
      <c r="A1" s="53" t="s">
        <v>0</v>
      </c>
      <c r="B1" s="54" t="s">
        <v>195</v>
      </c>
      <c r="C1" s="54" t="s">
        <v>196</v>
      </c>
      <c r="D1" s="54" t="s">
        <v>11</v>
      </c>
      <c r="E1" s="55" t="s">
        <v>197</v>
      </c>
      <c r="F1" s="54" t="s">
        <v>198</v>
      </c>
      <c r="G1" s="55" t="s">
        <v>199</v>
      </c>
      <c r="H1" s="55" t="s">
        <v>200</v>
      </c>
      <c r="I1" s="54" t="s">
        <v>201</v>
      </c>
      <c r="J1" s="54" t="s">
        <v>202</v>
      </c>
    </row>
    <row r="2" spans="1:10" x14ac:dyDescent="0.2">
      <c r="A2" s="56">
        <v>45694</v>
      </c>
      <c r="B2" s="57" t="s">
        <v>276</v>
      </c>
      <c r="C2" s="57" t="s">
        <v>204</v>
      </c>
      <c r="D2" s="57" t="s">
        <v>251</v>
      </c>
      <c r="E2" s="58">
        <v>1200040</v>
      </c>
      <c r="F2" s="59" t="s">
        <v>206</v>
      </c>
      <c r="G2" s="58">
        <v>96003</v>
      </c>
      <c r="H2" s="58">
        <v>1296043</v>
      </c>
      <c r="I2" s="57" t="s">
        <v>207</v>
      </c>
      <c r="J2" s="57" t="s">
        <v>208</v>
      </c>
    </row>
    <row r="3" spans="1:10" x14ac:dyDescent="0.2">
      <c r="A3" s="56">
        <v>45698</v>
      </c>
      <c r="B3" s="57" t="s">
        <v>277</v>
      </c>
      <c r="C3" s="57" t="s">
        <v>204</v>
      </c>
      <c r="D3" s="57" t="s">
        <v>210</v>
      </c>
      <c r="E3" s="58">
        <v>1200040</v>
      </c>
      <c r="F3" s="59" t="s">
        <v>206</v>
      </c>
      <c r="G3" s="58">
        <v>96003</v>
      </c>
      <c r="H3" s="58">
        <v>1296043</v>
      </c>
      <c r="I3" s="57" t="s">
        <v>207</v>
      </c>
      <c r="J3" s="57" t="s">
        <v>208</v>
      </c>
    </row>
    <row r="4" spans="1:10" x14ac:dyDescent="0.2">
      <c r="A4" s="56">
        <v>45698</v>
      </c>
      <c r="B4" s="57" t="s">
        <v>278</v>
      </c>
      <c r="C4" s="57" t="s">
        <v>204</v>
      </c>
      <c r="D4" s="57" t="s">
        <v>228</v>
      </c>
      <c r="E4" s="58">
        <v>769082</v>
      </c>
      <c r="F4" s="59" t="s">
        <v>206</v>
      </c>
      <c r="G4" s="58">
        <v>61527</v>
      </c>
      <c r="H4" s="58">
        <v>830609</v>
      </c>
      <c r="I4" s="57" t="s">
        <v>207</v>
      </c>
      <c r="J4" s="57" t="s">
        <v>208</v>
      </c>
    </row>
    <row r="5" spans="1:10" x14ac:dyDescent="0.2">
      <c r="A5" s="56">
        <v>45698</v>
      </c>
      <c r="B5" s="57" t="s">
        <v>279</v>
      </c>
      <c r="C5" s="57" t="s">
        <v>204</v>
      </c>
      <c r="D5" s="57" t="s">
        <v>214</v>
      </c>
      <c r="E5" s="58">
        <v>527525</v>
      </c>
      <c r="F5" s="59" t="s">
        <v>206</v>
      </c>
      <c r="G5" s="58">
        <v>42202</v>
      </c>
      <c r="H5" s="58">
        <v>569727</v>
      </c>
      <c r="I5" s="57" t="s">
        <v>207</v>
      </c>
      <c r="J5" s="57" t="s">
        <v>208</v>
      </c>
    </row>
    <row r="6" spans="1:10" x14ac:dyDescent="0.2">
      <c r="A6" s="56">
        <v>45698</v>
      </c>
      <c r="B6" s="57" t="s">
        <v>280</v>
      </c>
      <c r="C6" s="57" t="s">
        <v>204</v>
      </c>
      <c r="D6" s="57" t="s">
        <v>281</v>
      </c>
      <c r="E6" s="58">
        <v>707969</v>
      </c>
      <c r="F6" s="59" t="s">
        <v>206</v>
      </c>
      <c r="G6" s="58">
        <v>56638</v>
      </c>
      <c r="H6" s="58">
        <v>764607</v>
      </c>
      <c r="I6" s="57" t="s">
        <v>207</v>
      </c>
      <c r="J6" s="57" t="s">
        <v>208</v>
      </c>
    </row>
    <row r="7" spans="1:10" x14ac:dyDescent="0.2">
      <c r="A7" s="56">
        <v>45701</v>
      </c>
      <c r="B7" s="57" t="s">
        <v>282</v>
      </c>
      <c r="C7" s="57" t="s">
        <v>204</v>
      </c>
      <c r="D7" s="57" t="s">
        <v>261</v>
      </c>
      <c r="E7" s="58">
        <v>631297</v>
      </c>
      <c r="F7" s="59" t="s">
        <v>206</v>
      </c>
      <c r="G7" s="58">
        <v>50504</v>
      </c>
      <c r="H7" s="58">
        <v>681801</v>
      </c>
      <c r="I7" s="57" t="s">
        <v>207</v>
      </c>
      <c r="J7" s="57" t="s">
        <v>208</v>
      </c>
    </row>
    <row r="8" spans="1:10" x14ac:dyDescent="0.2">
      <c r="A8" s="56">
        <v>45701</v>
      </c>
      <c r="B8" s="57" t="s">
        <v>283</v>
      </c>
      <c r="C8" s="57" t="s">
        <v>204</v>
      </c>
      <c r="D8" s="57" t="s">
        <v>232</v>
      </c>
      <c r="E8" s="58">
        <v>954725</v>
      </c>
      <c r="F8" s="59" t="s">
        <v>206</v>
      </c>
      <c r="G8" s="58">
        <v>76378</v>
      </c>
      <c r="H8" s="58">
        <v>1031103</v>
      </c>
      <c r="I8" s="57" t="s">
        <v>207</v>
      </c>
      <c r="J8" s="57" t="s">
        <v>208</v>
      </c>
    </row>
    <row r="9" spans="1:10" x14ac:dyDescent="0.2">
      <c r="A9" s="56">
        <v>45705</v>
      </c>
      <c r="B9" s="57" t="s">
        <v>284</v>
      </c>
      <c r="C9" s="57" t="s">
        <v>204</v>
      </c>
      <c r="D9" s="57" t="s">
        <v>234</v>
      </c>
      <c r="E9" s="58">
        <v>1443514</v>
      </c>
      <c r="F9" s="59" t="s">
        <v>206</v>
      </c>
      <c r="G9" s="58">
        <v>115481</v>
      </c>
      <c r="H9" s="58">
        <v>1558995</v>
      </c>
      <c r="I9" s="57" t="s">
        <v>207</v>
      </c>
      <c r="J9" s="57" t="s">
        <v>208</v>
      </c>
    </row>
    <row r="10" spans="1:10" x14ac:dyDescent="0.2">
      <c r="A10" s="56">
        <v>45705</v>
      </c>
      <c r="B10" s="57" t="s">
        <v>285</v>
      </c>
      <c r="C10" s="57" t="s">
        <v>204</v>
      </c>
      <c r="D10" s="57" t="s">
        <v>241</v>
      </c>
      <c r="E10" s="58">
        <v>1085597</v>
      </c>
      <c r="F10" s="59" t="s">
        <v>206</v>
      </c>
      <c r="G10" s="58">
        <v>86848</v>
      </c>
      <c r="H10" s="58">
        <v>1172445</v>
      </c>
      <c r="I10" s="57" t="s">
        <v>207</v>
      </c>
      <c r="J10" s="57" t="s">
        <v>208</v>
      </c>
    </row>
    <row r="11" spans="1:10" x14ac:dyDescent="0.2">
      <c r="A11" s="56">
        <v>45708</v>
      </c>
      <c r="B11" s="57" t="s">
        <v>286</v>
      </c>
      <c r="C11" s="57" t="s">
        <v>204</v>
      </c>
      <c r="D11" s="57" t="s">
        <v>251</v>
      </c>
      <c r="E11" s="58">
        <v>789872</v>
      </c>
      <c r="F11" s="59" t="s">
        <v>206</v>
      </c>
      <c r="G11" s="58">
        <v>63190</v>
      </c>
      <c r="H11" s="58">
        <v>853062</v>
      </c>
      <c r="I11" s="57" t="s">
        <v>207</v>
      </c>
      <c r="J11" s="57" t="s">
        <v>208</v>
      </c>
    </row>
    <row r="12" spans="1:10" x14ac:dyDescent="0.2">
      <c r="A12" s="56">
        <v>45712</v>
      </c>
      <c r="B12" s="57" t="s">
        <v>287</v>
      </c>
      <c r="C12" s="57" t="s">
        <v>204</v>
      </c>
      <c r="D12" s="57" t="s">
        <v>246</v>
      </c>
      <c r="E12" s="58">
        <v>585394</v>
      </c>
      <c r="F12" s="59" t="s">
        <v>206</v>
      </c>
      <c r="G12" s="58">
        <v>46832</v>
      </c>
      <c r="H12" s="58">
        <v>632226</v>
      </c>
      <c r="I12" s="57" t="s">
        <v>207</v>
      </c>
      <c r="J12" s="57" t="s">
        <v>208</v>
      </c>
    </row>
    <row r="13" spans="1:10" x14ac:dyDescent="0.2">
      <c r="A13" s="60">
        <v>45803</v>
      </c>
      <c r="B13" s="61" t="s">
        <v>288</v>
      </c>
      <c r="C13" s="62" t="s">
        <v>272</v>
      </c>
      <c r="D13" s="57" t="s">
        <v>289</v>
      </c>
      <c r="E13" s="63">
        <v>-590380</v>
      </c>
      <c r="F13" s="59" t="s">
        <v>206</v>
      </c>
      <c r="G13" s="63">
        <v>-47230</v>
      </c>
      <c r="H13" s="63">
        <v>-637610</v>
      </c>
      <c r="I13" s="57" t="s">
        <v>207</v>
      </c>
      <c r="J13" s="57" t="s">
        <v>208</v>
      </c>
    </row>
    <row r="14" spans="1:10" x14ac:dyDescent="0.2">
      <c r="A14" s="60">
        <v>45803</v>
      </c>
      <c r="B14" s="61" t="s">
        <v>290</v>
      </c>
      <c r="C14" s="62" t="s">
        <v>272</v>
      </c>
      <c r="D14" s="62" t="s">
        <v>291</v>
      </c>
      <c r="E14" s="63">
        <v>-5376032</v>
      </c>
      <c r="F14" s="59" t="s">
        <v>206</v>
      </c>
      <c r="G14" s="63">
        <v>-430083</v>
      </c>
      <c r="H14" s="63">
        <v>-5806115</v>
      </c>
      <c r="I14" s="57" t="s">
        <v>207</v>
      </c>
      <c r="J14" s="57" t="s">
        <v>208</v>
      </c>
    </row>
    <row r="15" spans="1:10" x14ac:dyDescent="0.2">
      <c r="H15" s="63">
        <f>SUM(H2:H14)</f>
        <v>4242936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Công nợ </vt:lpstr>
      <vt:lpstr>T10.25</vt:lpstr>
      <vt:lpstr>T09</vt:lpstr>
      <vt:lpstr>T08</vt:lpstr>
      <vt:lpstr>T07</vt:lpstr>
      <vt:lpstr>T06</vt:lpstr>
      <vt:lpstr>T04</vt:lpstr>
      <vt:lpstr>T03</vt:lpstr>
      <vt:lpstr>T02</vt:lpstr>
      <vt:lpstr>T01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2025-11-08T09:54:26Z</dcterms:modified>
</cp:coreProperties>
</file>