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Sheet1!$A$1:$H$35</definedName>
  </definedNames>
  <calcPr calcId="162913"/>
  <pivotCaches>
    <pivotCache cacheId="2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3" i="1"/>
  <c r="P6" i="1"/>
  <c r="P5" i="1"/>
  <c r="P3" i="1"/>
  <c r="P4" i="1"/>
  <c r="P7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2" i="1"/>
  <c r="D35" i="1" l="1"/>
</calcChain>
</file>

<file path=xl/sharedStrings.xml><?xml version="1.0" encoding="utf-8"?>
<sst xmlns="http://schemas.openxmlformats.org/spreadsheetml/2006/main" count="181" uniqueCount="44">
  <si>
    <t>Thu Hằng Chân giò heo muối 300g*1PK</t>
  </si>
  <si>
    <t>-62</t>
  </si>
  <si>
    <t>Số lượng</t>
  </si>
  <si>
    <t>A26MTT</t>
  </si>
  <si>
    <t>A09MD340</t>
  </si>
  <si>
    <t>Thu Hằng Gà muối 500g*1PK</t>
  </si>
  <si>
    <t>ĐVT</t>
  </si>
  <si>
    <t>0500242205</t>
  </si>
  <si>
    <t>A17TD202</t>
  </si>
  <si>
    <t>A06YH271</t>
  </si>
  <si>
    <t>A23TD276</t>
  </si>
  <si>
    <t>A03PK07</t>
  </si>
  <si>
    <t>Ngày</t>
  </si>
  <si>
    <t>A38PL</t>
  </si>
  <si>
    <t>goi</t>
  </si>
  <si>
    <t>A12TV18</t>
  </si>
  <si>
    <t>Mã hàng</t>
  </si>
  <si>
    <t>Tên hàng</t>
  </si>
  <si>
    <t>A07BM353</t>
  </si>
  <si>
    <t>0500242206</t>
  </si>
  <si>
    <t>Kho</t>
  </si>
  <si>
    <t>A20DKT38</t>
  </si>
  <si>
    <t>A24LK45</t>
  </si>
  <si>
    <t>0500242204</t>
  </si>
  <si>
    <t>A01VT</t>
  </si>
  <si>
    <t>Thu Hằng Giò tai lưỡi xào 250g*1PK</t>
  </si>
  <si>
    <t>A18MT20</t>
  </si>
  <si>
    <t>A27PT401</t>
  </si>
  <si>
    <t>0500242203</t>
  </si>
  <si>
    <t>Thu Hằng Tai heo muối 200g*1PK</t>
  </si>
  <si>
    <t>đã nhập</t>
  </si>
  <si>
    <t>Note</t>
  </si>
  <si>
    <t>anh Quang gửi nhóm báo date 29.02</t>
  </si>
  <si>
    <t>anh Quang gửi nhóm báo date 28.02</t>
  </si>
  <si>
    <t>Hằng Nga gửi nhóm báo date 26.02</t>
  </si>
  <si>
    <t>Xoan gửi nhóm báo date 26.02</t>
  </si>
  <si>
    <t>anh Quang gửi nhóm báo date 04.03</t>
  </si>
  <si>
    <t>Kế toán OKONO gửi 06.03.2024</t>
  </si>
  <si>
    <t>anh Quang gửi nhóm báo date 06.03</t>
  </si>
  <si>
    <t>Kế toán OKONO gửi 07.03.2024</t>
  </si>
  <si>
    <t>Kế toán OKONO gửi 04.03.2024</t>
  </si>
  <si>
    <t>Row Labels</t>
  </si>
  <si>
    <t>Grand Total</t>
  </si>
  <si>
    <t>Sum of Số lượng2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</si>
</sst>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top"/>
    </xf>
    <xf numFmtId="0" fontId="0" fillId="3" borderId="0" xfId="0" applyFill="1"/>
    <xf numFmtId="0" fontId="1" fillId="3" borderId="2" xfId="0" applyFont="1" applyFill="1" applyBorder="1" applyAlignment="1">
      <alignment horizontal="right" vertical="top"/>
    </xf>
    <xf numFmtId="164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358.636870833332" createdVersion="6" refreshedVersion="6" minRefreshableVersion="3" recordCount="33">
  <cacheSource type="worksheet">
    <worksheetSource ref="B1:D34" sheet="Sheet1"/>
  </cacheSource>
  <cacheFields count="3">
    <cacheField name="Tên hàng" numFmtId="0">
      <sharedItems count="4">
        <s v="Thu Hằng Gà muối 500g*1PK"/>
        <s v="Thu Hằng Giò tai lưỡi xào 250g*1PK"/>
        <s v="Thu Hằng Chân giò heo muối 300g*1PK"/>
        <s v="Thu Hằng Tai heo muối 200g*1PK"/>
      </sharedItems>
    </cacheField>
    <cacheField name="Số lượng" numFmtId="0">
      <sharedItems containsSemiMixedTypes="0" containsString="0" containsNumber="1" containsInteger="1" minValue="-5" maxValue="-1"/>
    </cacheField>
    <cacheField name="Số lượng2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0"/>
    <n v="-2"/>
    <n v="2"/>
  </r>
  <r>
    <x v="1"/>
    <n v="-1"/>
    <n v="1"/>
  </r>
  <r>
    <x v="2"/>
    <n v="-1"/>
    <n v="1"/>
  </r>
  <r>
    <x v="3"/>
    <n v="-2"/>
    <n v="2"/>
  </r>
  <r>
    <x v="1"/>
    <n v="-1"/>
    <n v="1"/>
  </r>
  <r>
    <x v="2"/>
    <n v="-1"/>
    <n v="1"/>
  </r>
  <r>
    <x v="3"/>
    <n v="-2"/>
    <n v="2"/>
  </r>
  <r>
    <x v="1"/>
    <n v="-1"/>
    <n v="1"/>
  </r>
  <r>
    <x v="0"/>
    <n v="-1"/>
    <n v="1"/>
  </r>
  <r>
    <x v="1"/>
    <n v="-3"/>
    <n v="3"/>
  </r>
  <r>
    <x v="2"/>
    <n v="-1"/>
    <n v="1"/>
  </r>
  <r>
    <x v="1"/>
    <n v="-2"/>
    <n v="2"/>
  </r>
  <r>
    <x v="2"/>
    <n v="-1"/>
    <n v="1"/>
  </r>
  <r>
    <x v="0"/>
    <n v="-1"/>
    <n v="1"/>
  </r>
  <r>
    <x v="1"/>
    <n v="-2"/>
    <n v="2"/>
  </r>
  <r>
    <x v="3"/>
    <n v="-1"/>
    <n v="1"/>
  </r>
  <r>
    <x v="3"/>
    <n v="-2"/>
    <n v="2"/>
  </r>
  <r>
    <x v="2"/>
    <n v="-1"/>
    <n v="1"/>
  </r>
  <r>
    <x v="0"/>
    <n v="-1"/>
    <n v="1"/>
  </r>
  <r>
    <x v="3"/>
    <n v="-1"/>
    <n v="1"/>
  </r>
  <r>
    <x v="2"/>
    <n v="-1"/>
    <n v="1"/>
  </r>
  <r>
    <x v="0"/>
    <n v="-1"/>
    <n v="1"/>
  </r>
  <r>
    <x v="1"/>
    <n v="-1"/>
    <n v="1"/>
  </r>
  <r>
    <x v="0"/>
    <n v="-1"/>
    <n v="1"/>
  </r>
  <r>
    <x v="1"/>
    <n v="-3"/>
    <n v="3"/>
  </r>
  <r>
    <x v="0"/>
    <n v="-1"/>
    <n v="1"/>
  </r>
  <r>
    <x v="1"/>
    <n v="-3"/>
    <n v="3"/>
  </r>
  <r>
    <x v="1"/>
    <n v="-1"/>
    <n v="1"/>
  </r>
  <r>
    <x v="2"/>
    <n v="-2"/>
    <n v="2"/>
  </r>
  <r>
    <x v="1"/>
    <n v="-5"/>
    <n v="5"/>
  </r>
  <r>
    <x v="3"/>
    <n v="-2"/>
    <n v="2"/>
  </r>
  <r>
    <x v="3"/>
    <n v="-1"/>
    <n v="1"/>
  </r>
  <r>
    <x v="3"/>
    <n v="-3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K2:L7" firstHeaderRow="1" firstDataRow="1" firstDataCol="1"/>
  <pivotFields count="3">
    <pivotField axis="axisRow" showAll="0">
      <items count="5">
        <item x="2"/>
        <item x="0"/>
        <item x="1"/>
        <item x="3"/>
        <item t="default"/>
      </items>
    </pivotField>
    <pivotField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2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5"/>
  <sheetViews>
    <sheetView tabSelected="1" topLeftCell="D1" zoomScaleNormal="100" workbookViewId="0">
      <selection activeCell="N12" sqref="N12"/>
    </sheetView>
  </sheetViews>
  <sheetFormatPr defaultColWidth="9.140625" defaultRowHeight="15" x14ac:dyDescent="0.25"/>
  <cols>
    <col min="1" max="1" width="14" style="13" customWidth="1"/>
    <col min="2" max="2" width="45.5703125" style="13" customWidth="1"/>
    <col min="3" max="3" width="11.28515625" style="13" hidden="1" customWidth="1"/>
    <col min="4" max="4" width="11.28515625" style="13" customWidth="1"/>
    <col min="5" max="5" width="15.85546875" style="15" bestFit="1" customWidth="1"/>
    <col min="6" max="7" width="14" style="13" customWidth="1"/>
    <col min="11" max="11" width="35.5703125" bestFit="1" customWidth="1"/>
    <col min="12" max="12" width="16.85546875" bestFit="1" customWidth="1"/>
  </cols>
  <sheetData>
    <row r="1" spans="1:16" ht="15" customHeight="1" x14ac:dyDescent="0.25">
      <c r="A1" s="3" t="s">
        <v>16</v>
      </c>
      <c r="B1" s="3" t="s">
        <v>17</v>
      </c>
      <c r="C1" s="4" t="s">
        <v>2</v>
      </c>
      <c r="D1" s="7" t="s">
        <v>2</v>
      </c>
      <c r="E1" s="11" t="s">
        <v>12</v>
      </c>
      <c r="F1" s="9" t="s">
        <v>20</v>
      </c>
      <c r="G1" s="1" t="s">
        <v>6</v>
      </c>
      <c r="H1" t="s">
        <v>31</v>
      </c>
    </row>
    <row r="2" spans="1:16" ht="15.75" x14ac:dyDescent="0.25">
      <c r="A2" s="5" t="s">
        <v>7</v>
      </c>
      <c r="B2" s="5" t="s">
        <v>5</v>
      </c>
      <c r="C2" s="6">
        <v>-2</v>
      </c>
      <c r="D2" s="8">
        <f>ABS(C2)</f>
        <v>2</v>
      </c>
      <c r="E2" s="12">
        <v>45327.350092592598</v>
      </c>
      <c r="F2" s="10" t="s">
        <v>24</v>
      </c>
      <c r="G2" s="2" t="s">
        <v>14</v>
      </c>
      <c r="H2" t="s">
        <v>40</v>
      </c>
      <c r="K2" s="16" t="s">
        <v>41</v>
      </c>
      <c r="L2" t="s">
        <v>43</v>
      </c>
    </row>
    <row r="3" spans="1:16" ht="15.75" x14ac:dyDescent="0.25">
      <c r="A3" s="5" t="s">
        <v>19</v>
      </c>
      <c r="B3" s="5" t="s">
        <v>25</v>
      </c>
      <c r="C3" s="6">
        <v>-1</v>
      </c>
      <c r="D3" s="8">
        <f t="shared" ref="D3:D34" si="0">ABS(C3)</f>
        <v>1</v>
      </c>
      <c r="E3" s="12">
        <v>45327.350092592598</v>
      </c>
      <c r="F3" s="10" t="s">
        <v>24</v>
      </c>
      <c r="G3" s="2" t="s">
        <v>14</v>
      </c>
      <c r="H3" t="s">
        <v>40</v>
      </c>
      <c r="K3" s="17" t="s">
        <v>0</v>
      </c>
      <c r="L3" s="18">
        <v>8</v>
      </c>
      <c r="N3">
        <v>73431</v>
      </c>
      <c r="O3">
        <f>95%*N3</f>
        <v>69759.45</v>
      </c>
      <c r="P3">
        <f>+GETPIVOTDATA("Số lượng2",$K$2,"Tên hàng","Thu Hằng Chân giò heo muối 300g*1PK")*O3</f>
        <v>558075.6</v>
      </c>
    </row>
    <row r="4" spans="1:16" ht="15.75" x14ac:dyDescent="0.25">
      <c r="A4" s="5" t="s">
        <v>28</v>
      </c>
      <c r="B4" s="5" t="s">
        <v>0</v>
      </c>
      <c r="C4" s="6">
        <v>-1</v>
      </c>
      <c r="D4" s="8">
        <f t="shared" si="0"/>
        <v>1</v>
      </c>
      <c r="E4" s="12">
        <v>45341.469297453703</v>
      </c>
      <c r="F4" s="10" t="s">
        <v>11</v>
      </c>
      <c r="G4" s="2" t="s">
        <v>14</v>
      </c>
      <c r="H4" t="s">
        <v>37</v>
      </c>
      <c r="K4" s="17" t="s">
        <v>5</v>
      </c>
      <c r="L4" s="18">
        <v>8</v>
      </c>
      <c r="N4">
        <v>111058</v>
      </c>
      <c r="O4">
        <f t="shared" ref="O4:O6" si="1">95%*N4</f>
        <v>105505.09999999999</v>
      </c>
      <c r="P4">
        <f t="shared" ref="P4:P6" si="2">+GETPIVOTDATA("Số lượng2",$K$2,"Tên hàng","Thu Hằng Chân giò heo muối 300g*1PK")*O4</f>
        <v>844040.79999999993</v>
      </c>
    </row>
    <row r="5" spans="1:16" ht="15.75" x14ac:dyDescent="0.25">
      <c r="A5" s="5" t="s">
        <v>23</v>
      </c>
      <c r="B5" s="5" t="s">
        <v>29</v>
      </c>
      <c r="C5" s="6">
        <v>-2</v>
      </c>
      <c r="D5" s="8">
        <f t="shared" si="0"/>
        <v>2</v>
      </c>
      <c r="E5" s="12">
        <v>45341.469297453703</v>
      </c>
      <c r="F5" s="10" t="s">
        <v>11</v>
      </c>
      <c r="G5" s="2" t="s">
        <v>14</v>
      </c>
      <c r="H5" t="s">
        <v>37</v>
      </c>
      <c r="K5" s="17" t="s">
        <v>25</v>
      </c>
      <c r="L5" s="18">
        <v>23</v>
      </c>
      <c r="N5">
        <v>50183</v>
      </c>
      <c r="O5">
        <f t="shared" si="1"/>
        <v>47673.85</v>
      </c>
      <c r="P5">
        <f>+O5*GETPIVOTDATA("Số lượng2",$K$2,"Tên hàng","Thu Hằng Giò tai lưỡi xào 250g*1PK")</f>
        <v>1096498.55</v>
      </c>
    </row>
    <row r="6" spans="1:16" ht="15.75" x14ac:dyDescent="0.25">
      <c r="A6" s="5" t="s">
        <v>19</v>
      </c>
      <c r="B6" s="5" t="s">
        <v>25</v>
      </c>
      <c r="C6" s="6">
        <v>-1</v>
      </c>
      <c r="D6" s="8">
        <f t="shared" si="0"/>
        <v>1</v>
      </c>
      <c r="E6" s="12">
        <v>45341.469297453703</v>
      </c>
      <c r="F6" s="10" t="s">
        <v>11</v>
      </c>
      <c r="G6" s="2" t="s">
        <v>14</v>
      </c>
      <c r="H6" t="s">
        <v>37</v>
      </c>
      <c r="K6" s="17" t="s">
        <v>29</v>
      </c>
      <c r="L6" s="18">
        <v>14</v>
      </c>
      <c r="N6">
        <v>55595</v>
      </c>
      <c r="O6">
        <f t="shared" si="1"/>
        <v>52815.25</v>
      </c>
      <c r="P6">
        <f>+O6*GETPIVOTDATA("Số lượng2",$K$2,"Tên hàng","Thu Hằng Tai heo muối 200g*1PK")</f>
        <v>739413.5</v>
      </c>
    </row>
    <row r="7" spans="1:16" ht="15.75" x14ac:dyDescent="0.25">
      <c r="A7" s="5" t="s">
        <v>28</v>
      </c>
      <c r="B7" s="5" t="s">
        <v>0</v>
      </c>
      <c r="C7" s="6">
        <v>-1</v>
      </c>
      <c r="D7" s="8">
        <f t="shared" si="0"/>
        <v>1</v>
      </c>
      <c r="E7" s="12">
        <v>45348.636750729202</v>
      </c>
      <c r="F7" s="10" t="s">
        <v>11</v>
      </c>
      <c r="G7" s="2" t="s">
        <v>14</v>
      </c>
      <c r="H7" t="s">
        <v>34</v>
      </c>
      <c r="K7" s="17" t="s">
        <v>42</v>
      </c>
      <c r="L7" s="18">
        <v>53</v>
      </c>
      <c r="P7">
        <f>SUM(P3:P6)</f>
        <v>3238028.45</v>
      </c>
    </row>
    <row r="8" spans="1:16" ht="15.75" x14ac:dyDescent="0.25">
      <c r="A8" s="5" t="s">
        <v>23</v>
      </c>
      <c r="B8" s="5" t="s">
        <v>29</v>
      </c>
      <c r="C8" s="6">
        <v>-2</v>
      </c>
      <c r="D8" s="8">
        <f t="shared" si="0"/>
        <v>2</v>
      </c>
      <c r="E8" s="12">
        <v>45348.636750729202</v>
      </c>
      <c r="F8" s="10" t="s">
        <v>11</v>
      </c>
      <c r="G8" s="2" t="s">
        <v>14</v>
      </c>
      <c r="H8" t="s">
        <v>34</v>
      </c>
    </row>
    <row r="9" spans="1:16" ht="15.75" x14ac:dyDescent="0.25">
      <c r="A9" s="5" t="s">
        <v>19</v>
      </c>
      <c r="B9" s="5" t="s">
        <v>25</v>
      </c>
      <c r="C9" s="6">
        <v>-1</v>
      </c>
      <c r="D9" s="8">
        <f t="shared" si="0"/>
        <v>1</v>
      </c>
      <c r="E9" s="12">
        <v>45348.636750729202</v>
      </c>
      <c r="F9" s="10" t="s">
        <v>11</v>
      </c>
      <c r="G9" s="2" t="s">
        <v>14</v>
      </c>
      <c r="H9" t="s">
        <v>34</v>
      </c>
    </row>
    <row r="10" spans="1:16" ht="15.75" x14ac:dyDescent="0.25">
      <c r="A10" s="5" t="s">
        <v>7</v>
      </c>
      <c r="B10" s="5" t="s">
        <v>5</v>
      </c>
      <c r="C10" s="6">
        <v>-1</v>
      </c>
      <c r="D10" s="8">
        <f t="shared" si="0"/>
        <v>1</v>
      </c>
      <c r="E10" s="12">
        <v>45341.601450659698</v>
      </c>
      <c r="F10" s="10" t="s">
        <v>9</v>
      </c>
      <c r="G10" s="2" t="s">
        <v>14</v>
      </c>
      <c r="H10" t="s">
        <v>30</v>
      </c>
    </row>
    <row r="11" spans="1:16" ht="15.75" x14ac:dyDescent="0.25">
      <c r="A11" s="5" t="s">
        <v>19</v>
      </c>
      <c r="B11" s="5" t="s">
        <v>25</v>
      </c>
      <c r="C11" s="6">
        <v>-3</v>
      </c>
      <c r="D11" s="8">
        <f t="shared" si="0"/>
        <v>3</v>
      </c>
      <c r="E11" s="12">
        <v>45341.601450659698</v>
      </c>
      <c r="F11" s="10" t="s">
        <v>9</v>
      </c>
      <c r="G11" s="2" t="s">
        <v>14</v>
      </c>
      <c r="H11" t="s">
        <v>30</v>
      </c>
    </row>
    <row r="12" spans="1:16" ht="15.75" x14ac:dyDescent="0.25">
      <c r="A12" s="5" t="s">
        <v>28</v>
      </c>
      <c r="B12" s="5" t="s">
        <v>0</v>
      </c>
      <c r="C12" s="6">
        <v>-1</v>
      </c>
      <c r="D12" s="8">
        <f t="shared" si="0"/>
        <v>1</v>
      </c>
      <c r="E12" s="12">
        <v>45348.439315891199</v>
      </c>
      <c r="F12" s="10" t="s">
        <v>18</v>
      </c>
      <c r="G12" s="2" t="s">
        <v>14</v>
      </c>
      <c r="H12" t="s">
        <v>33</v>
      </c>
    </row>
    <row r="13" spans="1:16" ht="15.75" x14ac:dyDescent="0.25">
      <c r="A13" s="5" t="s">
        <v>19</v>
      </c>
      <c r="B13" s="5" t="s">
        <v>25</v>
      </c>
      <c r="C13" s="6">
        <v>-2</v>
      </c>
      <c r="D13" s="8">
        <f t="shared" si="0"/>
        <v>2</v>
      </c>
      <c r="E13" s="12">
        <v>45348.439315891199</v>
      </c>
      <c r="F13" s="10" t="s">
        <v>18</v>
      </c>
      <c r="G13" s="2" t="s">
        <v>14</v>
      </c>
      <c r="H13" t="s">
        <v>33</v>
      </c>
    </row>
    <row r="14" spans="1:16" ht="15.75" x14ac:dyDescent="0.25">
      <c r="A14" s="5" t="s">
        <v>28</v>
      </c>
      <c r="B14" s="5" t="s">
        <v>0</v>
      </c>
      <c r="C14" s="6">
        <v>-1</v>
      </c>
      <c r="D14" s="8">
        <f t="shared" si="0"/>
        <v>1</v>
      </c>
      <c r="E14" s="12">
        <v>45351.614715775497</v>
      </c>
      <c r="F14" s="10" t="s">
        <v>18</v>
      </c>
      <c r="G14" s="2" t="s">
        <v>14</v>
      </c>
      <c r="H14" t="s">
        <v>37</v>
      </c>
    </row>
    <row r="15" spans="1:16" ht="15.75" x14ac:dyDescent="0.25">
      <c r="A15" s="5" t="s">
        <v>7</v>
      </c>
      <c r="B15" s="5" t="s">
        <v>5</v>
      </c>
      <c r="C15" s="6">
        <v>-1</v>
      </c>
      <c r="D15" s="8">
        <f t="shared" si="0"/>
        <v>1</v>
      </c>
      <c r="E15" s="12">
        <v>45351.614715775497</v>
      </c>
      <c r="F15" s="10" t="s">
        <v>18</v>
      </c>
      <c r="G15" s="2" t="s">
        <v>14</v>
      </c>
      <c r="H15" t="s">
        <v>37</v>
      </c>
    </row>
    <row r="16" spans="1:16" ht="15.75" x14ac:dyDescent="0.25">
      <c r="A16" s="5" t="s">
        <v>19</v>
      </c>
      <c r="B16" s="5" t="s">
        <v>25</v>
      </c>
      <c r="C16" s="6">
        <v>-2</v>
      </c>
      <c r="D16" s="8">
        <f t="shared" si="0"/>
        <v>2</v>
      </c>
      <c r="E16" s="12">
        <v>45351.614715775497</v>
      </c>
      <c r="F16" s="10" t="s">
        <v>18</v>
      </c>
      <c r="G16" s="2" t="s">
        <v>14</v>
      </c>
      <c r="H16" t="s">
        <v>37</v>
      </c>
    </row>
    <row r="17" spans="1:8" ht="15.75" x14ac:dyDescent="0.25">
      <c r="A17" s="5" t="s">
        <v>23</v>
      </c>
      <c r="B17" s="5" t="s">
        <v>29</v>
      </c>
      <c r="C17" s="6">
        <v>-1</v>
      </c>
      <c r="D17" s="8">
        <f t="shared" si="0"/>
        <v>1</v>
      </c>
      <c r="E17" s="12">
        <v>45344.3727548264</v>
      </c>
      <c r="F17" s="10" t="s">
        <v>4</v>
      </c>
      <c r="G17" s="2" t="s">
        <v>14</v>
      </c>
      <c r="H17" t="s">
        <v>38</v>
      </c>
    </row>
    <row r="18" spans="1:8" ht="15.75" x14ac:dyDescent="0.25">
      <c r="A18" s="5" t="s">
        <v>23</v>
      </c>
      <c r="B18" s="5" t="s">
        <v>29</v>
      </c>
      <c r="C18" s="6">
        <v>-2</v>
      </c>
      <c r="D18" s="8">
        <f t="shared" si="0"/>
        <v>2</v>
      </c>
      <c r="E18" s="12">
        <v>45348.567060960602</v>
      </c>
      <c r="F18" s="10" t="s">
        <v>15</v>
      </c>
      <c r="G18" s="2" t="s">
        <v>14</v>
      </c>
      <c r="H18" t="s">
        <v>35</v>
      </c>
    </row>
    <row r="19" spans="1:8" ht="15.75" x14ac:dyDescent="0.25">
      <c r="A19" s="5" t="s">
        <v>28</v>
      </c>
      <c r="B19" s="5" t="s">
        <v>0</v>
      </c>
      <c r="C19" s="6">
        <v>-1</v>
      </c>
      <c r="D19" s="8">
        <f t="shared" si="0"/>
        <v>1</v>
      </c>
      <c r="E19" s="12">
        <v>45342.465074537002</v>
      </c>
      <c r="F19" s="10" t="s">
        <v>8</v>
      </c>
      <c r="G19" s="2" t="s">
        <v>14</v>
      </c>
      <c r="H19" t="s">
        <v>39</v>
      </c>
    </row>
    <row r="20" spans="1:8" ht="15.75" x14ac:dyDescent="0.25">
      <c r="A20" s="5" t="s">
        <v>7</v>
      </c>
      <c r="B20" s="5" t="s">
        <v>5</v>
      </c>
      <c r="C20" s="6">
        <v>-1</v>
      </c>
      <c r="D20" s="8">
        <f t="shared" si="0"/>
        <v>1</v>
      </c>
      <c r="E20" s="12">
        <v>45342.465074537002</v>
      </c>
      <c r="F20" s="10" t="s">
        <v>8</v>
      </c>
      <c r="G20" s="2" t="s">
        <v>14</v>
      </c>
      <c r="H20" t="s">
        <v>39</v>
      </c>
    </row>
    <row r="21" spans="1:8" ht="15.75" x14ac:dyDescent="0.25">
      <c r="A21" s="5" t="s">
        <v>23</v>
      </c>
      <c r="B21" s="5" t="s">
        <v>29</v>
      </c>
      <c r="C21" s="6">
        <v>-1</v>
      </c>
      <c r="D21" s="8">
        <f t="shared" si="0"/>
        <v>1</v>
      </c>
      <c r="E21" s="12">
        <v>45342.469834374999</v>
      </c>
      <c r="F21" s="10" t="s">
        <v>8</v>
      </c>
      <c r="G21" s="2" t="s">
        <v>14</v>
      </c>
      <c r="H21" t="s">
        <v>39</v>
      </c>
    </row>
    <row r="22" spans="1:8" ht="15.75" x14ac:dyDescent="0.25">
      <c r="A22" s="5" t="s">
        <v>28</v>
      </c>
      <c r="B22" s="5" t="s">
        <v>0</v>
      </c>
      <c r="C22" s="6">
        <v>-1</v>
      </c>
      <c r="D22" s="8">
        <f t="shared" si="0"/>
        <v>1</v>
      </c>
      <c r="E22" s="12">
        <v>45323.445396955998</v>
      </c>
      <c r="F22" s="10" t="s">
        <v>26</v>
      </c>
      <c r="G22" s="2" t="s">
        <v>14</v>
      </c>
      <c r="H22" t="s">
        <v>30</v>
      </c>
    </row>
    <row r="23" spans="1:8" ht="15.75" x14ac:dyDescent="0.25">
      <c r="A23" s="5" t="s">
        <v>7</v>
      </c>
      <c r="B23" s="5" t="s">
        <v>5</v>
      </c>
      <c r="C23" s="6">
        <v>-1</v>
      </c>
      <c r="D23" s="8">
        <f t="shared" si="0"/>
        <v>1</v>
      </c>
      <c r="E23" s="12">
        <v>45323.445396955998</v>
      </c>
      <c r="F23" s="10" t="s">
        <v>26</v>
      </c>
      <c r="G23" s="2" t="s">
        <v>14</v>
      </c>
      <c r="H23" t="s">
        <v>30</v>
      </c>
    </row>
    <row r="24" spans="1:8" ht="15.75" x14ac:dyDescent="0.25">
      <c r="A24" s="5" t="s">
        <v>19</v>
      </c>
      <c r="B24" s="5" t="s">
        <v>25</v>
      </c>
      <c r="C24" s="6">
        <v>-1</v>
      </c>
      <c r="D24" s="8">
        <f t="shared" si="0"/>
        <v>1</v>
      </c>
      <c r="E24" s="12">
        <v>45323.445396955998</v>
      </c>
      <c r="F24" s="10" t="s">
        <v>26</v>
      </c>
      <c r="G24" s="2" t="s">
        <v>14</v>
      </c>
      <c r="H24" t="s">
        <v>30</v>
      </c>
    </row>
    <row r="25" spans="1:8" ht="15.75" x14ac:dyDescent="0.25">
      <c r="A25" s="5" t="s">
        <v>7</v>
      </c>
      <c r="B25" s="5" t="s">
        <v>5</v>
      </c>
      <c r="C25" s="6">
        <v>-1</v>
      </c>
      <c r="D25" s="8">
        <f t="shared" si="0"/>
        <v>1</v>
      </c>
      <c r="E25" s="12">
        <v>45339.433736111103</v>
      </c>
      <c r="F25" s="10" t="s">
        <v>26</v>
      </c>
      <c r="G25" s="2" t="s">
        <v>14</v>
      </c>
      <c r="H25" t="s">
        <v>37</v>
      </c>
    </row>
    <row r="26" spans="1:8" ht="15.75" x14ac:dyDescent="0.25">
      <c r="A26" s="5" t="s">
        <v>19</v>
      </c>
      <c r="B26" s="5" t="s">
        <v>25</v>
      </c>
      <c r="C26" s="6">
        <v>-3</v>
      </c>
      <c r="D26" s="8">
        <f t="shared" si="0"/>
        <v>3</v>
      </c>
      <c r="E26" s="12">
        <v>45339.433736111103</v>
      </c>
      <c r="F26" s="10" t="s">
        <v>26</v>
      </c>
      <c r="G26" s="2" t="s">
        <v>14</v>
      </c>
      <c r="H26" t="s">
        <v>37</v>
      </c>
    </row>
    <row r="27" spans="1:8" ht="15.75" x14ac:dyDescent="0.25">
      <c r="A27" s="5" t="s">
        <v>7</v>
      </c>
      <c r="B27" s="5" t="s">
        <v>5</v>
      </c>
      <c r="C27" s="6">
        <v>-1</v>
      </c>
      <c r="D27" s="8">
        <f t="shared" si="0"/>
        <v>1</v>
      </c>
      <c r="E27" s="12">
        <v>45337.490829166702</v>
      </c>
      <c r="F27" s="10" t="s">
        <v>21</v>
      </c>
      <c r="G27" s="2" t="s">
        <v>14</v>
      </c>
      <c r="H27" t="s">
        <v>30</v>
      </c>
    </row>
    <row r="28" spans="1:8" ht="15.75" x14ac:dyDescent="0.25">
      <c r="A28" s="5" t="s">
        <v>19</v>
      </c>
      <c r="B28" s="5" t="s">
        <v>25</v>
      </c>
      <c r="C28" s="6">
        <v>-3</v>
      </c>
      <c r="D28" s="8">
        <f t="shared" si="0"/>
        <v>3</v>
      </c>
      <c r="E28" s="12">
        <v>45337.490829166702</v>
      </c>
      <c r="F28" s="10" t="s">
        <v>21</v>
      </c>
      <c r="G28" s="2" t="s">
        <v>14</v>
      </c>
      <c r="H28" t="s">
        <v>30</v>
      </c>
    </row>
    <row r="29" spans="1:8" ht="15.75" x14ac:dyDescent="0.25">
      <c r="A29" s="5" t="s">
        <v>19</v>
      </c>
      <c r="B29" s="5" t="s">
        <v>25</v>
      </c>
      <c r="C29" s="6">
        <v>-1</v>
      </c>
      <c r="D29" s="8">
        <f t="shared" si="0"/>
        <v>1</v>
      </c>
      <c r="E29" s="12">
        <v>45337.477880011596</v>
      </c>
      <c r="F29" s="10" t="s">
        <v>10</v>
      </c>
      <c r="G29" s="2" t="s">
        <v>14</v>
      </c>
      <c r="H29" t="s">
        <v>32</v>
      </c>
    </row>
    <row r="30" spans="1:8" ht="15.75" x14ac:dyDescent="0.25">
      <c r="A30" s="5" t="s">
        <v>28</v>
      </c>
      <c r="B30" s="5" t="s">
        <v>0</v>
      </c>
      <c r="C30" s="6">
        <v>-2</v>
      </c>
      <c r="D30" s="8">
        <f t="shared" si="0"/>
        <v>2</v>
      </c>
      <c r="E30" s="12">
        <v>45348.732006979197</v>
      </c>
      <c r="F30" s="10" t="s">
        <v>22</v>
      </c>
      <c r="G30" s="2" t="s">
        <v>14</v>
      </c>
      <c r="H30" t="s">
        <v>36</v>
      </c>
    </row>
    <row r="31" spans="1:8" ht="15.75" x14ac:dyDescent="0.25">
      <c r="A31" s="5" t="s">
        <v>19</v>
      </c>
      <c r="B31" s="5" t="s">
        <v>25</v>
      </c>
      <c r="C31" s="6">
        <v>-5</v>
      </c>
      <c r="D31" s="8">
        <f t="shared" si="0"/>
        <v>5</v>
      </c>
      <c r="E31" s="12">
        <v>45348.732006979197</v>
      </c>
      <c r="F31" s="10" t="s">
        <v>22</v>
      </c>
      <c r="G31" s="2" t="s">
        <v>14</v>
      </c>
      <c r="H31" t="s">
        <v>36</v>
      </c>
    </row>
    <row r="32" spans="1:8" ht="15.75" x14ac:dyDescent="0.25">
      <c r="A32" s="5" t="s">
        <v>23</v>
      </c>
      <c r="B32" s="5" t="s">
        <v>29</v>
      </c>
      <c r="C32" s="6">
        <v>-2</v>
      </c>
      <c r="D32" s="8">
        <f t="shared" si="0"/>
        <v>2</v>
      </c>
      <c r="E32" s="12">
        <v>45343.411607094902</v>
      </c>
      <c r="F32" s="10" t="s">
        <v>3</v>
      </c>
      <c r="G32" s="2" t="s">
        <v>14</v>
      </c>
      <c r="H32" t="s">
        <v>30</v>
      </c>
    </row>
    <row r="33" spans="1:8" ht="15.75" x14ac:dyDescent="0.25">
      <c r="A33" s="5" t="s">
        <v>23</v>
      </c>
      <c r="B33" s="5" t="s">
        <v>29</v>
      </c>
      <c r="C33" s="6">
        <v>-1</v>
      </c>
      <c r="D33" s="8">
        <f t="shared" si="0"/>
        <v>1</v>
      </c>
      <c r="E33" s="12">
        <v>45351.593083796302</v>
      </c>
      <c r="F33" s="10" t="s">
        <v>27</v>
      </c>
      <c r="G33" s="2" t="s">
        <v>14</v>
      </c>
      <c r="H33" t="s">
        <v>39</v>
      </c>
    </row>
    <row r="34" spans="1:8" ht="15.75" x14ac:dyDescent="0.25">
      <c r="A34" s="5" t="s">
        <v>23</v>
      </c>
      <c r="B34" s="5" t="s">
        <v>29</v>
      </c>
      <c r="C34" s="6">
        <v>-3</v>
      </c>
      <c r="D34" s="8">
        <f t="shared" si="0"/>
        <v>3</v>
      </c>
      <c r="E34" s="12">
        <v>45338.376496956</v>
      </c>
      <c r="F34" s="10" t="s">
        <v>13</v>
      </c>
      <c r="G34" s="2" t="s">
        <v>14</v>
      </c>
      <c r="H34" t="s">
        <v>39</v>
      </c>
    </row>
    <row r="35" spans="1:8" ht="15.75" x14ac:dyDescent="0.25">
      <c r="C35" s="14" t="s">
        <v>1</v>
      </c>
      <c r="D35" s="6">
        <f>SUM(D2:D34)</f>
        <v>53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2024-03-02T01:43:36Z</dcterms:created>
  <dcterms:modified xsi:type="dcterms:W3CDTF">2024-03-07T08:20:36Z</dcterms:modified>
</cp:coreProperties>
</file>