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-120" yWindow="-120" windowWidth="24270" windowHeight="13020"/>
  </bookViews>
  <sheets>
    <sheet name="Công nợ 2024" sheetId="4" r:id="rId1"/>
    <sheet name="T12.2024" sheetId="24" r:id="rId2"/>
    <sheet name="T11.2024" sheetId="23" r:id="rId3"/>
    <sheet name="T10.2024" sheetId="22" state="hidden" r:id="rId4"/>
    <sheet name="T09.2024" sheetId="21" state="hidden" r:id="rId5"/>
    <sheet name="T08.2024" sheetId="20" state="hidden" r:id="rId6"/>
    <sheet name="T07.2024" sheetId="19" state="hidden" r:id="rId7"/>
    <sheet name="T06.2024" sheetId="18" state="hidden" r:id="rId8"/>
    <sheet name="T05.2024" sheetId="17" state="hidden" r:id="rId9"/>
    <sheet name="T04.2024" sheetId="16" state="hidden" r:id="rId10"/>
  </sheets>
  <definedNames>
    <definedName name="_xlnm._FilterDatabase" localSheetId="7" hidden="1">T06.2024!$A$1:$J$12</definedName>
    <definedName name="_xlnm._FilterDatabase" localSheetId="4" hidden="1">T09.2024!$A$1:$J$30</definedName>
    <definedName name="_xlnm._FilterDatabase" localSheetId="3" hidden="1">T10.2024!$A$1:$J$28</definedName>
    <definedName name="_xlnm._FilterDatabase" localSheetId="2" hidden="1">T11.2024!$A$1:$J$19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4" l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2" i="24"/>
  <c r="G31" i="24"/>
  <c r="G24" i="23"/>
  <c r="E31" i="24"/>
  <c r="H23" i="23" l="1"/>
  <c r="H21" i="23"/>
  <c r="E24" i="23"/>
  <c r="H31" i="21" l="1"/>
  <c r="H29" i="22"/>
  <c r="H3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2" i="23"/>
  <c r="H2" i="23"/>
  <c r="H24" i="23" l="1"/>
  <c r="H25" i="23" s="1"/>
  <c r="H26" i="22"/>
  <c r="E28" i="22" l="1"/>
  <c r="H2" i="22"/>
  <c r="G28" i="22" l="1"/>
  <c r="H28" i="22" s="1"/>
  <c r="H27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E30" i="21"/>
  <c r="G30" i="21" l="1"/>
  <c r="H30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" i="21"/>
  <c r="D13" i="4" l="1"/>
  <c r="E26" i="20"/>
  <c r="G26" i="20" s="1"/>
  <c r="G26" i="19"/>
  <c r="E26" i="19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26" i="20" l="1"/>
  <c r="H26" i="19"/>
  <c r="H27" i="19" s="1"/>
  <c r="H25" i="19"/>
  <c r="H20" i="18" l="1"/>
  <c r="F32" i="4" l="1"/>
  <c r="E13" i="4"/>
  <c r="E23" i="4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" i="19"/>
  <c r="F33" i="4" l="1"/>
  <c r="E19" i="18"/>
  <c r="G19" i="18" s="1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9" i="18" l="1"/>
  <c r="I25" i="17"/>
  <c r="I22" i="17" l="1"/>
  <c r="H25" i="17" l="1"/>
  <c r="H26" i="17" s="1"/>
  <c r="F25" i="17"/>
  <c r="F26" i="17" s="1"/>
  <c r="I20" i="17"/>
  <c r="I21" i="17"/>
  <c r="I23" i="17"/>
  <c r="I24" i="17"/>
  <c r="I4" i="17"/>
  <c r="I5" i="17"/>
  <c r="I6" i="17"/>
  <c r="I7" i="17"/>
  <c r="I8" i="17"/>
  <c r="I9" i="17"/>
  <c r="I10" i="17"/>
  <c r="I11" i="17"/>
  <c r="I12" i="17"/>
  <c r="I26" i="17" s="1"/>
  <c r="I13" i="17"/>
  <c r="I14" i="17"/>
  <c r="I15" i="17"/>
  <c r="I16" i="17"/>
  <c r="I17" i="17"/>
  <c r="I18" i="17"/>
  <c r="I19" i="17"/>
  <c r="I16" i="16"/>
  <c r="I9" i="16" l="1"/>
  <c r="I10" i="16"/>
  <c r="I11" i="16"/>
  <c r="I12" i="16"/>
  <c r="I15" i="16" l="1"/>
  <c r="I14" i="16"/>
  <c r="I13" i="16"/>
  <c r="I8" i="16"/>
  <c r="I7" i="16"/>
  <c r="I6" i="16"/>
  <c r="I5" i="16"/>
  <c r="I4" i="16"/>
  <c r="I17" i="16" l="1"/>
</calcChain>
</file>

<file path=xl/sharedStrings.xml><?xml version="1.0" encoding="utf-8"?>
<sst xmlns="http://schemas.openxmlformats.org/spreadsheetml/2006/main" count="1396" uniqueCount="271">
  <si>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</si>
  <si>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</si>
  <si>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</si>
  <si>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</si>
  <si>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</si>
  <si>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</si>
  <si>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</si>
  <si>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</si>
  <si>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</si>
  <si>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</si>
  <si>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</si>
  <si>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</si>
  <si>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</si>
  <si>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</si>
  <si>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</si>
  <si>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</si>
  <si>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</si>
  <si>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</si>
  <si>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OsiFood 828B Xô Viết Nghệ Tĩnh</t>
  </si>
  <si>
    <t>Cửa hàng OsiFood Nguyễn Khoái</t>
  </si>
  <si>
    <t>Thuế GTGT</t>
  </si>
  <si>
    <t>0313983358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</si>
  <si>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</si>
  <si>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</si>
  <si>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</si>
  <si>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</si>
  <si>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Thuế suất</t>
  </si>
  <si>
    <t>OsiFood 828A Xô Viết Nghệ Tĩnh</t>
  </si>
  <si>
    <t>8%</t>
  </si>
  <si>
    <t>Osifood Sky 9</t>
  </si>
  <si>
    <t/>
  </si>
  <si>
    <t>OsiFood Pegasuite</t>
  </si>
  <si>
    <t>OsiFood Nguyễn Văn Công</t>
  </si>
  <si>
    <t>Osifood Phước Long</t>
  </si>
  <si>
    <t>OsiFood Bình Hòa</t>
  </si>
  <si>
    <t>OsiFood Opal Riverside</t>
  </si>
  <si>
    <t>Tổng cộng</t>
  </si>
  <si>
    <t>OsiFood HamyLand</t>
  </si>
  <si>
    <t>1C24TNN</t>
  </si>
  <si>
    <t>TỔNG CỘNG</t>
  </si>
  <si>
    <t>Hàng Trả - Osifood Phước Long - nhatminh79005</t>
  </si>
  <si>
    <t>Hàng Trả - Osifood Sky 9 - nhatminh79003</t>
  </si>
  <si>
    <t>Số tiền khách đã thanh toán</t>
  </si>
  <si>
    <t>Hàng Trả - OsiFood Pegasuite - nhatminh79011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</si>
  <si>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</si>
  <si>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</si>
  <si>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</si>
  <si>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</si>
  <si>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</si>
  <si>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</si>
  <si>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</si>
  <si>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</si>
  <si>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00020153</t>
  </si>
  <si>
    <t>00020154</t>
  </si>
  <si>
    <t>00020155</t>
  </si>
  <si>
    <t>00020156</t>
  </si>
  <si>
    <t>T05.2024</t>
  </si>
  <si>
    <t>Tháng 5 năm 2024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</si>
  <si>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</si>
  <si>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</si>
  <si>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</si>
  <si>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</si>
  <si>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</si>
  <si>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</si>
  <si>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</si>
  <si>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</si>
  <si>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</si>
  <si>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</si>
  <si>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</si>
  <si>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</si>
  <si>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</si>
  <si>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</si>
  <si>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</si>
  <si>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Hàng Trả -OsiFood 828A Xô Viết Nghệ Tĩnh - nhatminh79004</t>
  </si>
  <si>
    <t>00026139</t>
  </si>
  <si>
    <t>Số dòng = 24</t>
  </si>
  <si>
    <t>Chiết khấu tháng 5.2024</t>
  </si>
  <si>
    <t>Hàng Trả - OsiFood Opal Riverside - nhatminh79006</t>
  </si>
  <si>
    <t>1C24TNF</t>
  </si>
  <si>
    <t>Tổng tiền</t>
  </si>
  <si>
    <t>00026388</t>
  </si>
  <si>
    <t>OsiFood Fuji Nam Long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</si>
  <si>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</si>
  <si>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</si>
  <si>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</si>
  <si>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</si>
  <si>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</si>
  <si>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</si>
  <si>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</si>
  <si>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</si>
  <si>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</si>
  <si>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</si>
  <si>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</si>
  <si>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Fuji Nam Long - nhatminh68001</t>
  </si>
  <si>
    <t>Hàng Trả - OsiFood Nguyễn Khoái - nhatminh79002</t>
  </si>
  <si>
    <t>Chiết khấu tháng 6.2024</t>
  </si>
  <si>
    <t>T06.2024</t>
  </si>
  <si>
    <t>00001054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</si>
  <si>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</si>
  <si>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</si>
  <si>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</si>
  <si>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</si>
  <si>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</si>
  <si>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</si>
  <si>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</si>
  <si>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</si>
  <si>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</si>
  <si>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</si>
  <si>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</si>
  <si>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</si>
  <si>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</si>
  <si>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</si>
  <si>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</si>
  <si>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</si>
  <si>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</si>
  <si>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</si>
  <si>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</si>
  <si>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</si>
  <si>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</si>
  <si>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</si>
  <si>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</si>
  <si>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</si>
  <si>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</si>
  <si>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</si>
  <si>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T07.2024</t>
  </si>
  <si>
    <t>Chiết khấu tháng 7.2024</t>
  </si>
  <si>
    <t>Hàng Trả - OsiFood Nguyễn Văn Công - phiếu : 79012790120724072401465 - nhatminh79012</t>
  </si>
  <si>
    <t>00001179</t>
  </si>
  <si>
    <t>Thành tiền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</si>
  <si>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</si>
  <si>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</si>
  <si>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</si>
  <si>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</si>
  <si>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</si>
  <si>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</si>
  <si>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</si>
  <si>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</si>
  <si>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</si>
  <si>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</si>
  <si>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</si>
  <si>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</si>
  <si>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</si>
  <si>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</si>
  <si>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Hàng Trả -Osifood Sky 9 - phiếu : 79003790030824082400938 - nhatminh79003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</si>
  <si>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</si>
  <si>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</si>
  <si>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</si>
  <si>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</si>
  <si>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</si>
  <si>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</si>
  <si>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</si>
  <si>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</si>
  <si>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</si>
  <si>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</si>
  <si>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Chiết khấu tháng 8.2024</t>
  </si>
  <si>
    <t>T08.2024</t>
  </si>
  <si>
    <t>T09.2024</t>
  </si>
  <si>
    <t>00047240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</si>
  <si>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</si>
  <si>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</si>
  <si>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</si>
  <si>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</si>
  <si>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</si>
  <si>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</si>
  <si>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Hàng Trả - OsiFood Bình Hòa - nhatminh79001</t>
  </si>
  <si>
    <t>00049659</t>
  </si>
  <si>
    <t>00049660</t>
  </si>
  <si>
    <t>00049666</t>
  </si>
  <si>
    <t>00049667</t>
  </si>
  <si>
    <t>Osifood Liên Phường</t>
  </si>
  <si>
    <t>00049675</t>
  </si>
  <si>
    <t>00049676</t>
  </si>
  <si>
    <t>00049677</t>
  </si>
  <si>
    <t>00049678</t>
  </si>
  <si>
    <t>00049885</t>
  </si>
  <si>
    <t>00049904</t>
  </si>
  <si>
    <t>Hàng Trả  - Osifood Phước Long - nhatminh79005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</si>
  <si>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</si>
  <si>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</si>
  <si>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</si>
  <si>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</si>
  <si>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</si>
  <si>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</si>
  <si>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</si>
  <si>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</si>
  <si>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</si>
  <si>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</si>
  <si>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Chiết khấu tháng 9.2024</t>
  </si>
  <si>
    <t>HỦY 47240 - xuất lại 49659, Osifood Bình Lợi</t>
  </si>
  <si>
    <t>00001624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</si>
  <si>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</si>
  <si>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</si>
  <si>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</si>
  <si>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</si>
  <si>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</si>
  <si>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</si>
  <si>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</si>
  <si>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</si>
  <si>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</si>
  <si>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</si>
  <si>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</si>
  <si>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</si>
  <si>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</si>
  <si>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</si>
  <si>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</si>
  <si>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</si>
  <si>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</si>
  <si>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</si>
  <si>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</si>
  <si>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</si>
  <si>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</si>
  <si>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</si>
  <si>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</si>
  <si>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</si>
  <si>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</si>
  <si>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T10.2024</t>
  </si>
  <si>
    <t>Hàng Trả - phiếu : 79003790031024102400833 - Osifood Sky 9 - nhatminh79003</t>
  </si>
  <si>
    <t>00001811</t>
  </si>
  <si>
    <t>00062049</t>
  </si>
  <si>
    <t>00062081</t>
  </si>
  <si>
    <t>Hàng Trả - OsiFood Nguyễn Văn Công - phiếu : 79012790121124112400195 - nhatminh79012</t>
  </si>
  <si>
    <t>00062309</t>
  </si>
  <si>
    <t>00062332</t>
  </si>
  <si>
    <t>00062365</t>
  </si>
  <si>
    <t>00063161</t>
  </si>
  <si>
    <t>00063215</t>
  </si>
  <si>
    <t>00063574</t>
  </si>
  <si>
    <t>00063776</t>
  </si>
  <si>
    <t>00064621</t>
  </si>
  <si>
    <t>00064623</t>
  </si>
  <si>
    <t>00064635</t>
  </si>
  <si>
    <t>00064857</t>
  </si>
  <si>
    <t>00064890</t>
  </si>
  <si>
    <t>Hàng Trả - OsiFood HomyLand - nhatminh68015 - phiếu : 68015680151124112400912</t>
  </si>
  <si>
    <t>00066624</t>
  </si>
  <si>
    <t>00067229</t>
  </si>
  <si>
    <t>00067238</t>
  </si>
  <si>
    <t>00068108</t>
  </si>
  <si>
    <t>Chiết khấu tháng 11.2024</t>
  </si>
  <si>
    <t>T11.2024</t>
  </si>
  <si>
    <t>Hàng Trả - OsiFood An Gia Bình Chánh - nhatminh68012-1</t>
  </si>
  <si>
    <t>00001911</t>
  </si>
  <si>
    <t>00068708</t>
  </si>
  <si>
    <t>00068800</t>
  </si>
  <si>
    <t>00068809</t>
  </si>
  <si>
    <t>00069700</t>
  </si>
  <si>
    <t>Hàng Trả - OsiFood 828A Xô Viết Nghệ Tĩnh - nhatminh79004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</si>
  <si>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</si>
  <si>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</si>
  <si>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</si>
  <si>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</si>
  <si>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</si>
  <si>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</si>
  <si>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</si>
  <si>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</si>
  <si>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</si>
  <si>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</si>
  <si>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</si>
  <si>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</si>
  <si>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</si>
  <si>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</si>
  <si>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</si>
  <si>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</si>
  <si>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</si>
  <si>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</si>
  <si>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</si>
  <si>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</si>
  <si>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</si>
  <si>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</si>
  <si>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</si>
  <si>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T12.2024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</si>
</sst>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1" fillId="0" borderId="0"/>
  </cellStyleXfs>
  <cellXfs count="6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1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left" vertical="center"/>
    </xf>
    <xf numFmtId="38" fontId="11" fillId="0" borderId="0" xfId="5" applyNumberFormat="1"/>
    <xf numFmtId="14" fontId="9" fillId="4" borderId="7" xfId="5" applyNumberFormat="1" applyFont="1" applyFill="1" applyBorder="1" applyAlignment="1">
      <alignment horizontal="center" vertical="center" wrapText="1"/>
    </xf>
    <xf numFmtId="38" fontId="10" fillId="0" borderId="5" xfId="5" applyNumberFormat="1" applyFont="1" applyBorder="1" applyAlignment="1">
      <alignment horizontal="right" vertical="center"/>
    </xf>
    <xf numFmtId="38" fontId="9" fillId="4" borderId="8" xfId="5" applyNumberFormat="1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0" fillId="5" borderId="5" xfId="5" applyNumberFormat="1" applyFont="1" applyFill="1" applyBorder="1" applyAlignment="1">
      <alignment horizontal="left" vertical="center"/>
    </xf>
    <xf numFmtId="0" fontId="9" fillId="4" borderId="7" xfId="5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43" fontId="0" fillId="0" borderId="0" xfId="0" applyNumberFormat="1"/>
    <xf numFmtId="14" fontId="11" fillId="0" borderId="0" xfId="5" applyNumberFormat="1"/>
    <xf numFmtId="0" fontId="10" fillId="0" borderId="6" xfId="5" applyFont="1" applyFill="1" applyBorder="1" applyAlignment="1">
      <alignment horizontal="left" vertical="center"/>
    </xf>
    <xf numFmtId="0" fontId="10" fillId="0" borderId="0" xfId="5" applyFont="1" applyBorder="1" applyAlignment="1">
      <alignment horizontal="left" vertical="center"/>
    </xf>
    <xf numFmtId="14" fontId="6" fillId="0" borderId="2" xfId="2" applyNumberFormat="1" applyFont="1" applyBorder="1" applyAlignment="1">
      <alignment horizontal="center"/>
    </xf>
    <xf numFmtId="38" fontId="10" fillId="5" borderId="5" xfId="5" applyNumberFormat="1" applyFont="1" applyFill="1" applyBorder="1" applyAlignment="1">
      <alignment horizontal="right" vertical="center"/>
    </xf>
    <xf numFmtId="17" fontId="6" fillId="0" borderId="2" xfId="2" applyNumberFormat="1" applyFont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38" fontId="9" fillId="4" borderId="8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0" fontId="10" fillId="0" borderId="5" xfId="0" quotePrefix="1" applyFont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  <xf numFmtId="0" fontId="8" fillId="0" borderId="0" xfId="5" applyFont="1" applyBorder="1" applyAlignment="1">
      <alignment horizontal="center"/>
    </xf>
    <xf numFmtId="0" fontId="12" fillId="0" borderId="0" xfId="5" applyFont="1" applyBorder="1" applyAlignment="1">
      <alignment horizontal="center"/>
    </xf>
  </cellXfs>
  <cellStyles count="6">
    <cellStyle name="Comma" xfId="1" builtinId="3"/>
    <cellStyle name="Comma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abSelected="1" workbookViewId="0">
      <selection activeCell="F35" sqref="F35"/>
    </sheetView>
  </sheetViews>
  <sheetFormatPr defaultRowHeight="15" x14ac:dyDescent="0.25"/>
  <cols>
    <col min="2" max="2" width="16.7109375" customWidth="1"/>
    <col min="3" max="3" width="20.7109375" customWidth="1"/>
    <col min="4" max="4" width="18.140625" customWidth="1"/>
    <col min="5" max="5" width="17.42578125" customWidth="1"/>
    <col min="6" max="6" width="17.5703125" customWidth="1"/>
    <col min="7" max="7" width="18.28515625" customWidth="1"/>
    <col min="8" max="8" width="17.28515625" hidden="1" customWidth="1"/>
    <col min="9" max="9" width="18.85546875" customWidth="1"/>
    <col min="10" max="10" width="15.85546875" bestFit="1" customWidth="1"/>
  </cols>
  <sheetData>
    <row r="1" spans="2:9" ht="45.75" customHeight="1" x14ac:dyDescent="0.25">
      <c r="B1" s="57" t="s">
        <v>0</v>
      </c>
      <c r="C1" s="57"/>
      <c r="D1" s="57"/>
      <c r="E1" s="57"/>
      <c r="F1" s="57"/>
    </row>
    <row r="2" spans="2:9" ht="32.25" customHeight="1" x14ac:dyDescent="0.25">
      <c r="B2" s="1" t="s">
        <v>1</v>
      </c>
      <c r="C2" s="13" t="s">
        <v>2</v>
      </c>
      <c r="D2" s="23" t="s">
        <v>3</v>
      </c>
      <c r="E2" s="1" t="s">
        <v>4</v>
      </c>
      <c r="F2" s="1" t="s">
        <v>42</v>
      </c>
    </row>
    <row r="3" spans="2:9" ht="15.75" x14ac:dyDescent="0.25">
      <c r="B3" s="2"/>
      <c r="C3" s="14" t="s">
        <v>5</v>
      </c>
      <c r="D3" s="15">
        <v>6901901</v>
      </c>
      <c r="E3" s="22"/>
      <c r="F3" s="2"/>
      <c r="I3" s="37"/>
    </row>
    <row r="4" spans="2:9" ht="15.75" x14ac:dyDescent="0.25">
      <c r="B4" s="20" t="s">
        <v>56</v>
      </c>
      <c r="C4" s="16" t="s">
        <v>6</v>
      </c>
      <c r="D4" s="17">
        <v>10155098</v>
      </c>
      <c r="E4" s="3">
        <v>558617</v>
      </c>
      <c r="F4" s="4"/>
      <c r="I4" s="37"/>
    </row>
    <row r="5" spans="2:9" ht="15.75" x14ac:dyDescent="0.25">
      <c r="B5" s="20" t="s">
        <v>96</v>
      </c>
      <c r="C5" s="16" t="s">
        <v>6</v>
      </c>
      <c r="D5" s="17">
        <v>6945558</v>
      </c>
      <c r="E5" s="3">
        <v>292409</v>
      </c>
      <c r="F5" s="4"/>
      <c r="I5" s="37"/>
    </row>
    <row r="6" spans="2:9" ht="15.75" x14ac:dyDescent="0.25">
      <c r="B6" s="20" t="s">
        <v>124</v>
      </c>
      <c r="C6" s="16" t="s">
        <v>6</v>
      </c>
      <c r="D6" s="17">
        <v>12710499</v>
      </c>
      <c r="E6" s="3">
        <v>755378</v>
      </c>
      <c r="F6" s="4"/>
      <c r="I6" s="37"/>
    </row>
    <row r="7" spans="2:9" ht="15.75" x14ac:dyDescent="0.25">
      <c r="B7" s="20" t="s">
        <v>155</v>
      </c>
      <c r="C7" s="16" t="s">
        <v>6</v>
      </c>
      <c r="D7" s="17">
        <v>14873868</v>
      </c>
      <c r="E7" s="3">
        <v>990960</v>
      </c>
      <c r="F7" s="4"/>
      <c r="I7" s="37"/>
    </row>
    <row r="8" spans="2:9" ht="15.75" x14ac:dyDescent="0.25">
      <c r="B8" s="20" t="s">
        <v>156</v>
      </c>
      <c r="C8" s="16" t="s">
        <v>6</v>
      </c>
      <c r="D8" s="17">
        <v>15340732</v>
      </c>
      <c r="E8" s="3">
        <v>1035504</v>
      </c>
      <c r="F8" s="4"/>
      <c r="I8" s="37"/>
    </row>
    <row r="9" spans="2:9" ht="15.75" x14ac:dyDescent="0.25">
      <c r="B9" s="20" t="s">
        <v>215</v>
      </c>
      <c r="C9" s="16" t="s">
        <v>6</v>
      </c>
      <c r="D9" s="17">
        <v>15542990</v>
      </c>
      <c r="E9" s="3">
        <v>909705</v>
      </c>
      <c r="F9" s="4"/>
      <c r="I9" s="37"/>
    </row>
    <row r="10" spans="2:9" ht="15.75" x14ac:dyDescent="0.25">
      <c r="B10" s="20" t="s">
        <v>239</v>
      </c>
      <c r="C10" s="16" t="s">
        <v>6</v>
      </c>
      <c r="D10" s="17">
        <v>16130083</v>
      </c>
      <c r="E10" s="3">
        <v>1058815</v>
      </c>
      <c r="F10" s="4"/>
      <c r="I10" s="37"/>
    </row>
    <row r="11" spans="2:9" ht="15.75" x14ac:dyDescent="0.25">
      <c r="B11" s="20" t="s">
        <v>270</v>
      </c>
      <c r="C11" s="16" t="s">
        <v>6</v>
      </c>
      <c r="D11" s="17">
        <v>19397033</v>
      </c>
      <c r="E11" s="3">
        <v>1252887</v>
      </c>
      <c r="F11" s="4"/>
      <c r="I11" s="37"/>
    </row>
    <row r="12" spans="2:9" ht="15.75" x14ac:dyDescent="0.25">
      <c r="B12" s="20"/>
      <c r="C12" s="16"/>
      <c r="D12" s="17"/>
      <c r="E12" s="3"/>
      <c r="F12" s="4"/>
      <c r="I12" s="37"/>
    </row>
    <row r="13" spans="2:9" ht="15.75" x14ac:dyDescent="0.25">
      <c r="B13" s="52" t="s">
        <v>7</v>
      </c>
      <c r="C13" s="53"/>
      <c r="D13" s="5">
        <f>SUM(D4:D12)</f>
        <v>111095861</v>
      </c>
      <c r="E13" s="5">
        <f>SUM(E4:E12)</f>
        <v>6854275</v>
      </c>
      <c r="F13" s="6"/>
    </row>
    <row r="14" spans="2:9" ht="15" customHeight="1" x14ac:dyDescent="0.25">
      <c r="B14" s="20" t="s">
        <v>56</v>
      </c>
      <c r="C14" s="21" t="s">
        <v>8</v>
      </c>
      <c r="D14" s="7"/>
      <c r="E14" s="8">
        <v>2174860</v>
      </c>
      <c r="F14" s="4"/>
    </row>
    <row r="15" spans="2:9" ht="15" customHeight="1" x14ac:dyDescent="0.25">
      <c r="B15" s="43" t="s">
        <v>96</v>
      </c>
      <c r="C15" s="21" t="s">
        <v>8</v>
      </c>
      <c r="D15" s="7"/>
      <c r="E15" s="8">
        <v>2768287</v>
      </c>
      <c r="F15" s="4"/>
    </row>
    <row r="16" spans="2:9" ht="15" customHeight="1" x14ac:dyDescent="0.25">
      <c r="B16" s="43" t="s">
        <v>124</v>
      </c>
      <c r="C16" s="21" t="s">
        <v>8</v>
      </c>
      <c r="D16" s="7"/>
      <c r="E16" s="8">
        <v>1919383</v>
      </c>
      <c r="F16" s="4"/>
    </row>
    <row r="17" spans="2:6" ht="15" customHeight="1" x14ac:dyDescent="0.25">
      <c r="B17" s="43" t="s">
        <v>155</v>
      </c>
      <c r="C17" s="21" t="s">
        <v>8</v>
      </c>
      <c r="D17" s="7"/>
      <c r="E17" s="8">
        <v>717293</v>
      </c>
      <c r="F17" s="4"/>
    </row>
    <row r="18" spans="2:6" ht="15" customHeight="1" x14ac:dyDescent="0.25">
      <c r="B18" s="20" t="s">
        <v>156</v>
      </c>
      <c r="C18" s="21" t="s">
        <v>8</v>
      </c>
      <c r="D18" s="7"/>
      <c r="E18" s="8">
        <v>547812</v>
      </c>
      <c r="F18" s="4"/>
    </row>
    <row r="19" spans="2:6" ht="15" customHeight="1" x14ac:dyDescent="0.25">
      <c r="B19" s="20" t="s">
        <v>215</v>
      </c>
      <c r="C19" s="21" t="s">
        <v>8</v>
      </c>
      <c r="D19" s="7"/>
      <c r="E19" s="8">
        <v>2547203</v>
      </c>
      <c r="F19" s="4"/>
    </row>
    <row r="20" spans="2:6" ht="15" customHeight="1" x14ac:dyDescent="0.25">
      <c r="B20" s="20" t="s">
        <v>239</v>
      </c>
      <c r="C20" s="21" t="s">
        <v>8</v>
      </c>
      <c r="D20" s="7"/>
      <c r="E20" s="8">
        <v>1004147</v>
      </c>
      <c r="F20" s="4"/>
    </row>
    <row r="21" spans="2:6" ht="15" customHeight="1" x14ac:dyDescent="0.25">
      <c r="B21" s="20" t="s">
        <v>270</v>
      </c>
      <c r="C21" s="21" t="s">
        <v>8</v>
      </c>
      <c r="D21" s="7"/>
      <c r="E21" s="8">
        <v>1498649</v>
      </c>
      <c r="F21" s="4"/>
    </row>
    <row r="22" spans="2:6" ht="15" customHeight="1" x14ac:dyDescent="0.25">
      <c r="B22" s="43"/>
      <c r="C22" s="21"/>
      <c r="D22" s="7"/>
      <c r="E22" s="8"/>
      <c r="F22" s="4"/>
    </row>
    <row r="23" spans="2:6" ht="15" customHeight="1" x14ac:dyDescent="0.25">
      <c r="B23" s="52" t="s">
        <v>9</v>
      </c>
      <c r="C23" s="53"/>
      <c r="D23" s="5"/>
      <c r="E23" s="9">
        <f>SUM(E14:E22)</f>
        <v>13177634</v>
      </c>
      <c r="F23" s="6"/>
    </row>
    <row r="24" spans="2:6" ht="15.75" x14ac:dyDescent="0.25">
      <c r="B24" s="41">
        <v>45430</v>
      </c>
      <c r="C24" s="21" t="s">
        <v>10</v>
      </c>
      <c r="D24" s="7"/>
      <c r="E24" s="3"/>
      <c r="F24" s="8">
        <v>2483147</v>
      </c>
    </row>
    <row r="25" spans="2:6" ht="15.75" x14ac:dyDescent="0.25">
      <c r="B25" s="41">
        <v>45484</v>
      </c>
      <c r="C25" s="21" t="s">
        <v>10</v>
      </c>
      <c r="D25" s="7"/>
      <c r="E25" s="3"/>
      <c r="F25" s="8">
        <v>4419673</v>
      </c>
    </row>
    <row r="26" spans="2:6" ht="15.75" x14ac:dyDescent="0.25">
      <c r="B26" s="41">
        <v>45503</v>
      </c>
      <c r="C26" s="21" t="s">
        <v>10</v>
      </c>
      <c r="D26" s="7"/>
      <c r="E26" s="3"/>
      <c r="F26" s="8">
        <v>7421621</v>
      </c>
    </row>
    <row r="27" spans="2:6" ht="15.75" x14ac:dyDescent="0.25">
      <c r="B27" s="41">
        <v>45510</v>
      </c>
      <c r="C27" s="21" t="s">
        <v>10</v>
      </c>
      <c r="D27" s="7"/>
      <c r="E27" s="3"/>
      <c r="F27" s="8">
        <v>3884859</v>
      </c>
    </row>
    <row r="28" spans="2:6" ht="15.75" x14ac:dyDescent="0.25">
      <c r="B28" s="41">
        <v>45555</v>
      </c>
      <c r="C28" s="21" t="s">
        <v>10</v>
      </c>
      <c r="D28" s="7"/>
      <c r="E28" s="3"/>
      <c r="F28" s="8">
        <v>10035734</v>
      </c>
    </row>
    <row r="29" spans="2:6" ht="15.75" x14ac:dyDescent="0.25">
      <c r="B29" s="41">
        <v>45625</v>
      </c>
      <c r="C29" s="21" t="s">
        <v>10</v>
      </c>
      <c r="D29" s="7"/>
      <c r="E29" s="3"/>
      <c r="F29" s="8">
        <v>13165615</v>
      </c>
    </row>
    <row r="30" spans="2:6" ht="15.75" x14ac:dyDescent="0.25">
      <c r="B30" s="41">
        <v>45635</v>
      </c>
      <c r="C30" s="21" t="s">
        <v>10</v>
      </c>
      <c r="D30" s="7"/>
      <c r="E30" s="3"/>
      <c r="F30" s="8">
        <v>25843496</v>
      </c>
    </row>
    <row r="31" spans="2:6" ht="15.75" x14ac:dyDescent="0.25">
      <c r="B31" s="41"/>
      <c r="C31" s="21"/>
      <c r="D31" s="7"/>
      <c r="E31" s="3"/>
      <c r="F31" s="8"/>
    </row>
    <row r="32" spans="2:6" ht="15.75" x14ac:dyDescent="0.25">
      <c r="B32" s="52" t="s">
        <v>11</v>
      </c>
      <c r="C32" s="53"/>
      <c r="D32" s="10"/>
      <c r="E32" s="11"/>
      <c r="F32" s="11">
        <f>SUM(F24:F31)</f>
        <v>67254145</v>
      </c>
    </row>
    <row r="33" spans="2:10" ht="15.75" x14ac:dyDescent="0.25">
      <c r="B33" s="54" t="s">
        <v>12</v>
      </c>
      <c r="C33" s="55"/>
      <c r="D33" s="55"/>
      <c r="E33" s="56"/>
      <c r="F33" s="12">
        <f>D3+D13-E23-F32-E13-E3</f>
        <v>30711708</v>
      </c>
      <c r="J33" s="19"/>
    </row>
    <row r="34" spans="2:10" x14ac:dyDescent="0.25">
      <c r="F34" s="19"/>
    </row>
    <row r="35" spans="2:10" x14ac:dyDescent="0.25">
      <c r="F35" s="19"/>
    </row>
    <row r="36" spans="2:10" x14ac:dyDescent="0.25">
      <c r="F36" s="19"/>
    </row>
  </sheetData>
  <mergeCells count="5">
    <mergeCell ref="B32:C32"/>
    <mergeCell ref="B33:E33"/>
    <mergeCell ref="B1:F1"/>
    <mergeCell ref="B13:C13"/>
    <mergeCell ref="B23:C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"/>
  <sheetViews>
    <sheetView topLeftCell="B7" zoomScaleNormal="100" workbookViewId="0">
      <selection activeCell="I26" sqref="I26"/>
    </sheetView>
  </sheetViews>
  <sheetFormatPr defaultColWidth="9.140625" defaultRowHeight="15" outlineLevelRow="1" x14ac:dyDescent="0.25"/>
  <cols>
    <col min="1" max="1" width="1.5703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58" t="s">
        <v>22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59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75" customHeight="1" x14ac:dyDescent="0.25">
      <c r="B3" s="26" t="s">
        <v>13</v>
      </c>
      <c r="C3" s="31" t="s">
        <v>14</v>
      </c>
      <c r="D3" s="31" t="s">
        <v>15</v>
      </c>
      <c r="E3" s="31" t="s">
        <v>16</v>
      </c>
      <c r="F3" s="28" t="s">
        <v>25</v>
      </c>
      <c r="G3" s="31" t="s">
        <v>26</v>
      </c>
      <c r="H3" s="28" t="s">
        <v>20</v>
      </c>
      <c r="I3" s="28" t="s">
        <v>36</v>
      </c>
      <c r="J3" s="31" t="s">
        <v>23</v>
      </c>
      <c r="K3" s="31" t="s">
        <v>24</v>
      </c>
    </row>
    <row r="4" spans="1:11" outlineLevel="1" x14ac:dyDescent="0.25">
      <c r="B4" s="29">
        <v>45385</v>
      </c>
      <c r="C4" s="24" t="s">
        <v>44</v>
      </c>
      <c r="D4" s="24" t="s">
        <v>38</v>
      </c>
      <c r="E4" s="24" t="s">
        <v>19</v>
      </c>
      <c r="F4" s="27">
        <v>731171</v>
      </c>
      <c r="G4" s="32" t="s">
        <v>28</v>
      </c>
      <c r="H4" s="27">
        <v>58494</v>
      </c>
      <c r="I4" s="27">
        <f>+F4+H4</f>
        <v>789665</v>
      </c>
      <c r="J4" s="24" t="s">
        <v>17</v>
      </c>
      <c r="K4" s="24" t="s">
        <v>21</v>
      </c>
    </row>
    <row r="5" spans="1:11" outlineLevel="1" x14ac:dyDescent="0.25">
      <c r="B5" s="29">
        <v>45385</v>
      </c>
      <c r="C5" s="24" t="s">
        <v>45</v>
      </c>
      <c r="D5" s="24" t="s">
        <v>38</v>
      </c>
      <c r="E5" s="24" t="s">
        <v>32</v>
      </c>
      <c r="F5" s="27">
        <v>653965</v>
      </c>
      <c r="G5" s="32" t="s">
        <v>28</v>
      </c>
      <c r="H5" s="27">
        <v>52317</v>
      </c>
      <c r="I5" s="27">
        <f t="shared" ref="I5:I15" si="0">+F5+H5</f>
        <v>706282</v>
      </c>
      <c r="J5" s="24" t="s">
        <v>17</v>
      </c>
      <c r="K5" s="24" t="s">
        <v>21</v>
      </c>
    </row>
    <row r="6" spans="1:11" outlineLevel="1" x14ac:dyDescent="0.25">
      <c r="B6" s="29">
        <v>45385</v>
      </c>
      <c r="C6" s="24" t="s">
        <v>46</v>
      </c>
      <c r="D6" s="24" t="s">
        <v>38</v>
      </c>
      <c r="E6" s="24" t="s">
        <v>27</v>
      </c>
      <c r="F6" s="27">
        <v>470982</v>
      </c>
      <c r="G6" s="32" t="s">
        <v>28</v>
      </c>
      <c r="H6" s="27">
        <v>37679</v>
      </c>
      <c r="I6" s="27">
        <f t="shared" si="0"/>
        <v>508661</v>
      </c>
      <c r="J6" s="24" t="s">
        <v>17</v>
      </c>
      <c r="K6" s="24" t="s">
        <v>21</v>
      </c>
    </row>
    <row r="7" spans="1:11" outlineLevel="1" x14ac:dyDescent="0.25">
      <c r="B7" s="29">
        <v>45394</v>
      </c>
      <c r="C7" s="24" t="s">
        <v>47</v>
      </c>
      <c r="D7" s="24" t="s">
        <v>38</v>
      </c>
      <c r="E7" s="24" t="s">
        <v>34</v>
      </c>
      <c r="F7" s="27">
        <v>442409</v>
      </c>
      <c r="G7" s="32" t="s">
        <v>28</v>
      </c>
      <c r="H7" s="27">
        <v>35393</v>
      </c>
      <c r="I7" s="27">
        <f t="shared" si="0"/>
        <v>477802</v>
      </c>
      <c r="J7" s="24" t="s">
        <v>17</v>
      </c>
      <c r="K7" s="24" t="s">
        <v>21</v>
      </c>
    </row>
    <row r="8" spans="1:11" outlineLevel="1" x14ac:dyDescent="0.25">
      <c r="B8" s="29">
        <v>45401</v>
      </c>
      <c r="C8" s="24" t="s">
        <v>48</v>
      </c>
      <c r="D8" s="24" t="s">
        <v>38</v>
      </c>
      <c r="E8" s="24" t="s">
        <v>29</v>
      </c>
      <c r="F8" s="27">
        <v>857023</v>
      </c>
      <c r="G8" s="32" t="s">
        <v>28</v>
      </c>
      <c r="H8" s="27">
        <v>68562</v>
      </c>
      <c r="I8" s="27">
        <f t="shared" si="0"/>
        <v>925585</v>
      </c>
      <c r="J8" s="24" t="s">
        <v>17</v>
      </c>
      <c r="K8" s="24" t="s">
        <v>21</v>
      </c>
    </row>
    <row r="9" spans="1:11" outlineLevel="1" x14ac:dyDescent="0.25">
      <c r="B9" s="34">
        <v>45415</v>
      </c>
      <c r="C9" s="33" t="s">
        <v>52</v>
      </c>
      <c r="D9" s="33" t="s">
        <v>38</v>
      </c>
      <c r="E9" s="33" t="s">
        <v>27</v>
      </c>
      <c r="F9" s="35">
        <v>771120</v>
      </c>
      <c r="G9" s="36" t="s">
        <v>28</v>
      </c>
      <c r="H9" s="35">
        <v>61690</v>
      </c>
      <c r="I9" s="27">
        <f t="shared" si="0"/>
        <v>832810</v>
      </c>
      <c r="J9" s="33" t="s">
        <v>17</v>
      </c>
      <c r="K9" s="33" t="s">
        <v>21</v>
      </c>
    </row>
    <row r="10" spans="1:11" outlineLevel="1" x14ac:dyDescent="0.25">
      <c r="B10" s="34">
        <v>45415</v>
      </c>
      <c r="C10" s="33" t="s">
        <v>53</v>
      </c>
      <c r="D10" s="33" t="s">
        <v>38</v>
      </c>
      <c r="E10" s="33" t="s">
        <v>31</v>
      </c>
      <c r="F10" s="35">
        <v>639837</v>
      </c>
      <c r="G10" s="36" t="s">
        <v>28</v>
      </c>
      <c r="H10" s="35">
        <v>51187</v>
      </c>
      <c r="I10" s="27">
        <f t="shared" si="0"/>
        <v>691024</v>
      </c>
      <c r="J10" s="33" t="s">
        <v>17</v>
      </c>
      <c r="K10" s="33" t="s">
        <v>21</v>
      </c>
    </row>
    <row r="11" spans="1:11" outlineLevel="1" x14ac:dyDescent="0.25">
      <c r="B11" s="34">
        <v>45415</v>
      </c>
      <c r="C11" s="33" t="s">
        <v>54</v>
      </c>
      <c r="D11" s="33" t="s">
        <v>38</v>
      </c>
      <c r="E11" s="33" t="s">
        <v>19</v>
      </c>
      <c r="F11" s="35">
        <v>489772</v>
      </c>
      <c r="G11" s="36" t="s">
        <v>28</v>
      </c>
      <c r="H11" s="35">
        <v>39182</v>
      </c>
      <c r="I11" s="27">
        <f t="shared" si="0"/>
        <v>528954</v>
      </c>
      <c r="J11" s="33" t="s">
        <v>17</v>
      </c>
      <c r="K11" s="33" t="s">
        <v>21</v>
      </c>
    </row>
    <row r="12" spans="1:11" outlineLevel="1" x14ac:dyDescent="0.25">
      <c r="B12" s="34">
        <v>45415</v>
      </c>
      <c r="C12" s="33" t="s">
        <v>55</v>
      </c>
      <c r="D12" s="33" t="s">
        <v>38</v>
      </c>
      <c r="E12" s="33" t="s">
        <v>27</v>
      </c>
      <c r="F12" s="35">
        <v>1041436</v>
      </c>
      <c r="G12" s="36" t="s">
        <v>28</v>
      </c>
      <c r="H12" s="35">
        <v>83315</v>
      </c>
      <c r="I12" s="27">
        <f t="shared" si="0"/>
        <v>1124751</v>
      </c>
      <c r="J12" s="33" t="s">
        <v>17</v>
      </c>
      <c r="K12" s="33" t="s">
        <v>21</v>
      </c>
    </row>
    <row r="13" spans="1:11" outlineLevel="1" x14ac:dyDescent="0.25">
      <c r="B13" s="29">
        <v>45385</v>
      </c>
      <c r="C13" s="24"/>
      <c r="D13" s="24"/>
      <c r="E13" s="24" t="s">
        <v>49</v>
      </c>
      <c r="F13" s="27">
        <v>-579178</v>
      </c>
      <c r="G13" s="32" t="s">
        <v>28</v>
      </c>
      <c r="H13" s="27">
        <v>-46335</v>
      </c>
      <c r="I13" s="27">
        <f t="shared" si="0"/>
        <v>-625513</v>
      </c>
      <c r="J13" s="24" t="s">
        <v>17</v>
      </c>
      <c r="K13" s="24" t="s">
        <v>21</v>
      </c>
    </row>
    <row r="14" spans="1:11" outlineLevel="1" x14ac:dyDescent="0.25">
      <c r="B14" s="29">
        <v>45404</v>
      </c>
      <c r="C14" s="24"/>
      <c r="D14" s="24"/>
      <c r="E14" s="24" t="s">
        <v>41</v>
      </c>
      <c r="F14" s="27">
        <v>-327208</v>
      </c>
      <c r="G14" s="32" t="s">
        <v>28</v>
      </c>
      <c r="H14" s="27">
        <v>-26177</v>
      </c>
      <c r="I14" s="27">
        <f t="shared" si="0"/>
        <v>-353385</v>
      </c>
      <c r="J14" s="24" t="s">
        <v>17</v>
      </c>
      <c r="K14" s="24" t="s">
        <v>21</v>
      </c>
    </row>
    <row r="15" spans="1:11" outlineLevel="1" x14ac:dyDescent="0.25">
      <c r="B15" s="29">
        <v>45406</v>
      </c>
      <c r="C15" s="24"/>
      <c r="D15" s="24"/>
      <c r="E15" s="24" t="s">
        <v>43</v>
      </c>
      <c r="F15" s="27">
        <v>-791017</v>
      </c>
      <c r="G15" s="32" t="s">
        <v>28</v>
      </c>
      <c r="H15" s="27">
        <v>-63282</v>
      </c>
      <c r="I15" s="27">
        <f t="shared" si="0"/>
        <v>-854299</v>
      </c>
      <c r="J15" s="24" t="s">
        <v>17</v>
      </c>
      <c r="K15" s="24" t="s">
        <v>21</v>
      </c>
    </row>
    <row r="16" spans="1:11" x14ac:dyDescent="0.25">
      <c r="E16" s="39" t="s">
        <v>50</v>
      </c>
      <c r="I16" s="27">
        <f>-SUM(I4:I15)*0.07</f>
        <v>-332663.59000000003</v>
      </c>
    </row>
    <row r="17" spans="5:9" x14ac:dyDescent="0.25">
      <c r="E17" s="39" t="s">
        <v>39</v>
      </c>
      <c r="I17" s="27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2"/>
  <sheetViews>
    <sheetView topLeftCell="A20" zoomScaleNormal="100" workbookViewId="0">
      <selection activeCell="A31" sqref="A31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13</v>
      </c>
      <c r="B1" s="31" t="s">
        <v>14</v>
      </c>
      <c r="C1" s="31" t="s">
        <v>15</v>
      </c>
      <c r="D1" s="31" t="s">
        <v>16</v>
      </c>
      <c r="E1" s="28" t="s">
        <v>25</v>
      </c>
      <c r="F1" s="31" t="s">
        <v>26</v>
      </c>
      <c r="G1" s="28" t="s">
        <v>20</v>
      </c>
      <c r="H1" s="28" t="s">
        <v>128</v>
      </c>
      <c r="I1" s="31" t="s">
        <v>23</v>
      </c>
      <c r="J1" s="31" t="s">
        <v>24</v>
      </c>
    </row>
    <row r="2" spans="1:10" outlineLevel="1" x14ac:dyDescent="0.25">
      <c r="A2" s="34">
        <v>45629</v>
      </c>
      <c r="B2" s="33" t="s">
        <v>242</v>
      </c>
      <c r="C2" s="33" t="s">
        <v>38</v>
      </c>
      <c r="D2" s="33" t="s">
        <v>19</v>
      </c>
      <c r="E2" s="35">
        <v>716080</v>
      </c>
      <c r="F2" s="36" t="s">
        <v>28</v>
      </c>
      <c r="G2" s="35">
        <v>57286</v>
      </c>
      <c r="H2" s="35">
        <f>+E2+G2</f>
        <v>773366</v>
      </c>
      <c r="I2" s="33" t="s">
        <v>17</v>
      </c>
      <c r="J2" s="33" t="s">
        <v>21</v>
      </c>
    </row>
    <row r="3" spans="1:10" outlineLevel="1" x14ac:dyDescent="0.25">
      <c r="A3" s="34">
        <v>45630</v>
      </c>
      <c r="B3" s="33" t="s">
        <v>243</v>
      </c>
      <c r="C3" s="33" t="s">
        <v>38</v>
      </c>
      <c r="D3" s="33" t="s">
        <v>81</v>
      </c>
      <c r="E3" s="35">
        <v>334762</v>
      </c>
      <c r="F3" s="36" t="s">
        <v>28</v>
      </c>
      <c r="G3" s="35">
        <v>26781</v>
      </c>
      <c r="H3" s="35">
        <f t="shared" ref="H3:H31" si="0">+E3+G3</f>
        <v>361543</v>
      </c>
      <c r="I3" s="33" t="s">
        <v>17</v>
      </c>
      <c r="J3" s="33" t="s">
        <v>21</v>
      </c>
    </row>
    <row r="4" spans="1:10" outlineLevel="1" x14ac:dyDescent="0.25">
      <c r="A4" s="34">
        <v>45630</v>
      </c>
      <c r="B4" s="33" t="s">
        <v>244</v>
      </c>
      <c r="C4" s="33" t="s">
        <v>38</v>
      </c>
      <c r="D4" s="33" t="s">
        <v>103</v>
      </c>
      <c r="E4" s="35">
        <v>1645897</v>
      </c>
      <c r="F4" s="36" t="s">
        <v>28</v>
      </c>
      <c r="G4" s="35">
        <v>131672</v>
      </c>
      <c r="H4" s="35">
        <f t="shared" si="0"/>
        <v>1777569</v>
      </c>
      <c r="I4" s="33" t="s">
        <v>17</v>
      </c>
      <c r="J4" s="33" t="s">
        <v>21</v>
      </c>
    </row>
    <row r="5" spans="1:10" outlineLevel="1" x14ac:dyDescent="0.25">
      <c r="A5" s="34">
        <v>45632</v>
      </c>
      <c r="B5" s="33" t="s">
        <v>245</v>
      </c>
      <c r="C5" s="33" t="s">
        <v>38</v>
      </c>
      <c r="D5" s="33" t="s">
        <v>33</v>
      </c>
      <c r="E5" s="35">
        <v>605287</v>
      </c>
      <c r="F5" s="36" t="s">
        <v>28</v>
      </c>
      <c r="G5" s="35">
        <v>48423</v>
      </c>
      <c r="H5" s="35">
        <f t="shared" si="0"/>
        <v>653710</v>
      </c>
      <c r="I5" s="33" t="s">
        <v>17</v>
      </c>
      <c r="J5" s="33" t="s">
        <v>21</v>
      </c>
    </row>
    <row r="6" spans="1:10" outlineLevel="1" x14ac:dyDescent="0.25">
      <c r="A6" s="34">
        <v>45633</v>
      </c>
      <c r="B6" s="33" t="s">
        <v>247</v>
      </c>
      <c r="C6" s="33" t="s">
        <v>38</v>
      </c>
      <c r="D6" s="33" t="s">
        <v>116</v>
      </c>
      <c r="E6" s="35">
        <v>531856</v>
      </c>
      <c r="F6" s="36" t="s">
        <v>28</v>
      </c>
      <c r="G6" s="35">
        <v>42548</v>
      </c>
      <c r="H6" s="35">
        <f t="shared" si="0"/>
        <v>574404</v>
      </c>
      <c r="I6" s="33" t="s">
        <v>17</v>
      </c>
      <c r="J6" s="33" t="s">
        <v>21</v>
      </c>
    </row>
    <row r="7" spans="1:10" outlineLevel="1" x14ac:dyDescent="0.25">
      <c r="A7" s="34">
        <v>45633</v>
      </c>
      <c r="B7" s="33" t="s">
        <v>248</v>
      </c>
      <c r="C7" s="33" t="s">
        <v>38</v>
      </c>
      <c r="D7" s="33" t="s">
        <v>27</v>
      </c>
      <c r="E7" s="35">
        <v>822489</v>
      </c>
      <c r="F7" s="36" t="s">
        <v>28</v>
      </c>
      <c r="G7" s="35">
        <v>65799</v>
      </c>
      <c r="H7" s="35">
        <f t="shared" si="0"/>
        <v>888288</v>
      </c>
      <c r="I7" s="33" t="s">
        <v>17</v>
      </c>
      <c r="J7" s="33" t="s">
        <v>21</v>
      </c>
    </row>
    <row r="8" spans="1:10" outlineLevel="1" x14ac:dyDescent="0.25">
      <c r="A8" s="34">
        <v>45637</v>
      </c>
      <c r="B8" s="33" t="s">
        <v>249</v>
      </c>
      <c r="C8" s="33" t="s">
        <v>38</v>
      </c>
      <c r="D8" s="33" t="s">
        <v>29</v>
      </c>
      <c r="E8" s="35">
        <v>722249</v>
      </c>
      <c r="F8" s="36" t="s">
        <v>28</v>
      </c>
      <c r="G8" s="35">
        <v>57780</v>
      </c>
      <c r="H8" s="35">
        <f t="shared" si="0"/>
        <v>780029</v>
      </c>
      <c r="I8" s="33" t="s">
        <v>17</v>
      </c>
      <c r="J8" s="33" t="s">
        <v>21</v>
      </c>
    </row>
    <row r="9" spans="1:10" outlineLevel="1" x14ac:dyDescent="0.25">
      <c r="A9" s="34">
        <v>45637</v>
      </c>
      <c r="B9" s="33" t="s">
        <v>250</v>
      </c>
      <c r="C9" s="33" t="s">
        <v>38</v>
      </c>
      <c r="D9" s="33" t="s">
        <v>27</v>
      </c>
      <c r="E9" s="35">
        <v>388638</v>
      </c>
      <c r="F9" s="36" t="s">
        <v>28</v>
      </c>
      <c r="G9" s="35">
        <v>31091</v>
      </c>
      <c r="H9" s="35">
        <f t="shared" si="0"/>
        <v>419729</v>
      </c>
      <c r="I9" s="33" t="s">
        <v>17</v>
      </c>
      <c r="J9" s="33" t="s">
        <v>21</v>
      </c>
    </row>
    <row r="10" spans="1:10" outlineLevel="1" x14ac:dyDescent="0.25">
      <c r="A10" s="34">
        <v>45637</v>
      </c>
      <c r="B10" s="33" t="s">
        <v>251</v>
      </c>
      <c r="C10" s="33" t="s">
        <v>38</v>
      </c>
      <c r="D10" s="33" t="s">
        <v>34</v>
      </c>
      <c r="E10" s="35">
        <v>436400</v>
      </c>
      <c r="F10" s="36" t="s">
        <v>28</v>
      </c>
      <c r="G10" s="35">
        <v>34912</v>
      </c>
      <c r="H10" s="35">
        <f t="shared" si="0"/>
        <v>471312</v>
      </c>
      <c r="I10" s="33" t="s">
        <v>17</v>
      </c>
      <c r="J10" s="33" t="s">
        <v>21</v>
      </c>
    </row>
    <row r="11" spans="1:10" outlineLevel="1" x14ac:dyDescent="0.25">
      <c r="A11" s="34">
        <v>45637</v>
      </c>
      <c r="B11" s="33" t="s">
        <v>252</v>
      </c>
      <c r="C11" s="33" t="s">
        <v>38</v>
      </c>
      <c r="D11" s="33" t="s">
        <v>134</v>
      </c>
      <c r="E11" s="35">
        <v>625569</v>
      </c>
      <c r="F11" s="36" t="s">
        <v>28</v>
      </c>
      <c r="G11" s="35">
        <v>50046</v>
      </c>
      <c r="H11" s="35">
        <f t="shared" si="0"/>
        <v>675615</v>
      </c>
      <c r="I11" s="33" t="s">
        <v>17</v>
      </c>
      <c r="J11" s="33" t="s">
        <v>21</v>
      </c>
    </row>
    <row r="12" spans="1:10" outlineLevel="1" x14ac:dyDescent="0.25">
      <c r="A12" s="34">
        <v>45640</v>
      </c>
      <c r="B12" s="33" t="s">
        <v>253</v>
      </c>
      <c r="C12" s="33" t="s">
        <v>38</v>
      </c>
      <c r="D12" s="33" t="s">
        <v>32</v>
      </c>
      <c r="E12" s="35">
        <v>266538</v>
      </c>
      <c r="F12" s="36" t="s">
        <v>28</v>
      </c>
      <c r="G12" s="35">
        <v>21323</v>
      </c>
      <c r="H12" s="35">
        <f t="shared" si="0"/>
        <v>287861</v>
      </c>
      <c r="I12" s="33" t="s">
        <v>17</v>
      </c>
      <c r="J12" s="33" t="s">
        <v>21</v>
      </c>
    </row>
    <row r="13" spans="1:10" outlineLevel="1" x14ac:dyDescent="0.25">
      <c r="A13" s="34">
        <v>45640</v>
      </c>
      <c r="B13" s="33" t="s">
        <v>254</v>
      </c>
      <c r="C13" s="33" t="s">
        <v>38</v>
      </c>
      <c r="D13" s="33" t="s">
        <v>19</v>
      </c>
      <c r="E13" s="35">
        <v>433143</v>
      </c>
      <c r="F13" s="36" t="s">
        <v>28</v>
      </c>
      <c r="G13" s="35">
        <v>34651</v>
      </c>
      <c r="H13" s="35">
        <f t="shared" si="0"/>
        <v>467794</v>
      </c>
      <c r="I13" s="33" t="s">
        <v>17</v>
      </c>
      <c r="J13" s="33" t="s">
        <v>21</v>
      </c>
    </row>
    <row r="14" spans="1:10" outlineLevel="1" x14ac:dyDescent="0.25">
      <c r="A14" s="34">
        <v>45640</v>
      </c>
      <c r="B14" s="33" t="s">
        <v>255</v>
      </c>
      <c r="C14" s="33" t="s">
        <v>38</v>
      </c>
      <c r="D14" s="33" t="s">
        <v>27</v>
      </c>
      <c r="E14" s="35">
        <v>444230</v>
      </c>
      <c r="F14" s="36" t="s">
        <v>28</v>
      </c>
      <c r="G14" s="35">
        <v>35538</v>
      </c>
      <c r="H14" s="35">
        <f t="shared" si="0"/>
        <v>479768</v>
      </c>
      <c r="I14" s="33" t="s">
        <v>17</v>
      </c>
      <c r="J14" s="33" t="s">
        <v>21</v>
      </c>
    </row>
    <row r="15" spans="1:10" outlineLevel="1" x14ac:dyDescent="0.25">
      <c r="A15" s="34">
        <v>45640</v>
      </c>
      <c r="B15" s="33" t="s">
        <v>256</v>
      </c>
      <c r="C15" s="33" t="s">
        <v>38</v>
      </c>
      <c r="D15" s="33" t="s">
        <v>116</v>
      </c>
      <c r="E15" s="35">
        <v>1102200</v>
      </c>
      <c r="F15" s="36" t="s">
        <v>28</v>
      </c>
      <c r="G15" s="35">
        <v>88176</v>
      </c>
      <c r="H15" s="35">
        <f t="shared" si="0"/>
        <v>1190376</v>
      </c>
      <c r="I15" s="33" t="s">
        <v>17</v>
      </c>
      <c r="J15" s="33" t="s">
        <v>21</v>
      </c>
    </row>
    <row r="16" spans="1:10" outlineLevel="1" x14ac:dyDescent="0.25">
      <c r="A16" s="34">
        <v>45640</v>
      </c>
      <c r="B16" s="33" t="s">
        <v>257</v>
      </c>
      <c r="C16" s="33" t="s">
        <v>38</v>
      </c>
      <c r="D16" s="33" t="s">
        <v>35</v>
      </c>
      <c r="E16" s="35">
        <v>444230</v>
      </c>
      <c r="F16" s="36" t="s">
        <v>28</v>
      </c>
      <c r="G16" s="35">
        <v>35538</v>
      </c>
      <c r="H16" s="35">
        <f t="shared" si="0"/>
        <v>479768</v>
      </c>
      <c r="I16" s="33" t="s">
        <v>17</v>
      </c>
      <c r="J16" s="33" t="s">
        <v>21</v>
      </c>
    </row>
    <row r="17" spans="1:10" outlineLevel="1" x14ac:dyDescent="0.25">
      <c r="A17" s="34">
        <v>45644</v>
      </c>
      <c r="B17" s="33" t="s">
        <v>258</v>
      </c>
      <c r="C17" s="33" t="s">
        <v>38</v>
      </c>
      <c r="D17" s="33" t="s">
        <v>32</v>
      </c>
      <c r="E17" s="35">
        <v>709340</v>
      </c>
      <c r="F17" s="36" t="s">
        <v>28</v>
      </c>
      <c r="G17" s="35">
        <v>56747</v>
      </c>
      <c r="H17" s="35">
        <f t="shared" si="0"/>
        <v>766087</v>
      </c>
      <c r="I17" s="33" t="s">
        <v>17</v>
      </c>
      <c r="J17" s="33" t="s">
        <v>21</v>
      </c>
    </row>
    <row r="18" spans="1:10" outlineLevel="1" x14ac:dyDescent="0.25">
      <c r="A18" s="34">
        <v>45645</v>
      </c>
      <c r="B18" s="33" t="s">
        <v>259</v>
      </c>
      <c r="C18" s="33" t="s">
        <v>38</v>
      </c>
      <c r="D18" s="33" t="s">
        <v>130</v>
      </c>
      <c r="E18" s="35">
        <v>537627</v>
      </c>
      <c r="F18" s="36" t="s">
        <v>28</v>
      </c>
      <c r="G18" s="35">
        <v>43010</v>
      </c>
      <c r="H18" s="35">
        <f t="shared" si="0"/>
        <v>580637</v>
      </c>
      <c r="I18" s="33" t="s">
        <v>17</v>
      </c>
      <c r="J18" s="33" t="s">
        <v>21</v>
      </c>
    </row>
    <row r="19" spans="1:10" outlineLevel="1" x14ac:dyDescent="0.25">
      <c r="A19" s="34">
        <v>45645</v>
      </c>
      <c r="B19" s="33" t="s">
        <v>260</v>
      </c>
      <c r="C19" s="33" t="s">
        <v>38</v>
      </c>
      <c r="D19" s="33" t="s">
        <v>19</v>
      </c>
      <c r="E19" s="35">
        <v>645130</v>
      </c>
      <c r="F19" s="36" t="s">
        <v>28</v>
      </c>
      <c r="G19" s="35">
        <v>51610</v>
      </c>
      <c r="H19" s="35">
        <f t="shared" si="0"/>
        <v>696740</v>
      </c>
      <c r="I19" s="33" t="s">
        <v>17</v>
      </c>
      <c r="J19" s="33" t="s">
        <v>21</v>
      </c>
    </row>
    <row r="20" spans="1:10" outlineLevel="1" x14ac:dyDescent="0.25">
      <c r="A20" s="34">
        <v>45645</v>
      </c>
      <c r="B20" s="33" t="s">
        <v>261</v>
      </c>
      <c r="C20" s="33" t="s">
        <v>38</v>
      </c>
      <c r="D20" s="33" t="s">
        <v>32</v>
      </c>
      <c r="E20" s="35">
        <v>501830</v>
      </c>
      <c r="F20" s="36" t="s">
        <v>28</v>
      </c>
      <c r="G20" s="35">
        <v>40146</v>
      </c>
      <c r="H20" s="35">
        <f t="shared" si="0"/>
        <v>541976</v>
      </c>
      <c r="I20" s="33" t="s">
        <v>17</v>
      </c>
      <c r="J20" s="33" t="s">
        <v>21</v>
      </c>
    </row>
    <row r="21" spans="1:10" outlineLevel="1" x14ac:dyDescent="0.25">
      <c r="A21" s="34">
        <v>45646</v>
      </c>
      <c r="B21" s="33" t="s">
        <v>262</v>
      </c>
      <c r="C21" s="33" t="s">
        <v>38</v>
      </c>
      <c r="D21" s="33" t="s">
        <v>116</v>
      </c>
      <c r="E21" s="35">
        <v>726843</v>
      </c>
      <c r="F21" s="36" t="s">
        <v>28</v>
      </c>
      <c r="G21" s="35">
        <v>58147</v>
      </c>
      <c r="H21" s="35">
        <f t="shared" si="0"/>
        <v>784990</v>
      </c>
      <c r="I21" s="33" t="s">
        <v>17</v>
      </c>
      <c r="J21" s="33" t="s">
        <v>21</v>
      </c>
    </row>
    <row r="22" spans="1:10" outlineLevel="1" x14ac:dyDescent="0.25">
      <c r="A22" s="34">
        <v>45647</v>
      </c>
      <c r="B22" s="33" t="s">
        <v>263</v>
      </c>
      <c r="C22" s="33" t="s">
        <v>38</v>
      </c>
      <c r="D22" s="33" t="s">
        <v>29</v>
      </c>
      <c r="E22" s="35">
        <v>266538</v>
      </c>
      <c r="F22" s="36" t="s">
        <v>28</v>
      </c>
      <c r="G22" s="35">
        <v>21323</v>
      </c>
      <c r="H22" s="35">
        <f t="shared" si="0"/>
        <v>287861</v>
      </c>
      <c r="I22" s="33" t="s">
        <v>17</v>
      </c>
      <c r="J22" s="33" t="s">
        <v>21</v>
      </c>
    </row>
    <row r="23" spans="1:10" outlineLevel="1" x14ac:dyDescent="0.25">
      <c r="A23" s="34">
        <v>45650</v>
      </c>
      <c r="B23" s="33" t="s">
        <v>264</v>
      </c>
      <c r="C23" s="33" t="s">
        <v>38</v>
      </c>
      <c r="D23" s="33" t="s">
        <v>19</v>
      </c>
      <c r="E23" s="35">
        <v>845694</v>
      </c>
      <c r="F23" s="36" t="s">
        <v>28</v>
      </c>
      <c r="G23" s="35">
        <v>67656</v>
      </c>
      <c r="H23" s="35">
        <f t="shared" si="0"/>
        <v>913350</v>
      </c>
      <c r="I23" s="33" t="s">
        <v>17</v>
      </c>
      <c r="J23" s="33" t="s">
        <v>21</v>
      </c>
    </row>
    <row r="24" spans="1:10" outlineLevel="1" x14ac:dyDescent="0.25">
      <c r="A24" s="34">
        <v>45652</v>
      </c>
      <c r="B24" s="33" t="s">
        <v>265</v>
      </c>
      <c r="C24" s="33" t="s">
        <v>38</v>
      </c>
      <c r="D24" s="33" t="s">
        <v>116</v>
      </c>
      <c r="E24" s="35">
        <v>1392355</v>
      </c>
      <c r="F24" s="36" t="s">
        <v>28</v>
      </c>
      <c r="G24" s="35">
        <v>111388</v>
      </c>
      <c r="H24" s="35">
        <f t="shared" si="0"/>
        <v>1503743</v>
      </c>
      <c r="I24" s="33" t="s">
        <v>17</v>
      </c>
      <c r="J24" s="33" t="s">
        <v>21</v>
      </c>
    </row>
    <row r="25" spans="1:10" outlineLevel="1" x14ac:dyDescent="0.25">
      <c r="A25" s="34">
        <v>45652</v>
      </c>
      <c r="B25" s="33" t="s">
        <v>266</v>
      </c>
      <c r="C25" s="33" t="s">
        <v>38</v>
      </c>
      <c r="D25" s="33" t="s">
        <v>27</v>
      </c>
      <c r="E25" s="35">
        <v>969476</v>
      </c>
      <c r="F25" s="36" t="s">
        <v>28</v>
      </c>
      <c r="G25" s="35">
        <v>77558</v>
      </c>
      <c r="H25" s="35">
        <f t="shared" si="0"/>
        <v>1047034</v>
      </c>
      <c r="I25" s="33" t="s">
        <v>17</v>
      </c>
      <c r="J25" s="33" t="s">
        <v>21</v>
      </c>
    </row>
    <row r="26" spans="1:10" outlineLevel="1" x14ac:dyDescent="0.25">
      <c r="A26" s="34">
        <v>45654</v>
      </c>
      <c r="B26" s="33" t="s">
        <v>267</v>
      </c>
      <c r="C26" s="33" t="s">
        <v>38</v>
      </c>
      <c r="D26" s="33" t="s">
        <v>33</v>
      </c>
      <c r="E26" s="35">
        <v>460793</v>
      </c>
      <c r="F26" s="36" t="s">
        <v>28</v>
      </c>
      <c r="G26" s="35">
        <v>36863</v>
      </c>
      <c r="H26" s="35">
        <f t="shared" si="0"/>
        <v>497656</v>
      </c>
      <c r="I26" s="33" t="s">
        <v>17</v>
      </c>
      <c r="J26" s="33" t="s">
        <v>21</v>
      </c>
    </row>
    <row r="27" spans="1:10" outlineLevel="1" x14ac:dyDescent="0.25">
      <c r="A27" s="34">
        <v>45654</v>
      </c>
      <c r="B27" s="33" t="s">
        <v>268</v>
      </c>
      <c r="C27" s="33" t="s">
        <v>38</v>
      </c>
      <c r="D27" s="33" t="s">
        <v>81</v>
      </c>
      <c r="E27" s="35">
        <v>1385025</v>
      </c>
      <c r="F27" s="36" t="s">
        <v>28</v>
      </c>
      <c r="G27" s="35">
        <v>110802</v>
      </c>
      <c r="H27" s="35">
        <f t="shared" si="0"/>
        <v>1495827</v>
      </c>
      <c r="I27" s="33" t="s">
        <v>17</v>
      </c>
      <c r="J27" s="33" t="s">
        <v>21</v>
      </c>
    </row>
    <row r="28" spans="1:10" outlineLevel="1" x14ac:dyDescent="0.25">
      <c r="A28" s="34">
        <v>45630</v>
      </c>
      <c r="B28" s="33" t="s">
        <v>30</v>
      </c>
      <c r="C28" s="33" t="s">
        <v>30</v>
      </c>
      <c r="D28" s="33" t="s">
        <v>93</v>
      </c>
      <c r="E28" s="35">
        <v>-291086</v>
      </c>
      <c r="F28" s="36" t="s">
        <v>28</v>
      </c>
      <c r="G28" s="35">
        <v>-23288</v>
      </c>
      <c r="H28" s="35">
        <f t="shared" si="0"/>
        <v>-314374</v>
      </c>
      <c r="I28" s="33" t="s">
        <v>17</v>
      </c>
      <c r="J28" s="33" t="s">
        <v>21</v>
      </c>
    </row>
    <row r="29" spans="1:10" outlineLevel="1" x14ac:dyDescent="0.25">
      <c r="A29" s="34">
        <v>45633</v>
      </c>
      <c r="B29" s="33" t="s">
        <v>30</v>
      </c>
      <c r="C29" s="33" t="s">
        <v>30</v>
      </c>
      <c r="D29" s="33" t="s">
        <v>246</v>
      </c>
      <c r="E29" s="35">
        <v>-555290</v>
      </c>
      <c r="F29" s="36" t="s">
        <v>28</v>
      </c>
      <c r="G29" s="35">
        <v>-44423</v>
      </c>
      <c r="H29" s="35">
        <f t="shared" si="0"/>
        <v>-599713</v>
      </c>
      <c r="I29" s="33" t="s">
        <v>17</v>
      </c>
      <c r="J29" s="33" t="s">
        <v>21</v>
      </c>
    </row>
    <row r="30" spans="1:10" outlineLevel="1" x14ac:dyDescent="0.25">
      <c r="A30" s="34">
        <v>45637</v>
      </c>
      <c r="B30" s="33" t="s">
        <v>30</v>
      </c>
      <c r="C30" s="33" t="s">
        <v>30</v>
      </c>
      <c r="D30" s="33" t="s">
        <v>164</v>
      </c>
      <c r="E30" s="35">
        <v>-541261</v>
      </c>
      <c r="F30" s="36" t="s">
        <v>28</v>
      </c>
      <c r="G30" s="35">
        <v>-43301</v>
      </c>
      <c r="H30" s="35">
        <f t="shared" si="0"/>
        <v>-584562</v>
      </c>
      <c r="I30" s="33" t="s">
        <v>17</v>
      </c>
      <c r="J30" s="33" t="s">
        <v>21</v>
      </c>
    </row>
    <row r="31" spans="1:10" outlineLevel="1" x14ac:dyDescent="0.25">
      <c r="A31" s="34"/>
      <c r="B31" s="33"/>
      <c r="C31" s="33"/>
      <c r="D31" s="33" t="s">
        <v>269</v>
      </c>
      <c r="E31" s="35">
        <f>-SUM(E2:E30)*0.07</f>
        <v>-1160080.7400000002</v>
      </c>
      <c r="F31" s="36" t="s">
        <v>28</v>
      </c>
      <c r="G31" s="35">
        <f>+E31*F31</f>
        <v>-92806.459200000027</v>
      </c>
      <c r="H31" s="35">
        <f t="shared" si="0"/>
        <v>-1252887.1992000001</v>
      </c>
      <c r="I31" s="33" t="s">
        <v>17</v>
      </c>
      <c r="J31" s="33" t="s">
        <v>21</v>
      </c>
    </row>
    <row r="32" spans="1:10" x14ac:dyDescent="0.25">
      <c r="H32" s="35">
        <f>SUM(H2:H31)</f>
        <v>16645496.800799999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topLeftCell="A9" zoomScaleNormal="100" workbookViewId="0">
      <selection activeCell="A25" sqref="A25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13</v>
      </c>
      <c r="B1" s="31" t="s">
        <v>14</v>
      </c>
      <c r="C1" s="31" t="s">
        <v>15</v>
      </c>
      <c r="D1" s="31" t="s">
        <v>16</v>
      </c>
      <c r="E1" s="28" t="s">
        <v>25</v>
      </c>
      <c r="F1" s="31" t="s">
        <v>26</v>
      </c>
      <c r="G1" s="28" t="s">
        <v>20</v>
      </c>
      <c r="H1" s="28" t="s">
        <v>128</v>
      </c>
      <c r="I1" s="31" t="s">
        <v>23</v>
      </c>
      <c r="J1" s="31" t="s">
        <v>24</v>
      </c>
    </row>
    <row r="2" spans="1:10" outlineLevel="1" x14ac:dyDescent="0.25">
      <c r="A2" s="29">
        <v>45598</v>
      </c>
      <c r="B2" s="24" t="s">
        <v>218</v>
      </c>
      <c r="C2" s="24" t="s">
        <v>38</v>
      </c>
      <c r="D2" s="24" t="s">
        <v>116</v>
      </c>
      <c r="E2" s="27">
        <v>954534</v>
      </c>
      <c r="F2" s="32" t="s">
        <v>28</v>
      </c>
      <c r="G2" s="27">
        <v>76363</v>
      </c>
      <c r="H2" s="27">
        <f>+E2+G2</f>
        <v>1030897</v>
      </c>
      <c r="I2" s="24" t="s">
        <v>17</v>
      </c>
      <c r="J2" s="24" t="s">
        <v>21</v>
      </c>
    </row>
    <row r="3" spans="1:10" outlineLevel="1" x14ac:dyDescent="0.25">
      <c r="A3" s="29">
        <v>45598</v>
      </c>
      <c r="B3" s="24" t="s">
        <v>219</v>
      </c>
      <c r="C3" s="24" t="s">
        <v>38</v>
      </c>
      <c r="D3" s="24" t="s">
        <v>81</v>
      </c>
      <c r="E3" s="27">
        <v>707210</v>
      </c>
      <c r="F3" s="32" t="s">
        <v>28</v>
      </c>
      <c r="G3" s="27">
        <v>56577</v>
      </c>
      <c r="H3" s="27">
        <f t="shared" ref="H3:H23" si="0">+E3+G3</f>
        <v>763787</v>
      </c>
      <c r="I3" s="24" t="s">
        <v>17</v>
      </c>
      <c r="J3" s="24" t="s">
        <v>21</v>
      </c>
    </row>
    <row r="4" spans="1:10" outlineLevel="1" x14ac:dyDescent="0.25">
      <c r="A4" s="29">
        <v>45602</v>
      </c>
      <c r="B4" s="24" t="s">
        <v>221</v>
      </c>
      <c r="C4" s="24" t="s">
        <v>38</v>
      </c>
      <c r="D4" s="24" t="s">
        <v>19</v>
      </c>
      <c r="E4" s="27">
        <v>379635</v>
      </c>
      <c r="F4" s="32" t="s">
        <v>28</v>
      </c>
      <c r="G4" s="27">
        <v>30371</v>
      </c>
      <c r="H4" s="27">
        <f t="shared" si="0"/>
        <v>410006</v>
      </c>
      <c r="I4" s="24" t="s">
        <v>17</v>
      </c>
      <c r="J4" s="24" t="s">
        <v>21</v>
      </c>
    </row>
    <row r="5" spans="1:10" outlineLevel="1" x14ac:dyDescent="0.25">
      <c r="A5" s="29">
        <v>45602</v>
      </c>
      <c r="B5" s="24" t="s">
        <v>222</v>
      </c>
      <c r="C5" s="24" t="s">
        <v>38</v>
      </c>
      <c r="D5" s="24" t="s">
        <v>32</v>
      </c>
      <c r="E5" s="27">
        <v>926908</v>
      </c>
      <c r="F5" s="32" t="s">
        <v>28</v>
      </c>
      <c r="G5" s="27">
        <v>74153</v>
      </c>
      <c r="H5" s="27">
        <f t="shared" si="0"/>
        <v>1001061</v>
      </c>
      <c r="I5" s="24" t="s">
        <v>17</v>
      </c>
      <c r="J5" s="24" t="s">
        <v>21</v>
      </c>
    </row>
    <row r="6" spans="1:10" outlineLevel="1" x14ac:dyDescent="0.25">
      <c r="A6" s="29">
        <v>45602</v>
      </c>
      <c r="B6" s="24" t="s">
        <v>223</v>
      </c>
      <c r="C6" s="24" t="s">
        <v>38</v>
      </c>
      <c r="D6" s="24" t="s">
        <v>103</v>
      </c>
      <c r="E6" s="27">
        <v>718800</v>
      </c>
      <c r="F6" s="32" t="s">
        <v>28</v>
      </c>
      <c r="G6" s="27">
        <v>57504</v>
      </c>
      <c r="H6" s="27">
        <f t="shared" si="0"/>
        <v>776304</v>
      </c>
      <c r="I6" s="24" t="s">
        <v>17</v>
      </c>
      <c r="J6" s="24" t="s">
        <v>21</v>
      </c>
    </row>
    <row r="7" spans="1:10" outlineLevel="1" x14ac:dyDescent="0.25">
      <c r="A7" s="29">
        <v>45604</v>
      </c>
      <c r="B7" s="24" t="s">
        <v>224</v>
      </c>
      <c r="C7" s="24" t="s">
        <v>38</v>
      </c>
      <c r="D7" s="24" t="s">
        <v>32</v>
      </c>
      <c r="E7" s="27">
        <v>501830</v>
      </c>
      <c r="F7" s="32" t="s">
        <v>28</v>
      </c>
      <c r="G7" s="27">
        <v>40146</v>
      </c>
      <c r="H7" s="27">
        <f t="shared" si="0"/>
        <v>541976</v>
      </c>
      <c r="I7" s="24" t="s">
        <v>17</v>
      </c>
      <c r="J7" s="24" t="s">
        <v>21</v>
      </c>
    </row>
    <row r="8" spans="1:10" outlineLevel="1" x14ac:dyDescent="0.25">
      <c r="A8" s="29">
        <v>45604</v>
      </c>
      <c r="B8" s="24" t="s">
        <v>225</v>
      </c>
      <c r="C8" s="24" t="s">
        <v>38</v>
      </c>
      <c r="D8" s="24" t="s">
        <v>134</v>
      </c>
      <c r="E8" s="27">
        <v>579778</v>
      </c>
      <c r="F8" s="32" t="s">
        <v>28</v>
      </c>
      <c r="G8" s="27">
        <v>46382</v>
      </c>
      <c r="H8" s="27">
        <f t="shared" si="0"/>
        <v>626160</v>
      </c>
      <c r="I8" s="24" t="s">
        <v>17</v>
      </c>
      <c r="J8" s="24" t="s">
        <v>21</v>
      </c>
    </row>
    <row r="9" spans="1:10" outlineLevel="1" x14ac:dyDescent="0.25">
      <c r="A9" s="29">
        <v>45607</v>
      </c>
      <c r="B9" s="24" t="s">
        <v>226</v>
      </c>
      <c r="C9" s="24" t="s">
        <v>38</v>
      </c>
      <c r="D9" s="24" t="s">
        <v>34</v>
      </c>
      <c r="E9" s="27">
        <v>540952</v>
      </c>
      <c r="F9" s="32" t="s">
        <v>28</v>
      </c>
      <c r="G9" s="27">
        <v>43276</v>
      </c>
      <c r="H9" s="27">
        <f t="shared" si="0"/>
        <v>584228</v>
      </c>
      <c r="I9" s="24" t="s">
        <v>17</v>
      </c>
      <c r="J9" s="24" t="s">
        <v>21</v>
      </c>
    </row>
    <row r="10" spans="1:10" outlineLevel="1" x14ac:dyDescent="0.25">
      <c r="A10" s="29">
        <v>45609</v>
      </c>
      <c r="B10" s="24" t="s">
        <v>227</v>
      </c>
      <c r="C10" s="24" t="s">
        <v>38</v>
      </c>
      <c r="D10" s="24" t="s">
        <v>27</v>
      </c>
      <c r="E10" s="27">
        <v>2021241</v>
      </c>
      <c r="F10" s="32" t="s">
        <v>28</v>
      </c>
      <c r="G10" s="27">
        <v>161699</v>
      </c>
      <c r="H10" s="27">
        <f t="shared" si="0"/>
        <v>2182940</v>
      </c>
      <c r="I10" s="24" t="s">
        <v>17</v>
      </c>
      <c r="J10" s="24" t="s">
        <v>21</v>
      </c>
    </row>
    <row r="11" spans="1:10" outlineLevel="1" x14ac:dyDescent="0.25">
      <c r="A11" s="29">
        <v>45610</v>
      </c>
      <c r="B11" s="24" t="s">
        <v>228</v>
      </c>
      <c r="C11" s="24" t="s">
        <v>38</v>
      </c>
      <c r="D11" s="24" t="s">
        <v>19</v>
      </c>
      <c r="E11" s="27">
        <v>978304</v>
      </c>
      <c r="F11" s="32" t="s">
        <v>28</v>
      </c>
      <c r="G11" s="27">
        <v>78264</v>
      </c>
      <c r="H11" s="27">
        <f t="shared" si="0"/>
        <v>1056568</v>
      </c>
      <c r="I11" s="24" t="s">
        <v>17</v>
      </c>
      <c r="J11" s="24" t="s">
        <v>21</v>
      </c>
    </row>
    <row r="12" spans="1:10" outlineLevel="1" x14ac:dyDescent="0.25">
      <c r="A12" s="29">
        <v>45610</v>
      </c>
      <c r="B12" s="24" t="s">
        <v>229</v>
      </c>
      <c r="C12" s="24" t="s">
        <v>38</v>
      </c>
      <c r="D12" s="24" t="s">
        <v>29</v>
      </c>
      <c r="E12" s="27">
        <v>765023</v>
      </c>
      <c r="F12" s="32" t="s">
        <v>28</v>
      </c>
      <c r="G12" s="27">
        <v>61202</v>
      </c>
      <c r="H12" s="27">
        <f t="shared" si="0"/>
        <v>826225</v>
      </c>
      <c r="I12" s="24" t="s">
        <v>17</v>
      </c>
      <c r="J12" s="24" t="s">
        <v>21</v>
      </c>
    </row>
    <row r="13" spans="1:10" outlineLevel="1" x14ac:dyDescent="0.25">
      <c r="A13" s="29">
        <v>45610</v>
      </c>
      <c r="B13" s="24" t="s">
        <v>230</v>
      </c>
      <c r="C13" s="24" t="s">
        <v>38</v>
      </c>
      <c r="D13" s="24" t="s">
        <v>103</v>
      </c>
      <c r="E13" s="27">
        <v>545355</v>
      </c>
      <c r="F13" s="32" t="s">
        <v>28</v>
      </c>
      <c r="G13" s="27">
        <v>43628</v>
      </c>
      <c r="H13" s="27">
        <f t="shared" si="0"/>
        <v>588983</v>
      </c>
      <c r="I13" s="24" t="s">
        <v>17</v>
      </c>
      <c r="J13" s="24" t="s">
        <v>21</v>
      </c>
    </row>
    <row r="14" spans="1:10" outlineLevel="1" x14ac:dyDescent="0.25">
      <c r="A14" s="29">
        <v>45611</v>
      </c>
      <c r="B14" s="24" t="s">
        <v>231</v>
      </c>
      <c r="C14" s="24" t="s">
        <v>38</v>
      </c>
      <c r="D14" s="24" t="s">
        <v>116</v>
      </c>
      <c r="E14" s="27">
        <v>1633618</v>
      </c>
      <c r="F14" s="32" t="s">
        <v>28</v>
      </c>
      <c r="G14" s="27">
        <v>130689</v>
      </c>
      <c r="H14" s="27">
        <f t="shared" si="0"/>
        <v>1764307</v>
      </c>
      <c r="I14" s="24" t="s">
        <v>17</v>
      </c>
      <c r="J14" s="24" t="s">
        <v>21</v>
      </c>
    </row>
    <row r="15" spans="1:10" outlineLevel="1" x14ac:dyDescent="0.25">
      <c r="A15" s="29">
        <v>45611</v>
      </c>
      <c r="B15" s="24" t="s">
        <v>232</v>
      </c>
      <c r="C15" s="24" t="s">
        <v>38</v>
      </c>
      <c r="D15" s="24" t="s">
        <v>33</v>
      </c>
      <c r="E15" s="27">
        <v>882870</v>
      </c>
      <c r="F15" s="32" t="s">
        <v>28</v>
      </c>
      <c r="G15" s="27">
        <v>70630</v>
      </c>
      <c r="H15" s="27">
        <f t="shared" si="0"/>
        <v>953500</v>
      </c>
      <c r="I15" s="24" t="s">
        <v>17</v>
      </c>
      <c r="J15" s="24" t="s">
        <v>21</v>
      </c>
    </row>
    <row r="16" spans="1:10" outlineLevel="1" x14ac:dyDescent="0.25">
      <c r="A16" s="29">
        <v>45618</v>
      </c>
      <c r="B16" s="24" t="s">
        <v>234</v>
      </c>
      <c r="C16" s="24" t="s">
        <v>38</v>
      </c>
      <c r="D16" s="24" t="s">
        <v>130</v>
      </c>
      <c r="E16" s="27">
        <v>146862</v>
      </c>
      <c r="F16" s="32" t="s">
        <v>28</v>
      </c>
      <c r="G16" s="27">
        <v>11749</v>
      </c>
      <c r="H16" s="27">
        <f t="shared" si="0"/>
        <v>158611</v>
      </c>
      <c r="I16" s="24" t="s">
        <v>17</v>
      </c>
      <c r="J16" s="24" t="s">
        <v>21</v>
      </c>
    </row>
    <row r="17" spans="1:10" outlineLevel="1" x14ac:dyDescent="0.25">
      <c r="A17" s="29">
        <v>45623</v>
      </c>
      <c r="B17" s="24" t="s">
        <v>235</v>
      </c>
      <c r="C17" s="24" t="s">
        <v>38</v>
      </c>
      <c r="D17" s="24" t="s">
        <v>116</v>
      </c>
      <c r="E17" s="27">
        <v>1316676</v>
      </c>
      <c r="F17" s="32" t="s">
        <v>28</v>
      </c>
      <c r="G17" s="27">
        <v>105334</v>
      </c>
      <c r="H17" s="27">
        <f t="shared" si="0"/>
        <v>1422010</v>
      </c>
      <c r="I17" s="24" t="s">
        <v>17</v>
      </c>
      <c r="J17" s="24" t="s">
        <v>21</v>
      </c>
    </row>
    <row r="18" spans="1:10" outlineLevel="1" x14ac:dyDescent="0.25">
      <c r="A18" s="29">
        <v>45623</v>
      </c>
      <c r="B18" s="24" t="s">
        <v>236</v>
      </c>
      <c r="C18" s="24" t="s">
        <v>38</v>
      </c>
      <c r="D18" s="24" t="s">
        <v>19</v>
      </c>
      <c r="E18" s="27">
        <v>846543</v>
      </c>
      <c r="F18" s="32" t="s">
        <v>28</v>
      </c>
      <c r="G18" s="27">
        <v>67723</v>
      </c>
      <c r="H18" s="27">
        <f t="shared" si="0"/>
        <v>914266</v>
      </c>
      <c r="I18" s="24" t="s">
        <v>17</v>
      </c>
      <c r="J18" s="24" t="s">
        <v>21</v>
      </c>
    </row>
    <row r="19" spans="1:10" outlineLevel="1" x14ac:dyDescent="0.25">
      <c r="A19" s="29">
        <v>45625</v>
      </c>
      <c r="B19" s="24" t="s">
        <v>237</v>
      </c>
      <c r="C19" s="24" t="s">
        <v>38</v>
      </c>
      <c r="D19" s="24" t="s">
        <v>130</v>
      </c>
      <c r="E19" s="27">
        <v>489124</v>
      </c>
      <c r="F19" s="32" t="s">
        <v>28</v>
      </c>
      <c r="G19" s="27">
        <v>39130</v>
      </c>
      <c r="H19" s="27">
        <f t="shared" si="0"/>
        <v>528254</v>
      </c>
      <c r="I19" s="24" t="s">
        <v>17</v>
      </c>
      <c r="J19" s="24" t="s">
        <v>21</v>
      </c>
    </row>
    <row r="20" spans="1:10" x14ac:dyDescent="0.25">
      <c r="A20" s="34">
        <v>45602</v>
      </c>
      <c r="B20" s="33" t="s">
        <v>30</v>
      </c>
      <c r="C20" s="33" t="s">
        <v>30</v>
      </c>
      <c r="D20" s="33" t="s">
        <v>220</v>
      </c>
      <c r="E20" s="35">
        <v>-169249</v>
      </c>
      <c r="F20" s="36" t="s">
        <v>28</v>
      </c>
      <c r="G20" s="35">
        <v>-13540</v>
      </c>
      <c r="H20" s="27">
        <f t="shared" si="0"/>
        <v>-182789</v>
      </c>
      <c r="I20" s="33" t="s">
        <v>17</v>
      </c>
      <c r="J20" s="33" t="s">
        <v>21</v>
      </c>
    </row>
    <row r="21" spans="1:10" x14ac:dyDescent="0.25">
      <c r="A21" s="34">
        <v>45608</v>
      </c>
      <c r="B21" s="33" t="s">
        <v>30</v>
      </c>
      <c r="C21" s="33" t="s">
        <v>30</v>
      </c>
      <c r="D21" s="33" t="s">
        <v>77</v>
      </c>
      <c r="E21" s="35">
        <v>-184489</v>
      </c>
      <c r="F21" s="36" t="s">
        <v>28</v>
      </c>
      <c r="G21" s="35">
        <v>-14759</v>
      </c>
      <c r="H21" s="27">
        <f t="shared" si="0"/>
        <v>-199248</v>
      </c>
      <c r="I21" s="33" t="s">
        <v>17</v>
      </c>
      <c r="J21" s="33" t="s">
        <v>21</v>
      </c>
    </row>
    <row r="22" spans="1:10" x14ac:dyDescent="0.25">
      <c r="A22" s="34">
        <v>45618</v>
      </c>
      <c r="B22" s="33" t="s">
        <v>30</v>
      </c>
      <c r="C22" s="33" t="s">
        <v>30</v>
      </c>
      <c r="D22" s="33" t="s">
        <v>233</v>
      </c>
      <c r="E22" s="35">
        <v>-441548</v>
      </c>
      <c r="F22" s="36" t="s">
        <v>28</v>
      </c>
      <c r="G22" s="35">
        <v>-35323</v>
      </c>
      <c r="H22" s="27">
        <f t="shared" si="0"/>
        <v>-476871</v>
      </c>
      <c r="I22" s="33" t="s">
        <v>17</v>
      </c>
      <c r="J22" s="33" t="s">
        <v>21</v>
      </c>
    </row>
    <row r="23" spans="1:10" x14ac:dyDescent="0.25">
      <c r="A23" s="34">
        <v>45626</v>
      </c>
      <c r="B23" s="33" t="s">
        <v>30</v>
      </c>
      <c r="C23" s="33" t="s">
        <v>30</v>
      </c>
      <c r="D23" s="33" t="s">
        <v>240</v>
      </c>
      <c r="E23" s="35">
        <v>-134481</v>
      </c>
      <c r="F23" s="36" t="s">
        <v>28</v>
      </c>
      <c r="G23" s="35">
        <v>-10758</v>
      </c>
      <c r="H23" s="27">
        <f t="shared" si="0"/>
        <v>-145239</v>
      </c>
      <c r="I23" s="33" t="s">
        <v>17</v>
      </c>
      <c r="J23" s="33" t="s">
        <v>21</v>
      </c>
    </row>
    <row r="24" spans="1:10" x14ac:dyDescent="0.25">
      <c r="A24" s="29">
        <v>45639</v>
      </c>
      <c r="B24" s="24" t="s">
        <v>241</v>
      </c>
      <c r="C24" s="24" t="s">
        <v>78</v>
      </c>
      <c r="D24" s="33" t="s">
        <v>238</v>
      </c>
      <c r="E24" s="35">
        <f>-SUM(E2:E23)*0.07</f>
        <v>-980384.72000000009</v>
      </c>
      <c r="F24" s="36" t="s">
        <v>28</v>
      </c>
      <c r="G24" s="35">
        <f>+E24*F24</f>
        <v>-78430.777600000016</v>
      </c>
      <c r="H24" s="35">
        <f>+E24+G24</f>
        <v>-1058815.4976000001</v>
      </c>
      <c r="I24" s="33" t="s">
        <v>17</v>
      </c>
      <c r="J24" s="33" t="s">
        <v>21</v>
      </c>
    </row>
    <row r="25" spans="1:10" x14ac:dyDescent="0.25">
      <c r="H25" s="35">
        <f>SUM(H2:H24)</f>
        <v>14067120.5024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opLeftCell="D9"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13</v>
      </c>
      <c r="B1" s="31" t="s">
        <v>14</v>
      </c>
      <c r="C1" s="31" t="s">
        <v>15</v>
      </c>
      <c r="D1" s="31" t="s">
        <v>16</v>
      </c>
      <c r="E1" s="28" t="s">
        <v>25</v>
      </c>
      <c r="F1" s="31" t="s">
        <v>26</v>
      </c>
      <c r="G1" s="28" t="s">
        <v>20</v>
      </c>
      <c r="H1" s="28" t="s">
        <v>128</v>
      </c>
      <c r="I1" s="31" t="s">
        <v>23</v>
      </c>
      <c r="J1" s="31" t="s">
        <v>24</v>
      </c>
    </row>
    <row r="2" spans="1:10" outlineLevel="1" x14ac:dyDescent="0.25">
      <c r="A2" s="34">
        <v>45566</v>
      </c>
      <c r="B2" s="33" t="s">
        <v>190</v>
      </c>
      <c r="C2" s="33" t="s">
        <v>38</v>
      </c>
      <c r="D2" s="33" t="s">
        <v>19</v>
      </c>
      <c r="E2" s="35">
        <v>394990</v>
      </c>
      <c r="F2" s="36" t="s">
        <v>28</v>
      </c>
      <c r="G2" s="35">
        <v>31599</v>
      </c>
      <c r="H2" s="27">
        <f>+E2+G2</f>
        <v>426589</v>
      </c>
      <c r="I2" s="33" t="s">
        <v>17</v>
      </c>
      <c r="J2" s="33" t="s">
        <v>21</v>
      </c>
    </row>
    <row r="3" spans="1:10" outlineLevel="1" x14ac:dyDescent="0.25">
      <c r="A3" s="34">
        <v>45566</v>
      </c>
      <c r="B3" s="33" t="s">
        <v>191</v>
      </c>
      <c r="C3" s="33" t="s">
        <v>38</v>
      </c>
      <c r="D3" s="33" t="s">
        <v>103</v>
      </c>
      <c r="E3" s="35">
        <v>1167499</v>
      </c>
      <c r="F3" s="36" t="s">
        <v>28</v>
      </c>
      <c r="G3" s="35">
        <v>93400</v>
      </c>
      <c r="H3" s="27">
        <f>+E3+G3</f>
        <v>1260899</v>
      </c>
      <c r="I3" s="33" t="s">
        <v>17</v>
      </c>
      <c r="J3" s="33" t="s">
        <v>21</v>
      </c>
    </row>
    <row r="4" spans="1:10" outlineLevel="1" x14ac:dyDescent="0.25">
      <c r="A4" s="34">
        <v>45572</v>
      </c>
      <c r="B4" s="33" t="s">
        <v>192</v>
      </c>
      <c r="C4" s="33" t="s">
        <v>38</v>
      </c>
      <c r="D4" s="33" t="s">
        <v>33</v>
      </c>
      <c r="E4" s="35">
        <v>460978</v>
      </c>
      <c r="F4" s="36" t="s">
        <v>28</v>
      </c>
      <c r="G4" s="35">
        <v>36878</v>
      </c>
      <c r="H4" s="27">
        <f t="shared" ref="H4:H27" si="0">+E4+G4</f>
        <v>497856</v>
      </c>
      <c r="I4" s="33" t="s">
        <v>17</v>
      </c>
      <c r="J4" s="33" t="s">
        <v>21</v>
      </c>
    </row>
    <row r="5" spans="1:10" outlineLevel="1" x14ac:dyDescent="0.25">
      <c r="A5" s="34">
        <v>45573</v>
      </c>
      <c r="B5" s="33" t="s">
        <v>193</v>
      </c>
      <c r="C5" s="33" t="s">
        <v>38</v>
      </c>
      <c r="D5" s="33" t="s">
        <v>32</v>
      </c>
      <c r="E5" s="35">
        <v>383357</v>
      </c>
      <c r="F5" s="36" t="s">
        <v>28</v>
      </c>
      <c r="G5" s="35">
        <v>30669</v>
      </c>
      <c r="H5" s="27">
        <f t="shared" si="0"/>
        <v>414026</v>
      </c>
      <c r="I5" s="33" t="s">
        <v>17</v>
      </c>
      <c r="J5" s="33" t="s">
        <v>21</v>
      </c>
    </row>
    <row r="6" spans="1:10" outlineLevel="1" x14ac:dyDescent="0.25">
      <c r="A6" s="34">
        <v>45573</v>
      </c>
      <c r="B6" s="33" t="s">
        <v>194</v>
      </c>
      <c r="C6" s="33" t="s">
        <v>38</v>
      </c>
      <c r="D6" s="33" t="s">
        <v>116</v>
      </c>
      <c r="E6" s="35">
        <v>1025032</v>
      </c>
      <c r="F6" s="36" t="s">
        <v>28</v>
      </c>
      <c r="G6" s="35">
        <v>82003</v>
      </c>
      <c r="H6" s="27">
        <f t="shared" si="0"/>
        <v>1107035</v>
      </c>
      <c r="I6" s="33" t="s">
        <v>17</v>
      </c>
      <c r="J6" s="33" t="s">
        <v>21</v>
      </c>
    </row>
    <row r="7" spans="1:10" outlineLevel="1" x14ac:dyDescent="0.25">
      <c r="A7" s="34">
        <v>45573</v>
      </c>
      <c r="B7" s="33" t="s">
        <v>195</v>
      </c>
      <c r="C7" s="33" t="s">
        <v>38</v>
      </c>
      <c r="D7" s="33" t="s">
        <v>27</v>
      </c>
      <c r="E7" s="35">
        <v>699110</v>
      </c>
      <c r="F7" s="36" t="s">
        <v>28</v>
      </c>
      <c r="G7" s="35">
        <v>55929</v>
      </c>
      <c r="H7" s="27">
        <f t="shared" si="0"/>
        <v>755039</v>
      </c>
      <c r="I7" s="33" t="s">
        <v>17</v>
      </c>
      <c r="J7" s="33" t="s">
        <v>21</v>
      </c>
    </row>
    <row r="8" spans="1:10" outlineLevel="1" x14ac:dyDescent="0.25">
      <c r="A8" s="34">
        <v>45576</v>
      </c>
      <c r="B8" s="33" t="s">
        <v>196</v>
      </c>
      <c r="C8" s="33" t="s">
        <v>38</v>
      </c>
      <c r="D8" s="33" t="s">
        <v>29</v>
      </c>
      <c r="E8" s="35">
        <v>756056</v>
      </c>
      <c r="F8" s="36" t="s">
        <v>28</v>
      </c>
      <c r="G8" s="35">
        <v>60484</v>
      </c>
      <c r="H8" s="27">
        <f t="shared" si="0"/>
        <v>816540</v>
      </c>
      <c r="I8" s="33" t="s">
        <v>17</v>
      </c>
      <c r="J8" s="33" t="s">
        <v>21</v>
      </c>
    </row>
    <row r="9" spans="1:10" outlineLevel="1" x14ac:dyDescent="0.25">
      <c r="A9" s="34">
        <v>45577</v>
      </c>
      <c r="B9" s="33" t="s">
        <v>197</v>
      </c>
      <c r="C9" s="33" t="s">
        <v>38</v>
      </c>
      <c r="D9" s="33" t="s">
        <v>130</v>
      </c>
      <c r="E9" s="35">
        <v>435046</v>
      </c>
      <c r="F9" s="36" t="s">
        <v>28</v>
      </c>
      <c r="G9" s="35">
        <v>34804</v>
      </c>
      <c r="H9" s="27">
        <f t="shared" si="0"/>
        <v>469850</v>
      </c>
      <c r="I9" s="33" t="s">
        <v>17</v>
      </c>
      <c r="J9" s="33" t="s">
        <v>21</v>
      </c>
    </row>
    <row r="10" spans="1:10" outlineLevel="1" x14ac:dyDescent="0.25">
      <c r="A10" s="34">
        <v>45577</v>
      </c>
      <c r="B10" s="33" t="s">
        <v>198</v>
      </c>
      <c r="C10" s="33" t="s">
        <v>38</v>
      </c>
      <c r="D10" s="33" t="s">
        <v>116</v>
      </c>
      <c r="E10" s="35">
        <v>724353</v>
      </c>
      <c r="F10" s="36" t="s">
        <v>28</v>
      </c>
      <c r="G10" s="35">
        <v>57948</v>
      </c>
      <c r="H10" s="27">
        <f t="shared" si="0"/>
        <v>782301</v>
      </c>
      <c r="I10" s="33" t="s">
        <v>17</v>
      </c>
      <c r="J10" s="33" t="s">
        <v>21</v>
      </c>
    </row>
    <row r="11" spans="1:10" outlineLevel="1" x14ac:dyDescent="0.25">
      <c r="A11" s="34">
        <v>45580</v>
      </c>
      <c r="B11" s="33" t="s">
        <v>199</v>
      </c>
      <c r="C11" s="33" t="s">
        <v>38</v>
      </c>
      <c r="D11" s="33" t="s">
        <v>134</v>
      </c>
      <c r="E11" s="35">
        <v>486116</v>
      </c>
      <c r="F11" s="36" t="s">
        <v>28</v>
      </c>
      <c r="G11" s="35">
        <v>38889</v>
      </c>
      <c r="H11" s="27">
        <f t="shared" si="0"/>
        <v>525005</v>
      </c>
      <c r="I11" s="33" t="s">
        <v>17</v>
      </c>
      <c r="J11" s="33" t="s">
        <v>21</v>
      </c>
    </row>
    <row r="12" spans="1:10" outlineLevel="1" x14ac:dyDescent="0.25">
      <c r="A12" s="34">
        <v>45581</v>
      </c>
      <c r="B12" s="33" t="s">
        <v>200</v>
      </c>
      <c r="C12" s="33" t="s">
        <v>38</v>
      </c>
      <c r="D12" s="33" t="s">
        <v>34</v>
      </c>
      <c r="E12" s="35">
        <v>700811</v>
      </c>
      <c r="F12" s="36" t="s">
        <v>28</v>
      </c>
      <c r="G12" s="35">
        <v>56065</v>
      </c>
      <c r="H12" s="27">
        <f t="shared" si="0"/>
        <v>756876</v>
      </c>
      <c r="I12" s="33" t="s">
        <v>17</v>
      </c>
      <c r="J12" s="33" t="s">
        <v>21</v>
      </c>
    </row>
    <row r="13" spans="1:10" outlineLevel="1" x14ac:dyDescent="0.25">
      <c r="A13" s="34">
        <v>45582</v>
      </c>
      <c r="B13" s="33" t="s">
        <v>201</v>
      </c>
      <c r="C13" s="33" t="s">
        <v>38</v>
      </c>
      <c r="D13" s="33" t="s">
        <v>27</v>
      </c>
      <c r="E13" s="35">
        <v>705653</v>
      </c>
      <c r="F13" s="36" t="s">
        <v>28</v>
      </c>
      <c r="G13" s="35">
        <v>56452</v>
      </c>
      <c r="H13" s="27">
        <f t="shared" si="0"/>
        <v>762105</v>
      </c>
      <c r="I13" s="33" t="s">
        <v>17</v>
      </c>
      <c r="J13" s="33" t="s">
        <v>21</v>
      </c>
    </row>
    <row r="14" spans="1:10" outlineLevel="1" x14ac:dyDescent="0.25">
      <c r="A14" s="34">
        <v>45583</v>
      </c>
      <c r="B14" s="33" t="s">
        <v>202</v>
      </c>
      <c r="C14" s="33" t="s">
        <v>38</v>
      </c>
      <c r="D14" s="33" t="s">
        <v>81</v>
      </c>
      <c r="E14" s="35">
        <v>540621</v>
      </c>
      <c r="F14" s="36" t="s">
        <v>28</v>
      </c>
      <c r="G14" s="35">
        <v>43250</v>
      </c>
      <c r="H14" s="27">
        <f t="shared" si="0"/>
        <v>583871</v>
      </c>
      <c r="I14" s="33" t="s">
        <v>17</v>
      </c>
      <c r="J14" s="33" t="s">
        <v>21</v>
      </c>
    </row>
    <row r="15" spans="1:10" outlineLevel="1" x14ac:dyDescent="0.25">
      <c r="A15" s="34">
        <v>45583</v>
      </c>
      <c r="B15" s="33" t="s">
        <v>203</v>
      </c>
      <c r="C15" s="33" t="s">
        <v>38</v>
      </c>
      <c r="D15" s="33" t="s">
        <v>19</v>
      </c>
      <c r="E15" s="35">
        <v>620245</v>
      </c>
      <c r="F15" s="36" t="s">
        <v>28</v>
      </c>
      <c r="G15" s="35">
        <v>49620</v>
      </c>
      <c r="H15" s="27">
        <f t="shared" si="0"/>
        <v>669865</v>
      </c>
      <c r="I15" s="33" t="s">
        <v>17</v>
      </c>
      <c r="J15" s="33" t="s">
        <v>21</v>
      </c>
    </row>
    <row r="16" spans="1:10" outlineLevel="1" x14ac:dyDescent="0.25">
      <c r="A16" s="34">
        <v>45584</v>
      </c>
      <c r="B16" s="33" t="s">
        <v>204</v>
      </c>
      <c r="C16" s="33" t="s">
        <v>38</v>
      </c>
      <c r="D16" s="33" t="s">
        <v>116</v>
      </c>
      <c r="E16" s="35">
        <v>827781</v>
      </c>
      <c r="F16" s="36" t="s">
        <v>28</v>
      </c>
      <c r="G16" s="35">
        <v>66222</v>
      </c>
      <c r="H16" s="27">
        <f t="shared" si="0"/>
        <v>894003</v>
      </c>
      <c r="I16" s="33" t="s">
        <v>17</v>
      </c>
      <c r="J16" s="33" t="s">
        <v>21</v>
      </c>
    </row>
    <row r="17" spans="1:10" outlineLevel="1" x14ac:dyDescent="0.25">
      <c r="A17" s="34">
        <v>45588</v>
      </c>
      <c r="B17" s="33" t="s">
        <v>205</v>
      </c>
      <c r="C17" s="33" t="s">
        <v>38</v>
      </c>
      <c r="D17" s="33" t="s">
        <v>19</v>
      </c>
      <c r="E17" s="35">
        <v>283800</v>
      </c>
      <c r="F17" s="36" t="s">
        <v>28</v>
      </c>
      <c r="G17" s="35">
        <v>22704</v>
      </c>
      <c r="H17" s="27">
        <f t="shared" si="0"/>
        <v>306504</v>
      </c>
      <c r="I17" s="33" t="s">
        <v>17</v>
      </c>
      <c r="J17" s="33" t="s">
        <v>21</v>
      </c>
    </row>
    <row r="18" spans="1:10" outlineLevel="1" x14ac:dyDescent="0.25">
      <c r="A18" s="34">
        <v>45588</v>
      </c>
      <c r="B18" s="33" t="s">
        <v>206</v>
      </c>
      <c r="C18" s="33" t="s">
        <v>38</v>
      </c>
      <c r="D18" s="33" t="s">
        <v>103</v>
      </c>
      <c r="E18" s="35">
        <v>693250</v>
      </c>
      <c r="F18" s="36" t="s">
        <v>28</v>
      </c>
      <c r="G18" s="35">
        <v>55460</v>
      </c>
      <c r="H18" s="27">
        <f t="shared" si="0"/>
        <v>748710</v>
      </c>
      <c r="I18" s="33" t="s">
        <v>17</v>
      </c>
      <c r="J18" s="33" t="s">
        <v>21</v>
      </c>
    </row>
    <row r="19" spans="1:10" outlineLevel="1" x14ac:dyDescent="0.25">
      <c r="A19" s="34">
        <v>45588</v>
      </c>
      <c r="B19" s="33" t="s">
        <v>207</v>
      </c>
      <c r="C19" s="33" t="s">
        <v>38</v>
      </c>
      <c r="D19" s="33" t="s">
        <v>27</v>
      </c>
      <c r="E19" s="35">
        <v>744276</v>
      </c>
      <c r="F19" s="36" t="s">
        <v>28</v>
      </c>
      <c r="G19" s="35">
        <v>59542</v>
      </c>
      <c r="H19" s="27">
        <f t="shared" si="0"/>
        <v>803818</v>
      </c>
      <c r="I19" s="33" t="s">
        <v>17</v>
      </c>
      <c r="J19" s="33" t="s">
        <v>21</v>
      </c>
    </row>
    <row r="20" spans="1:10" outlineLevel="1" x14ac:dyDescent="0.25">
      <c r="A20" s="34">
        <v>45589</v>
      </c>
      <c r="B20" s="33" t="s">
        <v>208</v>
      </c>
      <c r="C20" s="33" t="s">
        <v>38</v>
      </c>
      <c r="D20" s="33" t="s">
        <v>33</v>
      </c>
      <c r="E20" s="35">
        <v>818666</v>
      </c>
      <c r="F20" s="36" t="s">
        <v>28</v>
      </c>
      <c r="G20" s="35">
        <v>65493</v>
      </c>
      <c r="H20" s="27">
        <f t="shared" si="0"/>
        <v>884159</v>
      </c>
      <c r="I20" s="33" t="s">
        <v>17</v>
      </c>
      <c r="J20" s="33" t="s">
        <v>21</v>
      </c>
    </row>
    <row r="21" spans="1:10" outlineLevel="1" x14ac:dyDescent="0.25">
      <c r="A21" s="34">
        <v>45591</v>
      </c>
      <c r="B21" s="33" t="s">
        <v>209</v>
      </c>
      <c r="C21" s="33" t="s">
        <v>38</v>
      </c>
      <c r="D21" s="33" t="s">
        <v>116</v>
      </c>
      <c r="E21" s="35">
        <v>445500</v>
      </c>
      <c r="F21" s="36" t="s">
        <v>28</v>
      </c>
      <c r="G21" s="35">
        <v>35640</v>
      </c>
      <c r="H21" s="27">
        <f t="shared" si="0"/>
        <v>481140</v>
      </c>
      <c r="I21" s="33" t="s">
        <v>17</v>
      </c>
      <c r="J21" s="33" t="s">
        <v>21</v>
      </c>
    </row>
    <row r="22" spans="1:10" outlineLevel="1" x14ac:dyDescent="0.25">
      <c r="A22" s="34">
        <v>45595</v>
      </c>
      <c r="B22" s="33" t="s">
        <v>210</v>
      </c>
      <c r="C22" s="33" t="s">
        <v>38</v>
      </c>
      <c r="D22" s="33" t="s">
        <v>35</v>
      </c>
      <c r="E22" s="35">
        <v>523983</v>
      </c>
      <c r="F22" s="36" t="s">
        <v>28</v>
      </c>
      <c r="G22" s="35">
        <v>41919</v>
      </c>
      <c r="H22" s="27">
        <f t="shared" si="0"/>
        <v>565902</v>
      </c>
      <c r="I22" s="33" t="s">
        <v>17</v>
      </c>
      <c r="J22" s="33" t="s">
        <v>21</v>
      </c>
    </row>
    <row r="23" spans="1:10" outlineLevel="1" x14ac:dyDescent="0.25">
      <c r="A23" s="34">
        <v>45596</v>
      </c>
      <c r="B23" s="33" t="s">
        <v>211</v>
      </c>
      <c r="C23" s="33" t="s">
        <v>38</v>
      </c>
      <c r="D23" s="33" t="s">
        <v>116</v>
      </c>
      <c r="E23" s="35">
        <v>954534</v>
      </c>
      <c r="F23" s="36" t="s">
        <v>28</v>
      </c>
      <c r="G23" s="35">
        <v>76363</v>
      </c>
      <c r="H23" s="27">
        <f t="shared" si="0"/>
        <v>1030897</v>
      </c>
      <c r="I23" s="33" t="s">
        <v>17</v>
      </c>
      <c r="J23" s="33" t="s">
        <v>21</v>
      </c>
    </row>
    <row r="24" spans="1:10" outlineLevel="1" x14ac:dyDescent="0.25">
      <c r="A24" s="34">
        <v>45581</v>
      </c>
      <c r="B24" s="33" t="s">
        <v>30</v>
      </c>
      <c r="C24" s="33" t="s">
        <v>30</v>
      </c>
      <c r="D24" s="33" t="s">
        <v>212</v>
      </c>
      <c r="E24" s="35">
        <v>-542898</v>
      </c>
      <c r="F24" s="36" t="s">
        <v>28</v>
      </c>
      <c r="G24" s="35">
        <v>-43432</v>
      </c>
      <c r="H24" s="27">
        <f t="shared" si="0"/>
        <v>-586330</v>
      </c>
      <c r="I24" s="33" t="s">
        <v>17</v>
      </c>
      <c r="J24" s="33" t="s">
        <v>21</v>
      </c>
    </row>
    <row r="25" spans="1:10" outlineLevel="1" x14ac:dyDescent="0.25">
      <c r="A25" s="34">
        <v>45583</v>
      </c>
      <c r="B25" s="33" t="s">
        <v>30</v>
      </c>
      <c r="C25" s="33" t="s">
        <v>30</v>
      </c>
      <c r="D25" s="33" t="s">
        <v>93</v>
      </c>
      <c r="E25" s="35">
        <v>-540294</v>
      </c>
      <c r="F25" s="36" t="s">
        <v>28</v>
      </c>
      <c r="G25" s="35">
        <v>-43223</v>
      </c>
      <c r="H25" s="27">
        <f t="shared" si="0"/>
        <v>-583517</v>
      </c>
      <c r="I25" s="33" t="s">
        <v>17</v>
      </c>
      <c r="J25" s="33" t="s">
        <v>21</v>
      </c>
    </row>
    <row r="26" spans="1:10" outlineLevel="1" x14ac:dyDescent="0.25">
      <c r="A26" s="34">
        <v>45584</v>
      </c>
      <c r="B26" s="33"/>
      <c r="C26" s="33"/>
      <c r="D26" s="33" t="s">
        <v>216</v>
      </c>
      <c r="E26" s="35">
        <v>-777406</v>
      </c>
      <c r="F26" s="36" t="s">
        <v>28</v>
      </c>
      <c r="G26" s="35">
        <v>-62192</v>
      </c>
      <c r="H26" s="27">
        <f t="shared" si="0"/>
        <v>-839598</v>
      </c>
      <c r="I26" s="33" t="s">
        <v>17</v>
      </c>
      <c r="J26" s="33" t="s">
        <v>21</v>
      </c>
    </row>
    <row r="27" spans="1:10" outlineLevel="1" x14ac:dyDescent="0.25">
      <c r="A27" s="34">
        <v>45595</v>
      </c>
      <c r="B27" s="33" t="s">
        <v>30</v>
      </c>
      <c r="C27" s="33" t="s">
        <v>30</v>
      </c>
      <c r="D27" s="33" t="s">
        <v>213</v>
      </c>
      <c r="E27" s="35">
        <v>-497924</v>
      </c>
      <c r="F27" s="36" t="s">
        <v>28</v>
      </c>
      <c r="G27" s="35">
        <v>-39834</v>
      </c>
      <c r="H27" s="27">
        <f t="shared" si="0"/>
        <v>-537758</v>
      </c>
      <c r="I27" s="33" t="s">
        <v>17</v>
      </c>
      <c r="J27" s="33" t="s">
        <v>21</v>
      </c>
    </row>
    <row r="28" spans="1:10" x14ac:dyDescent="0.25">
      <c r="A28" s="34">
        <v>45625</v>
      </c>
      <c r="B28" s="33" t="s">
        <v>217</v>
      </c>
      <c r="C28" s="33" t="s">
        <v>78</v>
      </c>
      <c r="D28" s="33" t="s">
        <v>214</v>
      </c>
      <c r="E28" s="35">
        <f>-SUM(E2:E27)*0.07</f>
        <v>-842319.45000000007</v>
      </c>
      <c r="F28" s="36" t="s">
        <v>28</v>
      </c>
      <c r="G28" s="35">
        <f>+E28*F28</f>
        <v>-67385.556000000011</v>
      </c>
      <c r="H28" s="35">
        <f>+E28+G28</f>
        <v>-909705.00600000005</v>
      </c>
      <c r="I28" s="33" t="s">
        <v>17</v>
      </c>
      <c r="J28" s="33" t="s">
        <v>21</v>
      </c>
    </row>
    <row r="29" spans="1:10" x14ac:dyDescent="0.25">
      <c r="H29" s="35">
        <f>SUM(H2:H28)</f>
        <v>12086081.993999999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collapsed="1" x14ac:dyDescent="0.25">
      <c r="A1" s="26" t="s">
        <v>13</v>
      </c>
      <c r="B1" s="31" t="s">
        <v>14</v>
      </c>
      <c r="C1" s="31" t="s">
        <v>15</v>
      </c>
      <c r="D1" s="31" t="s">
        <v>16</v>
      </c>
      <c r="E1" s="28" t="s">
        <v>25</v>
      </c>
      <c r="F1" s="31" t="s">
        <v>26</v>
      </c>
      <c r="G1" s="28" t="s">
        <v>20</v>
      </c>
      <c r="H1" s="28" t="s">
        <v>128</v>
      </c>
      <c r="I1" s="31" t="s">
        <v>23</v>
      </c>
      <c r="J1" s="31" t="s">
        <v>24</v>
      </c>
    </row>
    <row r="2" spans="1:10" hidden="1" outlineLevel="1" x14ac:dyDescent="0.25">
      <c r="A2" s="29">
        <v>45541</v>
      </c>
      <c r="B2" s="24" t="s">
        <v>157</v>
      </c>
      <c r="C2" s="24" t="s">
        <v>38</v>
      </c>
      <c r="D2" s="24"/>
      <c r="E2" s="27">
        <v>0</v>
      </c>
      <c r="F2" s="32" t="s">
        <v>28</v>
      </c>
      <c r="G2" s="27">
        <v>0</v>
      </c>
      <c r="H2" s="27"/>
      <c r="I2" s="24" t="s">
        <v>17</v>
      </c>
      <c r="J2" s="24" t="s">
        <v>21</v>
      </c>
    </row>
    <row r="3" spans="1:10" outlineLevel="1" x14ac:dyDescent="0.25">
      <c r="A3" s="29">
        <v>45541</v>
      </c>
      <c r="B3" s="24" t="s">
        <v>158</v>
      </c>
      <c r="C3" s="24" t="s">
        <v>38</v>
      </c>
      <c r="D3" s="24" t="s">
        <v>32</v>
      </c>
      <c r="E3" s="27">
        <v>625210</v>
      </c>
      <c r="F3" s="32" t="s">
        <v>28</v>
      </c>
      <c r="G3" s="27">
        <v>50017</v>
      </c>
      <c r="H3" s="27">
        <f>+E3+G3</f>
        <v>675227</v>
      </c>
      <c r="I3" s="24" t="s">
        <v>17</v>
      </c>
      <c r="J3" s="24" t="s">
        <v>21</v>
      </c>
    </row>
    <row r="4" spans="1:10" outlineLevel="1" x14ac:dyDescent="0.25">
      <c r="A4" s="29">
        <v>45542</v>
      </c>
      <c r="B4" s="24" t="s">
        <v>159</v>
      </c>
      <c r="C4" s="24" t="s">
        <v>38</v>
      </c>
      <c r="D4" s="24" t="s">
        <v>81</v>
      </c>
      <c r="E4" s="27">
        <v>302390</v>
      </c>
      <c r="F4" s="32" t="s">
        <v>28</v>
      </c>
      <c r="G4" s="27">
        <v>24191</v>
      </c>
      <c r="H4" s="27">
        <f t="shared" ref="H4:H29" si="0">+E4+G4</f>
        <v>326581</v>
      </c>
      <c r="I4" s="24" t="s">
        <v>17</v>
      </c>
      <c r="J4" s="24" t="s">
        <v>21</v>
      </c>
    </row>
    <row r="5" spans="1:10" hidden="1" outlineLevel="1" x14ac:dyDescent="0.25">
      <c r="A5" s="29">
        <v>45542</v>
      </c>
      <c r="B5" s="24" t="s">
        <v>160</v>
      </c>
      <c r="C5" s="24" t="s">
        <v>38</v>
      </c>
      <c r="D5" s="24"/>
      <c r="E5" s="27">
        <v>0</v>
      </c>
      <c r="F5" s="32" t="s">
        <v>28</v>
      </c>
      <c r="G5" s="27">
        <v>0</v>
      </c>
      <c r="H5" s="27">
        <f t="shared" si="0"/>
        <v>0</v>
      </c>
      <c r="I5" s="24" t="s">
        <v>17</v>
      </c>
      <c r="J5" s="24" t="s">
        <v>21</v>
      </c>
    </row>
    <row r="6" spans="1:10" outlineLevel="1" x14ac:dyDescent="0.25">
      <c r="A6" s="29">
        <v>45545</v>
      </c>
      <c r="B6" s="24" t="s">
        <v>161</v>
      </c>
      <c r="C6" s="24" t="s">
        <v>38</v>
      </c>
      <c r="D6" s="24" t="s">
        <v>27</v>
      </c>
      <c r="E6" s="27">
        <v>515404</v>
      </c>
      <c r="F6" s="32" t="s">
        <v>28</v>
      </c>
      <c r="G6" s="27">
        <v>41232</v>
      </c>
      <c r="H6" s="27">
        <f t="shared" si="0"/>
        <v>556636</v>
      </c>
      <c r="I6" s="24" t="s">
        <v>17</v>
      </c>
      <c r="J6" s="24" t="s">
        <v>21</v>
      </c>
    </row>
    <row r="7" spans="1:10" outlineLevel="1" x14ac:dyDescent="0.25">
      <c r="A7" s="29">
        <v>45546</v>
      </c>
      <c r="B7" s="24" t="s">
        <v>162</v>
      </c>
      <c r="C7" s="24" t="s">
        <v>38</v>
      </c>
      <c r="D7" s="24" t="s">
        <v>163</v>
      </c>
      <c r="E7" s="27">
        <v>804165</v>
      </c>
      <c r="F7" s="32" t="s">
        <v>28</v>
      </c>
      <c r="G7" s="27">
        <v>64333</v>
      </c>
      <c r="H7" s="27">
        <f t="shared" si="0"/>
        <v>868498</v>
      </c>
      <c r="I7" s="24" t="s">
        <v>17</v>
      </c>
      <c r="J7" s="24" t="s">
        <v>21</v>
      </c>
    </row>
    <row r="8" spans="1:10" outlineLevel="1" x14ac:dyDescent="0.25">
      <c r="A8" s="29">
        <v>45548</v>
      </c>
      <c r="B8" s="24" t="s">
        <v>165</v>
      </c>
      <c r="C8" s="24" t="s">
        <v>38</v>
      </c>
      <c r="D8" s="24" t="s">
        <v>188</v>
      </c>
      <c r="E8" s="27">
        <v>747307</v>
      </c>
      <c r="F8" s="32" t="s">
        <v>28</v>
      </c>
      <c r="G8" s="27">
        <v>59785</v>
      </c>
      <c r="H8" s="27">
        <f t="shared" si="0"/>
        <v>807092</v>
      </c>
      <c r="I8" s="24" t="s">
        <v>17</v>
      </c>
      <c r="J8" s="24" t="s">
        <v>21</v>
      </c>
    </row>
    <row r="9" spans="1:10" outlineLevel="1" x14ac:dyDescent="0.25">
      <c r="A9" s="29">
        <v>45548</v>
      </c>
      <c r="B9" s="24" t="s">
        <v>166</v>
      </c>
      <c r="C9" s="24" t="s">
        <v>38</v>
      </c>
      <c r="D9" s="24" t="s">
        <v>35</v>
      </c>
      <c r="E9" s="27">
        <v>266538</v>
      </c>
      <c r="F9" s="32" t="s">
        <v>28</v>
      </c>
      <c r="G9" s="27">
        <v>21323</v>
      </c>
      <c r="H9" s="27">
        <f t="shared" si="0"/>
        <v>287861</v>
      </c>
      <c r="I9" s="24" t="s">
        <v>17</v>
      </c>
      <c r="J9" s="24" t="s">
        <v>21</v>
      </c>
    </row>
    <row r="10" spans="1:10" outlineLevel="1" x14ac:dyDescent="0.25">
      <c r="A10" s="29">
        <v>45548</v>
      </c>
      <c r="B10" s="24" t="s">
        <v>167</v>
      </c>
      <c r="C10" s="24" t="s">
        <v>38</v>
      </c>
      <c r="D10" s="24" t="s">
        <v>29</v>
      </c>
      <c r="E10" s="27">
        <v>444230</v>
      </c>
      <c r="F10" s="32" t="s">
        <v>28</v>
      </c>
      <c r="G10" s="27">
        <v>35538</v>
      </c>
      <c r="H10" s="27">
        <f t="shared" si="0"/>
        <v>479768</v>
      </c>
      <c r="I10" s="24" t="s">
        <v>17</v>
      </c>
      <c r="J10" s="24" t="s">
        <v>21</v>
      </c>
    </row>
    <row r="11" spans="1:10" outlineLevel="1" x14ac:dyDescent="0.25">
      <c r="A11" s="29">
        <v>45548</v>
      </c>
      <c r="B11" s="24" t="s">
        <v>168</v>
      </c>
      <c r="C11" s="24" t="s">
        <v>38</v>
      </c>
      <c r="D11" s="24" t="s">
        <v>169</v>
      </c>
      <c r="E11" s="27">
        <v>266538</v>
      </c>
      <c r="F11" s="32" t="s">
        <v>28</v>
      </c>
      <c r="G11" s="27">
        <v>21323</v>
      </c>
      <c r="H11" s="27">
        <f t="shared" si="0"/>
        <v>287861</v>
      </c>
      <c r="I11" s="24" t="s">
        <v>17</v>
      </c>
      <c r="J11" s="24" t="s">
        <v>21</v>
      </c>
    </row>
    <row r="12" spans="1:10" outlineLevel="1" x14ac:dyDescent="0.25">
      <c r="A12" s="29">
        <v>45548</v>
      </c>
      <c r="B12" s="24" t="s">
        <v>170</v>
      </c>
      <c r="C12" s="24" t="s">
        <v>38</v>
      </c>
      <c r="D12" s="24" t="s">
        <v>34</v>
      </c>
      <c r="E12" s="27">
        <v>293724</v>
      </c>
      <c r="F12" s="32" t="s">
        <v>28</v>
      </c>
      <c r="G12" s="27">
        <v>23498</v>
      </c>
      <c r="H12" s="27">
        <f t="shared" si="0"/>
        <v>317222</v>
      </c>
      <c r="I12" s="24" t="s">
        <v>17</v>
      </c>
      <c r="J12" s="24" t="s">
        <v>21</v>
      </c>
    </row>
    <row r="13" spans="1:10" outlineLevel="1" x14ac:dyDescent="0.25">
      <c r="A13" s="29">
        <v>45548</v>
      </c>
      <c r="B13" s="24" t="s">
        <v>171</v>
      </c>
      <c r="C13" s="24" t="s">
        <v>38</v>
      </c>
      <c r="D13" s="24" t="s">
        <v>34</v>
      </c>
      <c r="E13" s="27">
        <v>355384</v>
      </c>
      <c r="F13" s="32" t="s">
        <v>28</v>
      </c>
      <c r="G13" s="27">
        <v>28431</v>
      </c>
      <c r="H13" s="27">
        <f t="shared" si="0"/>
        <v>383815</v>
      </c>
      <c r="I13" s="24" t="s">
        <v>17</v>
      </c>
      <c r="J13" s="24" t="s">
        <v>21</v>
      </c>
    </row>
    <row r="14" spans="1:10" outlineLevel="1" x14ac:dyDescent="0.25">
      <c r="A14" s="29">
        <v>45548</v>
      </c>
      <c r="B14" s="24" t="s">
        <v>172</v>
      </c>
      <c r="C14" s="24" t="s">
        <v>38</v>
      </c>
      <c r="D14" s="24" t="s">
        <v>27</v>
      </c>
      <c r="E14" s="27">
        <v>444230</v>
      </c>
      <c r="F14" s="32" t="s">
        <v>28</v>
      </c>
      <c r="G14" s="27">
        <v>35538</v>
      </c>
      <c r="H14" s="27">
        <f t="shared" si="0"/>
        <v>479768</v>
      </c>
      <c r="I14" s="24" t="s">
        <v>17</v>
      </c>
      <c r="J14" s="24" t="s">
        <v>21</v>
      </c>
    </row>
    <row r="15" spans="1:10" outlineLevel="1" x14ac:dyDescent="0.25">
      <c r="A15" s="29">
        <v>45548</v>
      </c>
      <c r="B15" s="24" t="s">
        <v>173</v>
      </c>
      <c r="C15" s="24" t="s">
        <v>38</v>
      </c>
      <c r="D15" s="24" t="s">
        <v>116</v>
      </c>
      <c r="E15" s="27">
        <v>1081584</v>
      </c>
      <c r="F15" s="32" t="s">
        <v>28</v>
      </c>
      <c r="G15" s="27">
        <v>86527</v>
      </c>
      <c r="H15" s="27">
        <f t="shared" si="0"/>
        <v>1168111</v>
      </c>
      <c r="I15" s="24" t="s">
        <v>17</v>
      </c>
      <c r="J15" s="24" t="s">
        <v>21</v>
      </c>
    </row>
    <row r="16" spans="1:10" outlineLevel="1" x14ac:dyDescent="0.25">
      <c r="A16" s="29">
        <v>45549</v>
      </c>
      <c r="B16" s="24" t="s">
        <v>174</v>
      </c>
      <c r="C16" s="24" t="s">
        <v>38</v>
      </c>
      <c r="D16" s="24" t="s">
        <v>130</v>
      </c>
      <c r="E16" s="27">
        <v>177692</v>
      </c>
      <c r="F16" s="32" t="s">
        <v>28</v>
      </c>
      <c r="G16" s="27">
        <v>14215</v>
      </c>
      <c r="H16" s="27">
        <f t="shared" si="0"/>
        <v>191907</v>
      </c>
      <c r="I16" s="24" t="s">
        <v>17</v>
      </c>
      <c r="J16" s="24" t="s">
        <v>21</v>
      </c>
    </row>
    <row r="17" spans="1:10" outlineLevel="1" x14ac:dyDescent="0.25">
      <c r="A17" s="29">
        <v>45549</v>
      </c>
      <c r="B17" s="24" t="s">
        <v>175</v>
      </c>
      <c r="C17" s="24" t="s">
        <v>38</v>
      </c>
      <c r="D17" s="24" t="s">
        <v>103</v>
      </c>
      <c r="E17" s="27">
        <v>355384</v>
      </c>
      <c r="F17" s="32" t="s">
        <v>28</v>
      </c>
      <c r="G17" s="27">
        <v>28431</v>
      </c>
      <c r="H17" s="27">
        <f t="shared" si="0"/>
        <v>383815</v>
      </c>
      <c r="I17" s="24" t="s">
        <v>17</v>
      </c>
      <c r="J17" s="24" t="s">
        <v>21</v>
      </c>
    </row>
    <row r="18" spans="1:10" outlineLevel="1" x14ac:dyDescent="0.25">
      <c r="A18" s="29">
        <v>45552</v>
      </c>
      <c r="B18" s="24" t="s">
        <v>177</v>
      </c>
      <c r="C18" s="24" t="s">
        <v>38</v>
      </c>
      <c r="D18" s="24" t="s">
        <v>19</v>
      </c>
      <c r="E18" s="27">
        <v>684266</v>
      </c>
      <c r="F18" s="32" t="s">
        <v>28</v>
      </c>
      <c r="G18" s="27">
        <v>54741</v>
      </c>
      <c r="H18" s="27">
        <f t="shared" si="0"/>
        <v>739007</v>
      </c>
      <c r="I18" s="24" t="s">
        <v>17</v>
      </c>
      <c r="J18" s="24" t="s">
        <v>21</v>
      </c>
    </row>
    <row r="19" spans="1:10" outlineLevel="1" x14ac:dyDescent="0.25">
      <c r="A19" s="29">
        <v>45552</v>
      </c>
      <c r="B19" s="24" t="s">
        <v>178</v>
      </c>
      <c r="C19" s="24" t="s">
        <v>38</v>
      </c>
      <c r="D19" s="24" t="s">
        <v>103</v>
      </c>
      <c r="E19" s="27">
        <v>297000</v>
      </c>
      <c r="F19" s="32" t="s">
        <v>28</v>
      </c>
      <c r="G19" s="27">
        <v>23760</v>
      </c>
      <c r="H19" s="27">
        <f t="shared" si="0"/>
        <v>320760</v>
      </c>
      <c r="I19" s="24" t="s">
        <v>17</v>
      </c>
      <c r="J19" s="24" t="s">
        <v>21</v>
      </c>
    </row>
    <row r="20" spans="1:10" outlineLevel="1" x14ac:dyDescent="0.25">
      <c r="A20" s="29">
        <v>45555</v>
      </c>
      <c r="B20" s="24" t="s">
        <v>179</v>
      </c>
      <c r="C20" s="24" t="s">
        <v>38</v>
      </c>
      <c r="D20" s="24" t="s">
        <v>130</v>
      </c>
      <c r="E20" s="27">
        <v>596550</v>
      </c>
      <c r="F20" s="32" t="s">
        <v>28</v>
      </c>
      <c r="G20" s="27">
        <v>47724</v>
      </c>
      <c r="H20" s="27">
        <f t="shared" si="0"/>
        <v>644274</v>
      </c>
      <c r="I20" s="24" t="s">
        <v>17</v>
      </c>
      <c r="J20" s="24" t="s">
        <v>21</v>
      </c>
    </row>
    <row r="21" spans="1:10" outlineLevel="1" x14ac:dyDescent="0.25">
      <c r="A21" s="29">
        <v>45556</v>
      </c>
      <c r="B21" s="24" t="s">
        <v>180</v>
      </c>
      <c r="C21" s="24" t="s">
        <v>38</v>
      </c>
      <c r="D21" s="24" t="s">
        <v>32</v>
      </c>
      <c r="E21" s="27">
        <v>966026</v>
      </c>
      <c r="F21" s="32" t="s">
        <v>28</v>
      </c>
      <c r="G21" s="27">
        <v>77282</v>
      </c>
      <c r="H21" s="27">
        <f t="shared" si="0"/>
        <v>1043308</v>
      </c>
      <c r="I21" s="24" t="s">
        <v>17</v>
      </c>
      <c r="J21" s="24" t="s">
        <v>21</v>
      </c>
    </row>
    <row r="22" spans="1:10" outlineLevel="1" x14ac:dyDescent="0.25">
      <c r="A22" s="29">
        <v>45556</v>
      </c>
      <c r="B22" s="24" t="s">
        <v>181</v>
      </c>
      <c r="C22" s="24" t="s">
        <v>38</v>
      </c>
      <c r="D22" s="24" t="s">
        <v>33</v>
      </c>
      <c r="E22" s="27">
        <v>458425</v>
      </c>
      <c r="F22" s="32" t="s">
        <v>28</v>
      </c>
      <c r="G22" s="27">
        <v>36674</v>
      </c>
      <c r="H22" s="27">
        <f t="shared" si="0"/>
        <v>495099</v>
      </c>
      <c r="I22" s="24" t="s">
        <v>17</v>
      </c>
      <c r="J22" s="24" t="s">
        <v>21</v>
      </c>
    </row>
    <row r="23" spans="1:10" outlineLevel="1" x14ac:dyDescent="0.25">
      <c r="A23" s="29">
        <v>45556</v>
      </c>
      <c r="B23" s="24" t="s">
        <v>182</v>
      </c>
      <c r="C23" s="24" t="s">
        <v>38</v>
      </c>
      <c r="D23" s="24" t="s">
        <v>116</v>
      </c>
      <c r="E23" s="27">
        <v>800851</v>
      </c>
      <c r="F23" s="32" t="s">
        <v>28</v>
      </c>
      <c r="G23" s="27">
        <v>64068</v>
      </c>
      <c r="H23" s="27">
        <f t="shared" si="0"/>
        <v>864919</v>
      </c>
      <c r="I23" s="24" t="s">
        <v>17</v>
      </c>
      <c r="J23" s="24" t="s">
        <v>21</v>
      </c>
    </row>
    <row r="24" spans="1:10" outlineLevel="1" x14ac:dyDescent="0.25">
      <c r="A24" s="29">
        <v>45561</v>
      </c>
      <c r="B24" s="24" t="s">
        <v>183</v>
      </c>
      <c r="C24" s="24" t="s">
        <v>38</v>
      </c>
      <c r="D24" s="24" t="s">
        <v>134</v>
      </c>
      <c r="E24" s="27">
        <v>867094</v>
      </c>
      <c r="F24" s="32" t="s">
        <v>28</v>
      </c>
      <c r="G24" s="27">
        <v>69368</v>
      </c>
      <c r="H24" s="27">
        <f t="shared" si="0"/>
        <v>936462</v>
      </c>
      <c r="I24" s="24" t="s">
        <v>17</v>
      </c>
      <c r="J24" s="24" t="s">
        <v>21</v>
      </c>
    </row>
    <row r="25" spans="1:10" outlineLevel="1" x14ac:dyDescent="0.25">
      <c r="A25" s="29">
        <v>45561</v>
      </c>
      <c r="B25" s="24" t="s">
        <v>184</v>
      </c>
      <c r="C25" s="24" t="s">
        <v>38</v>
      </c>
      <c r="D25" s="24" t="s">
        <v>19</v>
      </c>
      <c r="E25" s="27">
        <v>973148</v>
      </c>
      <c r="F25" s="32" t="s">
        <v>28</v>
      </c>
      <c r="G25" s="27">
        <v>77852</v>
      </c>
      <c r="H25" s="27">
        <f t="shared" si="0"/>
        <v>1051000</v>
      </c>
      <c r="I25" s="24" t="s">
        <v>17</v>
      </c>
      <c r="J25" s="24" t="s">
        <v>21</v>
      </c>
    </row>
    <row r="26" spans="1:10" outlineLevel="1" x14ac:dyDescent="0.25">
      <c r="A26" s="29">
        <v>45562</v>
      </c>
      <c r="B26" s="24" t="s">
        <v>185</v>
      </c>
      <c r="C26" s="24" t="s">
        <v>38</v>
      </c>
      <c r="D26" s="24" t="s">
        <v>116</v>
      </c>
      <c r="E26" s="27">
        <v>856202</v>
      </c>
      <c r="F26" s="32" t="s">
        <v>28</v>
      </c>
      <c r="G26" s="27">
        <v>68496</v>
      </c>
      <c r="H26" s="27">
        <f t="shared" si="0"/>
        <v>924698</v>
      </c>
      <c r="I26" s="24" t="s">
        <v>17</v>
      </c>
      <c r="J26" s="24" t="s">
        <v>21</v>
      </c>
    </row>
    <row r="27" spans="1:10" outlineLevel="1" x14ac:dyDescent="0.25">
      <c r="A27" s="29">
        <v>45562</v>
      </c>
      <c r="B27" s="24" t="s">
        <v>186</v>
      </c>
      <c r="C27" s="24" t="s">
        <v>38</v>
      </c>
      <c r="D27" s="24" t="s">
        <v>27</v>
      </c>
      <c r="E27" s="27">
        <v>1025040</v>
      </c>
      <c r="F27" s="32" t="s">
        <v>28</v>
      </c>
      <c r="G27" s="27">
        <v>82003</v>
      </c>
      <c r="H27" s="27">
        <f t="shared" si="0"/>
        <v>1107043</v>
      </c>
      <c r="I27" s="24" t="s">
        <v>17</v>
      </c>
      <c r="J27" s="24" t="s">
        <v>21</v>
      </c>
    </row>
    <row r="28" spans="1:10" x14ac:dyDescent="0.25">
      <c r="A28" s="29">
        <v>45548</v>
      </c>
      <c r="B28" s="24" t="s">
        <v>30</v>
      </c>
      <c r="C28" s="24" t="s">
        <v>30</v>
      </c>
      <c r="D28" s="24" t="s">
        <v>164</v>
      </c>
      <c r="E28" s="27">
        <v>-340580</v>
      </c>
      <c r="F28" s="32" t="s">
        <v>28</v>
      </c>
      <c r="G28" s="27">
        <v>-27246</v>
      </c>
      <c r="H28" s="27">
        <f t="shared" si="0"/>
        <v>-367826</v>
      </c>
      <c r="I28" s="24" t="s">
        <v>17</v>
      </c>
      <c r="J28" s="24" t="s">
        <v>21</v>
      </c>
    </row>
    <row r="29" spans="1:10" x14ac:dyDescent="0.25">
      <c r="A29" s="29">
        <v>45551</v>
      </c>
      <c r="B29" s="24" t="s">
        <v>30</v>
      </c>
      <c r="C29" s="24" t="s">
        <v>30</v>
      </c>
      <c r="D29" s="24" t="s">
        <v>176</v>
      </c>
      <c r="E29" s="27">
        <v>-166653</v>
      </c>
      <c r="F29" s="32" t="s">
        <v>28</v>
      </c>
      <c r="G29" s="27">
        <v>-13333</v>
      </c>
      <c r="H29" s="27">
        <f t="shared" si="0"/>
        <v>-179986</v>
      </c>
      <c r="I29" s="24" t="s">
        <v>17</v>
      </c>
      <c r="J29" s="24" t="s">
        <v>21</v>
      </c>
    </row>
    <row r="30" spans="1:10" x14ac:dyDescent="0.25">
      <c r="A30" s="34">
        <v>45595</v>
      </c>
      <c r="B30" s="51" t="s">
        <v>189</v>
      </c>
      <c r="C30" s="33" t="s">
        <v>78</v>
      </c>
      <c r="D30" s="33" t="s">
        <v>187</v>
      </c>
      <c r="E30" s="35">
        <f>-SUM(E2:E29)*0.07</f>
        <v>-958800.43</v>
      </c>
      <c r="F30" s="36" t="s">
        <v>28</v>
      </c>
      <c r="G30" s="35">
        <f>+E30*F30</f>
        <v>-76704.034400000004</v>
      </c>
      <c r="H30" s="35">
        <f>+E30+G30</f>
        <v>-1035504.4644000001</v>
      </c>
      <c r="I30" s="33" t="s">
        <v>17</v>
      </c>
      <c r="J30" s="33" t="s">
        <v>21</v>
      </c>
    </row>
    <row r="31" spans="1:10" x14ac:dyDescent="0.25">
      <c r="H31" s="35">
        <f>SUM(H3:H30)</f>
        <v>13757415.535599999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13</v>
      </c>
      <c r="B1" s="31" t="s">
        <v>14</v>
      </c>
      <c r="C1" s="31" t="s">
        <v>15</v>
      </c>
      <c r="D1" s="31" t="s">
        <v>16</v>
      </c>
      <c r="E1" s="28" t="s">
        <v>25</v>
      </c>
      <c r="F1" s="31" t="s">
        <v>26</v>
      </c>
      <c r="G1" s="28" t="s">
        <v>20</v>
      </c>
      <c r="H1" s="28" t="s">
        <v>128</v>
      </c>
      <c r="I1" s="31" t="s">
        <v>23</v>
      </c>
      <c r="J1" s="31" t="s">
        <v>24</v>
      </c>
    </row>
    <row r="2" spans="1:10" outlineLevel="1" x14ac:dyDescent="0.25">
      <c r="A2" s="29">
        <v>45509</v>
      </c>
      <c r="B2" s="24" t="s">
        <v>129</v>
      </c>
      <c r="C2" s="24" t="s">
        <v>38</v>
      </c>
      <c r="D2" s="24" t="s">
        <v>130</v>
      </c>
      <c r="E2" s="27">
        <v>580534</v>
      </c>
      <c r="F2" s="32" t="s">
        <v>28</v>
      </c>
      <c r="G2" s="27">
        <v>46443</v>
      </c>
      <c r="H2" s="27">
        <f>+E2+G2</f>
        <v>626977</v>
      </c>
      <c r="I2" s="24" t="s">
        <v>17</v>
      </c>
      <c r="J2" s="24" t="s">
        <v>21</v>
      </c>
    </row>
    <row r="3" spans="1:10" outlineLevel="1" x14ac:dyDescent="0.25">
      <c r="A3" s="29">
        <v>45510</v>
      </c>
      <c r="B3" s="24" t="s">
        <v>131</v>
      </c>
      <c r="C3" s="24" t="s">
        <v>38</v>
      </c>
      <c r="D3" s="24" t="s">
        <v>19</v>
      </c>
      <c r="E3" s="27">
        <v>617764</v>
      </c>
      <c r="F3" s="32" t="s">
        <v>28</v>
      </c>
      <c r="G3" s="27">
        <v>49421</v>
      </c>
      <c r="H3" s="27">
        <f t="shared" ref="H3:H23" si="0">+E3+G3</f>
        <v>667185</v>
      </c>
      <c r="I3" s="24" t="s">
        <v>17</v>
      </c>
      <c r="J3" s="24" t="s">
        <v>21</v>
      </c>
    </row>
    <row r="4" spans="1:10" outlineLevel="1" x14ac:dyDescent="0.25">
      <c r="A4" s="29">
        <v>45510</v>
      </c>
      <c r="B4" s="24" t="s">
        <v>132</v>
      </c>
      <c r="C4" s="24" t="s">
        <v>38</v>
      </c>
      <c r="D4" s="24" t="s">
        <v>33</v>
      </c>
      <c r="E4" s="27">
        <v>442409</v>
      </c>
      <c r="F4" s="32" t="s">
        <v>28</v>
      </c>
      <c r="G4" s="27">
        <v>35393</v>
      </c>
      <c r="H4" s="27">
        <f t="shared" si="0"/>
        <v>477802</v>
      </c>
      <c r="I4" s="24" t="s">
        <v>17</v>
      </c>
      <c r="J4" s="24" t="s">
        <v>21</v>
      </c>
    </row>
    <row r="5" spans="1:10" outlineLevel="1" x14ac:dyDescent="0.25">
      <c r="A5" s="29">
        <v>45510</v>
      </c>
      <c r="B5" s="24" t="s">
        <v>133</v>
      </c>
      <c r="C5" s="24" t="s">
        <v>38</v>
      </c>
      <c r="D5" s="24" t="s">
        <v>134</v>
      </c>
      <c r="E5" s="27">
        <v>480168</v>
      </c>
      <c r="F5" s="32" t="s">
        <v>28</v>
      </c>
      <c r="G5" s="27">
        <v>38413</v>
      </c>
      <c r="H5" s="27">
        <f t="shared" si="0"/>
        <v>518581</v>
      </c>
      <c r="I5" s="24" t="s">
        <v>17</v>
      </c>
      <c r="J5" s="24" t="s">
        <v>21</v>
      </c>
    </row>
    <row r="6" spans="1:10" outlineLevel="1" x14ac:dyDescent="0.25">
      <c r="A6" s="29">
        <v>45513</v>
      </c>
      <c r="B6" s="24" t="s">
        <v>135</v>
      </c>
      <c r="C6" s="24" t="s">
        <v>38</v>
      </c>
      <c r="D6" s="24" t="s">
        <v>116</v>
      </c>
      <c r="E6" s="27">
        <v>910665</v>
      </c>
      <c r="F6" s="32" t="s">
        <v>28</v>
      </c>
      <c r="G6" s="27">
        <v>72853</v>
      </c>
      <c r="H6" s="27">
        <f t="shared" si="0"/>
        <v>983518</v>
      </c>
      <c r="I6" s="24" t="s">
        <v>17</v>
      </c>
      <c r="J6" s="24" t="s">
        <v>21</v>
      </c>
    </row>
    <row r="7" spans="1:10" outlineLevel="1" x14ac:dyDescent="0.25">
      <c r="A7" s="29">
        <v>45513</v>
      </c>
      <c r="B7" s="24" t="s">
        <v>136</v>
      </c>
      <c r="C7" s="24" t="s">
        <v>38</v>
      </c>
      <c r="D7" s="24" t="s">
        <v>27</v>
      </c>
      <c r="E7" s="27">
        <v>947103</v>
      </c>
      <c r="F7" s="32" t="s">
        <v>28</v>
      </c>
      <c r="G7" s="27">
        <v>75768</v>
      </c>
      <c r="H7" s="27">
        <f t="shared" si="0"/>
        <v>1022871</v>
      </c>
      <c r="I7" s="24" t="s">
        <v>17</v>
      </c>
      <c r="J7" s="24" t="s">
        <v>21</v>
      </c>
    </row>
    <row r="8" spans="1:10" outlineLevel="1" x14ac:dyDescent="0.25">
      <c r="A8" s="29">
        <v>45514</v>
      </c>
      <c r="B8" s="24" t="s">
        <v>137</v>
      </c>
      <c r="C8" s="24" t="s">
        <v>38</v>
      </c>
      <c r="D8" s="24" t="s">
        <v>33</v>
      </c>
      <c r="E8" s="27">
        <v>406552</v>
      </c>
      <c r="F8" s="32" t="s">
        <v>28</v>
      </c>
      <c r="G8" s="27">
        <v>32524</v>
      </c>
      <c r="H8" s="27">
        <f t="shared" si="0"/>
        <v>439076</v>
      </c>
      <c r="I8" s="24" t="s">
        <v>17</v>
      </c>
      <c r="J8" s="24" t="s">
        <v>21</v>
      </c>
    </row>
    <row r="9" spans="1:10" outlineLevel="1" x14ac:dyDescent="0.25">
      <c r="A9" s="29">
        <v>45514</v>
      </c>
      <c r="B9" s="24" t="s">
        <v>138</v>
      </c>
      <c r="C9" s="24" t="s">
        <v>38</v>
      </c>
      <c r="D9" s="24" t="s">
        <v>103</v>
      </c>
      <c r="E9" s="27">
        <v>940755</v>
      </c>
      <c r="F9" s="32" t="s">
        <v>28</v>
      </c>
      <c r="G9" s="27">
        <v>75260</v>
      </c>
      <c r="H9" s="27">
        <f t="shared" si="0"/>
        <v>1016015</v>
      </c>
      <c r="I9" s="24" t="s">
        <v>17</v>
      </c>
      <c r="J9" s="24" t="s">
        <v>21</v>
      </c>
    </row>
    <row r="10" spans="1:10" outlineLevel="1" x14ac:dyDescent="0.25">
      <c r="A10" s="29">
        <v>45517</v>
      </c>
      <c r="B10" s="24" t="s">
        <v>139</v>
      </c>
      <c r="C10" s="24" t="s">
        <v>38</v>
      </c>
      <c r="D10" s="24" t="s">
        <v>116</v>
      </c>
      <c r="E10" s="27">
        <v>1111203</v>
      </c>
      <c r="F10" s="32" t="s">
        <v>28</v>
      </c>
      <c r="G10" s="27">
        <v>88896</v>
      </c>
      <c r="H10" s="27">
        <f t="shared" si="0"/>
        <v>1200099</v>
      </c>
      <c r="I10" s="24" t="s">
        <v>17</v>
      </c>
      <c r="J10" s="24" t="s">
        <v>21</v>
      </c>
    </row>
    <row r="11" spans="1:10" outlineLevel="1" x14ac:dyDescent="0.25">
      <c r="A11" s="29">
        <v>45517</v>
      </c>
      <c r="B11" s="24" t="s">
        <v>140</v>
      </c>
      <c r="C11" s="24" t="s">
        <v>38</v>
      </c>
      <c r="D11" s="24" t="s">
        <v>19</v>
      </c>
      <c r="E11" s="27">
        <v>580005</v>
      </c>
      <c r="F11" s="32" t="s">
        <v>28</v>
      </c>
      <c r="G11" s="27">
        <v>46400</v>
      </c>
      <c r="H11" s="27">
        <f t="shared" si="0"/>
        <v>626405</v>
      </c>
      <c r="I11" s="24" t="s">
        <v>17</v>
      </c>
      <c r="J11" s="24" t="s">
        <v>21</v>
      </c>
    </row>
    <row r="12" spans="1:10" outlineLevel="1" x14ac:dyDescent="0.25">
      <c r="A12" s="29">
        <v>45518</v>
      </c>
      <c r="B12" s="24" t="s">
        <v>141</v>
      </c>
      <c r="C12" s="24" t="s">
        <v>38</v>
      </c>
      <c r="D12" s="24" t="s">
        <v>32</v>
      </c>
      <c r="E12" s="27">
        <v>514979</v>
      </c>
      <c r="F12" s="32" t="s">
        <v>28</v>
      </c>
      <c r="G12" s="27">
        <v>41198</v>
      </c>
      <c r="H12" s="27">
        <f t="shared" si="0"/>
        <v>556177</v>
      </c>
      <c r="I12" s="24" t="s">
        <v>17</v>
      </c>
      <c r="J12" s="24" t="s">
        <v>21</v>
      </c>
    </row>
    <row r="13" spans="1:10" outlineLevel="1" x14ac:dyDescent="0.25">
      <c r="A13" s="29">
        <v>45520</v>
      </c>
      <c r="B13" s="24" t="s">
        <v>142</v>
      </c>
      <c r="C13" s="24" t="s">
        <v>38</v>
      </c>
      <c r="D13" s="24" t="s">
        <v>27</v>
      </c>
      <c r="E13" s="27">
        <v>753440</v>
      </c>
      <c r="F13" s="32" t="s">
        <v>28</v>
      </c>
      <c r="G13" s="27">
        <v>60275</v>
      </c>
      <c r="H13" s="27">
        <f t="shared" si="0"/>
        <v>813715</v>
      </c>
      <c r="I13" s="24" t="s">
        <v>17</v>
      </c>
      <c r="J13" s="24" t="s">
        <v>21</v>
      </c>
    </row>
    <row r="14" spans="1:10" outlineLevel="1" x14ac:dyDescent="0.25">
      <c r="A14" s="29">
        <v>45525</v>
      </c>
      <c r="B14" s="24" t="s">
        <v>144</v>
      </c>
      <c r="C14" s="24" t="s">
        <v>38</v>
      </c>
      <c r="D14" s="24" t="s">
        <v>32</v>
      </c>
      <c r="E14" s="27">
        <v>380673</v>
      </c>
      <c r="F14" s="32" t="s">
        <v>28</v>
      </c>
      <c r="G14" s="27">
        <v>30454</v>
      </c>
      <c r="H14" s="27">
        <f t="shared" si="0"/>
        <v>411127</v>
      </c>
      <c r="I14" s="24" t="s">
        <v>17</v>
      </c>
      <c r="J14" s="24" t="s">
        <v>21</v>
      </c>
    </row>
    <row r="15" spans="1:10" outlineLevel="1" x14ac:dyDescent="0.25">
      <c r="A15" s="29">
        <v>45526</v>
      </c>
      <c r="B15" s="24" t="s">
        <v>145</v>
      </c>
      <c r="C15" s="24" t="s">
        <v>38</v>
      </c>
      <c r="D15" s="24" t="s">
        <v>32</v>
      </c>
      <c r="E15" s="27">
        <v>501830</v>
      </c>
      <c r="F15" s="32" t="s">
        <v>28</v>
      </c>
      <c r="G15" s="27">
        <v>40146</v>
      </c>
      <c r="H15" s="27">
        <f t="shared" si="0"/>
        <v>541976</v>
      </c>
      <c r="I15" s="24" t="s">
        <v>17</v>
      </c>
      <c r="J15" s="24" t="s">
        <v>21</v>
      </c>
    </row>
    <row r="16" spans="1:10" outlineLevel="1" x14ac:dyDescent="0.25">
      <c r="A16" s="29">
        <v>45528</v>
      </c>
      <c r="B16" s="24" t="s">
        <v>146</v>
      </c>
      <c r="C16" s="24" t="s">
        <v>38</v>
      </c>
      <c r="D16" s="24" t="s">
        <v>19</v>
      </c>
      <c r="E16" s="27">
        <v>695367</v>
      </c>
      <c r="F16" s="32" t="s">
        <v>28</v>
      </c>
      <c r="G16" s="27">
        <v>55629</v>
      </c>
      <c r="H16" s="27">
        <f t="shared" si="0"/>
        <v>750996</v>
      </c>
      <c r="I16" s="24" t="s">
        <v>17</v>
      </c>
      <c r="J16" s="24" t="s">
        <v>21</v>
      </c>
    </row>
    <row r="17" spans="1:10" outlineLevel="1" x14ac:dyDescent="0.25">
      <c r="A17" s="29">
        <v>45528</v>
      </c>
      <c r="B17" s="24" t="s">
        <v>147</v>
      </c>
      <c r="C17" s="24" t="s">
        <v>38</v>
      </c>
      <c r="D17" s="24" t="s">
        <v>33</v>
      </c>
      <c r="E17" s="27">
        <v>680541</v>
      </c>
      <c r="F17" s="32" t="s">
        <v>28</v>
      </c>
      <c r="G17" s="27">
        <v>54443</v>
      </c>
      <c r="H17" s="27">
        <f t="shared" si="0"/>
        <v>734984</v>
      </c>
      <c r="I17" s="24" t="s">
        <v>17</v>
      </c>
      <c r="J17" s="24" t="s">
        <v>21</v>
      </c>
    </row>
    <row r="18" spans="1:10" outlineLevel="1" x14ac:dyDescent="0.25">
      <c r="A18" s="29">
        <v>45531</v>
      </c>
      <c r="B18" s="24" t="s">
        <v>148</v>
      </c>
      <c r="C18" s="24" t="s">
        <v>38</v>
      </c>
      <c r="D18" s="24" t="s">
        <v>134</v>
      </c>
      <c r="E18" s="27">
        <v>387121</v>
      </c>
      <c r="F18" s="32" t="s">
        <v>28</v>
      </c>
      <c r="G18" s="27">
        <v>30970</v>
      </c>
      <c r="H18" s="27">
        <f t="shared" si="0"/>
        <v>418091</v>
      </c>
      <c r="I18" s="24" t="s">
        <v>17</v>
      </c>
      <c r="J18" s="24" t="s">
        <v>21</v>
      </c>
    </row>
    <row r="19" spans="1:10" outlineLevel="1" x14ac:dyDescent="0.25">
      <c r="A19" s="29">
        <v>45532</v>
      </c>
      <c r="B19" s="24" t="s">
        <v>149</v>
      </c>
      <c r="C19" s="24" t="s">
        <v>38</v>
      </c>
      <c r="D19" s="24" t="s">
        <v>27</v>
      </c>
      <c r="E19" s="27">
        <v>387078</v>
      </c>
      <c r="F19" s="32" t="s">
        <v>28</v>
      </c>
      <c r="G19" s="27">
        <v>30966</v>
      </c>
      <c r="H19" s="27">
        <f t="shared" si="0"/>
        <v>418044</v>
      </c>
      <c r="I19" s="24" t="s">
        <v>17</v>
      </c>
      <c r="J19" s="24" t="s">
        <v>21</v>
      </c>
    </row>
    <row r="20" spans="1:10" outlineLevel="1" x14ac:dyDescent="0.25">
      <c r="A20" s="29">
        <v>45532</v>
      </c>
      <c r="B20" s="24" t="s">
        <v>150</v>
      </c>
      <c r="C20" s="24" t="s">
        <v>38</v>
      </c>
      <c r="D20" s="24" t="s">
        <v>116</v>
      </c>
      <c r="E20" s="27">
        <v>1148687</v>
      </c>
      <c r="F20" s="32" t="s">
        <v>28</v>
      </c>
      <c r="G20" s="27">
        <v>91895</v>
      </c>
      <c r="H20" s="27">
        <f t="shared" si="0"/>
        <v>1240582</v>
      </c>
      <c r="I20" s="24" t="s">
        <v>17</v>
      </c>
      <c r="J20" s="24" t="s">
        <v>21</v>
      </c>
    </row>
    <row r="21" spans="1:10" outlineLevel="1" x14ac:dyDescent="0.25">
      <c r="A21" s="29">
        <v>45532</v>
      </c>
      <c r="B21" s="24" t="s">
        <v>151</v>
      </c>
      <c r="C21" s="24" t="s">
        <v>38</v>
      </c>
      <c r="D21" s="24" t="s">
        <v>103</v>
      </c>
      <c r="E21" s="27">
        <v>1021429</v>
      </c>
      <c r="F21" s="32" t="s">
        <v>28</v>
      </c>
      <c r="G21" s="27">
        <v>81714</v>
      </c>
      <c r="H21" s="27">
        <f t="shared" si="0"/>
        <v>1103143</v>
      </c>
      <c r="I21" s="24" t="s">
        <v>17</v>
      </c>
      <c r="J21" s="24" t="s">
        <v>21</v>
      </c>
    </row>
    <row r="22" spans="1:10" outlineLevel="1" x14ac:dyDescent="0.25">
      <c r="A22" s="29">
        <v>45535</v>
      </c>
      <c r="B22" s="24" t="s">
        <v>152</v>
      </c>
      <c r="C22" s="24" t="s">
        <v>38</v>
      </c>
      <c r="D22" s="24" t="s">
        <v>19</v>
      </c>
      <c r="E22" s="27">
        <v>283800</v>
      </c>
      <c r="F22" s="32" t="s">
        <v>28</v>
      </c>
      <c r="G22" s="27">
        <v>22704</v>
      </c>
      <c r="H22" s="27">
        <f t="shared" si="0"/>
        <v>306504</v>
      </c>
      <c r="I22" s="24" t="s">
        <v>17</v>
      </c>
      <c r="J22" s="24" t="s">
        <v>21</v>
      </c>
    </row>
    <row r="23" spans="1:10" outlineLevel="1" x14ac:dyDescent="0.25">
      <c r="A23" s="29">
        <v>45535</v>
      </c>
      <c r="B23" s="24" t="s">
        <v>153</v>
      </c>
      <c r="C23" s="24" t="s">
        <v>38</v>
      </c>
      <c r="D23" s="24" t="s">
        <v>29</v>
      </c>
      <c r="E23" s="27">
        <v>0</v>
      </c>
      <c r="F23" s="32" t="s">
        <v>28</v>
      </c>
      <c r="G23" s="27">
        <v>0</v>
      </c>
      <c r="H23" s="27">
        <f t="shared" si="0"/>
        <v>0</v>
      </c>
      <c r="I23" s="24" t="s">
        <v>17</v>
      </c>
      <c r="J23" s="24" t="s">
        <v>21</v>
      </c>
    </row>
    <row r="24" spans="1:10" x14ac:dyDescent="0.25">
      <c r="A24" s="34">
        <v>45510</v>
      </c>
      <c r="B24" s="33" t="s">
        <v>30</v>
      </c>
      <c r="C24" s="33" t="s">
        <v>30</v>
      </c>
      <c r="D24" s="33" t="s">
        <v>43</v>
      </c>
      <c r="E24" s="35">
        <v>-284987</v>
      </c>
      <c r="F24" s="36" t="s">
        <v>28</v>
      </c>
      <c r="G24" s="35">
        <v>-22798</v>
      </c>
      <c r="H24" s="35">
        <v>-307785</v>
      </c>
      <c r="I24" s="33" t="s">
        <v>17</v>
      </c>
      <c r="J24" s="33" t="s">
        <v>21</v>
      </c>
    </row>
    <row r="25" spans="1:10" x14ac:dyDescent="0.25">
      <c r="A25" s="34">
        <v>45525</v>
      </c>
      <c r="B25" s="33" t="s">
        <v>30</v>
      </c>
      <c r="C25" s="33" t="s">
        <v>30</v>
      </c>
      <c r="D25" s="33" t="s">
        <v>143</v>
      </c>
      <c r="E25" s="35">
        <v>-379174</v>
      </c>
      <c r="F25" s="36" t="s">
        <v>28</v>
      </c>
      <c r="G25" s="35">
        <v>-30334</v>
      </c>
      <c r="H25" s="35">
        <v>-409508</v>
      </c>
      <c r="I25" s="33" t="s">
        <v>17</v>
      </c>
      <c r="J25" s="33" t="s">
        <v>21</v>
      </c>
    </row>
    <row r="26" spans="1:10" x14ac:dyDescent="0.25">
      <c r="A26" s="34"/>
      <c r="B26" s="33"/>
      <c r="C26" s="33"/>
      <c r="D26" s="33" t="s">
        <v>154</v>
      </c>
      <c r="E26" s="35">
        <f>-SUM(E2:E25)*0.07</f>
        <v>-917555.94000000006</v>
      </c>
      <c r="F26" s="36" t="s">
        <v>28</v>
      </c>
      <c r="G26" s="35">
        <f>+E26*F26</f>
        <v>-73404.475200000001</v>
      </c>
      <c r="H26" s="35">
        <f>+E26+G26</f>
        <v>-990960.41520000005</v>
      </c>
      <c r="I26" s="33" t="s">
        <v>17</v>
      </c>
      <c r="J26" s="33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G27" sqref="G27"/>
    </sheetView>
  </sheetViews>
  <sheetFormatPr defaultRowHeight="15" x14ac:dyDescent="0.25"/>
  <cols>
    <col min="1" max="1" width="13.5703125" customWidth="1"/>
    <col min="2" max="2" width="10.5703125" customWidth="1"/>
    <col min="3" max="3" width="10.85546875" customWidth="1"/>
    <col min="4" max="4" width="40.5703125" customWidth="1"/>
    <col min="5" max="5" width="13.42578125" customWidth="1"/>
    <col min="6" max="6" width="10" customWidth="1"/>
    <col min="7" max="8" width="12.42578125" customWidth="1"/>
    <col min="9" max="9" width="59" customWidth="1"/>
    <col min="10" max="10" width="12.85546875" customWidth="1"/>
  </cols>
  <sheetData>
    <row r="1" spans="1:10" ht="31.5" x14ac:dyDescent="0.25">
      <c r="A1" s="44" t="s">
        <v>13</v>
      </c>
      <c r="B1" s="45" t="s">
        <v>14</v>
      </c>
      <c r="C1" s="45" t="s">
        <v>15</v>
      </c>
      <c r="D1" s="45" t="s">
        <v>16</v>
      </c>
      <c r="E1" s="46" t="s">
        <v>25</v>
      </c>
      <c r="F1" s="45" t="s">
        <v>26</v>
      </c>
      <c r="G1" s="46" t="s">
        <v>20</v>
      </c>
      <c r="H1" s="28" t="s">
        <v>79</v>
      </c>
      <c r="I1" s="45" t="s">
        <v>23</v>
      </c>
      <c r="J1" s="45" t="s">
        <v>24</v>
      </c>
    </row>
    <row r="2" spans="1:10" x14ac:dyDescent="0.25">
      <c r="A2" s="34">
        <v>45477</v>
      </c>
      <c r="B2" s="33" t="s">
        <v>98</v>
      </c>
      <c r="C2" s="33" t="s">
        <v>38</v>
      </c>
      <c r="D2" s="33" t="s">
        <v>32</v>
      </c>
      <c r="E2" s="35">
        <v>577491</v>
      </c>
      <c r="F2" s="36" t="s">
        <v>28</v>
      </c>
      <c r="G2" s="35">
        <v>46199</v>
      </c>
      <c r="H2" s="35">
        <f>+E2+G2</f>
        <v>623690</v>
      </c>
      <c r="I2" s="33" t="s">
        <v>17</v>
      </c>
      <c r="J2" s="33" t="s">
        <v>21</v>
      </c>
    </row>
    <row r="3" spans="1:10" x14ac:dyDescent="0.25">
      <c r="A3" s="34">
        <v>45477</v>
      </c>
      <c r="B3" s="33" t="s">
        <v>99</v>
      </c>
      <c r="C3" s="33" t="s">
        <v>38</v>
      </c>
      <c r="D3" s="33" t="s">
        <v>34</v>
      </c>
      <c r="E3" s="35">
        <v>370842</v>
      </c>
      <c r="F3" s="36" t="s">
        <v>28</v>
      </c>
      <c r="G3" s="35">
        <v>29667</v>
      </c>
      <c r="H3" s="35">
        <f t="shared" ref="H3:H25" si="0">+E3+G3</f>
        <v>400509</v>
      </c>
      <c r="I3" s="33" t="s">
        <v>17</v>
      </c>
      <c r="J3" s="33" t="s">
        <v>21</v>
      </c>
    </row>
    <row r="4" spans="1:10" x14ac:dyDescent="0.25">
      <c r="A4" s="34">
        <v>45477</v>
      </c>
      <c r="B4" s="33" t="s">
        <v>100</v>
      </c>
      <c r="C4" s="33" t="s">
        <v>38</v>
      </c>
      <c r="D4" s="33" t="s">
        <v>27</v>
      </c>
      <c r="E4" s="35">
        <v>700329</v>
      </c>
      <c r="F4" s="36" t="s">
        <v>28</v>
      </c>
      <c r="G4" s="35">
        <v>56026</v>
      </c>
      <c r="H4" s="35">
        <f t="shared" si="0"/>
        <v>756355</v>
      </c>
      <c r="I4" s="33" t="s">
        <v>17</v>
      </c>
      <c r="J4" s="33" t="s">
        <v>21</v>
      </c>
    </row>
    <row r="5" spans="1:10" x14ac:dyDescent="0.25">
      <c r="A5" s="34">
        <v>45481</v>
      </c>
      <c r="B5" s="33" t="s">
        <v>101</v>
      </c>
      <c r="C5" s="33" t="s">
        <v>38</v>
      </c>
      <c r="D5" s="33" t="s">
        <v>33</v>
      </c>
      <c r="E5" s="35">
        <v>583078</v>
      </c>
      <c r="F5" s="36" t="s">
        <v>28</v>
      </c>
      <c r="G5" s="35">
        <v>46646</v>
      </c>
      <c r="H5" s="35">
        <f t="shared" si="0"/>
        <v>629724</v>
      </c>
      <c r="I5" s="33" t="s">
        <v>17</v>
      </c>
      <c r="J5" s="33" t="s">
        <v>21</v>
      </c>
    </row>
    <row r="6" spans="1:10" x14ac:dyDescent="0.25">
      <c r="A6" s="34">
        <v>45484</v>
      </c>
      <c r="B6" s="33" t="s">
        <v>102</v>
      </c>
      <c r="C6" s="33" t="s">
        <v>38</v>
      </c>
      <c r="D6" s="33" t="s">
        <v>103</v>
      </c>
      <c r="E6" s="35">
        <v>537627</v>
      </c>
      <c r="F6" s="36" t="s">
        <v>28</v>
      </c>
      <c r="G6" s="35">
        <v>43010</v>
      </c>
      <c r="H6" s="35">
        <f t="shared" si="0"/>
        <v>580637</v>
      </c>
      <c r="I6" s="33" t="s">
        <v>17</v>
      </c>
      <c r="J6" s="33" t="s">
        <v>21</v>
      </c>
    </row>
    <row r="7" spans="1:10" x14ac:dyDescent="0.25">
      <c r="A7" s="34">
        <v>45485</v>
      </c>
      <c r="B7" s="33" t="s">
        <v>104</v>
      </c>
      <c r="C7" s="33" t="s">
        <v>38</v>
      </c>
      <c r="D7" s="33" t="s">
        <v>19</v>
      </c>
      <c r="E7" s="35">
        <v>700329</v>
      </c>
      <c r="F7" s="36" t="s">
        <v>28</v>
      </c>
      <c r="G7" s="35">
        <v>56026</v>
      </c>
      <c r="H7" s="35">
        <f t="shared" si="0"/>
        <v>756355</v>
      </c>
      <c r="I7" s="33" t="s">
        <v>17</v>
      </c>
      <c r="J7" s="33" t="s">
        <v>21</v>
      </c>
    </row>
    <row r="8" spans="1:10" x14ac:dyDescent="0.25">
      <c r="A8" s="34">
        <v>45486</v>
      </c>
      <c r="B8" s="33" t="s">
        <v>105</v>
      </c>
      <c r="C8" s="33" t="s">
        <v>38</v>
      </c>
      <c r="D8" s="33" t="s">
        <v>29</v>
      </c>
      <c r="E8" s="35">
        <v>572036</v>
      </c>
      <c r="F8" s="36" t="s">
        <v>28</v>
      </c>
      <c r="G8" s="35">
        <v>45763</v>
      </c>
      <c r="H8" s="35">
        <f t="shared" si="0"/>
        <v>617799</v>
      </c>
      <c r="I8" s="33" t="s">
        <v>17</v>
      </c>
      <c r="J8" s="33" t="s">
        <v>21</v>
      </c>
    </row>
    <row r="9" spans="1:10" x14ac:dyDescent="0.25">
      <c r="A9" s="34">
        <v>45489</v>
      </c>
      <c r="B9" s="33" t="s">
        <v>106</v>
      </c>
      <c r="C9" s="33" t="s">
        <v>38</v>
      </c>
      <c r="D9" s="33" t="s">
        <v>81</v>
      </c>
      <c r="E9" s="35">
        <v>496877</v>
      </c>
      <c r="F9" s="36" t="s">
        <v>28</v>
      </c>
      <c r="G9" s="35">
        <v>39750</v>
      </c>
      <c r="H9" s="35">
        <f t="shared" si="0"/>
        <v>536627</v>
      </c>
      <c r="I9" s="33" t="s">
        <v>17</v>
      </c>
      <c r="J9" s="33" t="s">
        <v>21</v>
      </c>
    </row>
    <row r="10" spans="1:10" x14ac:dyDescent="0.25">
      <c r="A10" s="34">
        <v>45489</v>
      </c>
      <c r="B10" s="33" t="s">
        <v>107</v>
      </c>
      <c r="C10" s="33" t="s">
        <v>38</v>
      </c>
      <c r="D10" s="33" t="s">
        <v>37</v>
      </c>
      <c r="E10" s="35">
        <v>362111</v>
      </c>
      <c r="F10" s="36" t="s">
        <v>28</v>
      </c>
      <c r="G10" s="35">
        <v>28969</v>
      </c>
      <c r="H10" s="35">
        <f t="shared" si="0"/>
        <v>391080</v>
      </c>
      <c r="I10" s="33" t="s">
        <v>17</v>
      </c>
      <c r="J10" s="33" t="s">
        <v>21</v>
      </c>
    </row>
    <row r="11" spans="1:10" x14ac:dyDescent="0.25">
      <c r="A11" s="34">
        <v>45489</v>
      </c>
      <c r="B11" s="33" t="s">
        <v>108</v>
      </c>
      <c r="C11" s="33" t="s">
        <v>38</v>
      </c>
      <c r="D11" s="33" t="s">
        <v>109</v>
      </c>
      <c r="E11" s="35">
        <v>354634</v>
      </c>
      <c r="F11" s="36" t="s">
        <v>28</v>
      </c>
      <c r="G11" s="35">
        <v>28371</v>
      </c>
      <c r="H11" s="35">
        <f t="shared" si="0"/>
        <v>383005</v>
      </c>
      <c r="I11" s="33" t="s">
        <v>17</v>
      </c>
      <c r="J11" s="33" t="s">
        <v>21</v>
      </c>
    </row>
    <row r="12" spans="1:10" x14ac:dyDescent="0.25">
      <c r="A12" s="34">
        <v>45492</v>
      </c>
      <c r="B12" s="33" t="s">
        <v>110</v>
      </c>
      <c r="C12" s="33" t="s">
        <v>38</v>
      </c>
      <c r="D12" s="33" t="s">
        <v>32</v>
      </c>
      <c r="E12" s="35">
        <v>759743</v>
      </c>
      <c r="F12" s="36" t="s">
        <v>28</v>
      </c>
      <c r="G12" s="35">
        <v>60779</v>
      </c>
      <c r="H12" s="35">
        <f t="shared" si="0"/>
        <v>820522</v>
      </c>
      <c r="I12" s="33" t="s">
        <v>17</v>
      </c>
      <c r="J12" s="33" t="s">
        <v>21</v>
      </c>
    </row>
    <row r="13" spans="1:10" x14ac:dyDescent="0.25">
      <c r="A13" s="34">
        <v>45495</v>
      </c>
      <c r="B13" s="33" t="s">
        <v>111</v>
      </c>
      <c r="C13" s="33" t="s">
        <v>38</v>
      </c>
      <c r="D13" s="33" t="s">
        <v>27</v>
      </c>
      <c r="E13" s="35">
        <v>1191825</v>
      </c>
      <c r="F13" s="36" t="s">
        <v>28</v>
      </c>
      <c r="G13" s="35">
        <v>95346</v>
      </c>
      <c r="H13" s="35">
        <f t="shared" si="0"/>
        <v>1287171</v>
      </c>
      <c r="I13" s="33" t="s">
        <v>17</v>
      </c>
      <c r="J13" s="33" t="s">
        <v>21</v>
      </c>
    </row>
    <row r="14" spans="1:10" x14ac:dyDescent="0.25">
      <c r="A14" s="34">
        <v>45496</v>
      </c>
      <c r="B14" s="33" t="s">
        <v>112</v>
      </c>
      <c r="C14" s="33" t="s">
        <v>38</v>
      </c>
      <c r="D14" s="33" t="s">
        <v>33</v>
      </c>
      <c r="E14" s="35">
        <v>553599</v>
      </c>
      <c r="F14" s="36" t="s">
        <v>28</v>
      </c>
      <c r="G14" s="35">
        <v>44288</v>
      </c>
      <c r="H14" s="35">
        <f t="shared" si="0"/>
        <v>597887</v>
      </c>
      <c r="I14" s="33" t="s">
        <v>17</v>
      </c>
      <c r="J14" s="33" t="s">
        <v>21</v>
      </c>
    </row>
    <row r="15" spans="1:10" x14ac:dyDescent="0.25">
      <c r="A15" s="34">
        <v>45500</v>
      </c>
      <c r="B15" s="33" t="s">
        <v>113</v>
      </c>
      <c r="C15" s="33" t="s">
        <v>38</v>
      </c>
      <c r="D15" s="33" t="s">
        <v>35</v>
      </c>
      <c r="E15" s="35">
        <v>670414</v>
      </c>
      <c r="F15" s="36" t="s">
        <v>28</v>
      </c>
      <c r="G15" s="35">
        <v>53633</v>
      </c>
      <c r="H15" s="35">
        <f t="shared" si="0"/>
        <v>724047</v>
      </c>
      <c r="I15" s="33" t="s">
        <v>17</v>
      </c>
      <c r="J15" s="33" t="s">
        <v>21</v>
      </c>
    </row>
    <row r="16" spans="1:10" x14ac:dyDescent="0.25">
      <c r="A16" s="34">
        <v>45500</v>
      </c>
      <c r="B16" s="33" t="s">
        <v>114</v>
      </c>
      <c r="C16" s="33" t="s">
        <v>38</v>
      </c>
      <c r="D16" s="33" t="s">
        <v>32</v>
      </c>
      <c r="E16" s="35">
        <v>501830</v>
      </c>
      <c r="F16" s="36" t="s">
        <v>28</v>
      </c>
      <c r="G16" s="35">
        <v>40146</v>
      </c>
      <c r="H16" s="35">
        <f t="shared" si="0"/>
        <v>541976</v>
      </c>
      <c r="I16" s="33" t="s">
        <v>17</v>
      </c>
      <c r="J16" s="33" t="s">
        <v>21</v>
      </c>
    </row>
    <row r="17" spans="1:10" x14ac:dyDescent="0.25">
      <c r="A17" s="34">
        <v>45502</v>
      </c>
      <c r="B17" s="33" t="s">
        <v>115</v>
      </c>
      <c r="C17" s="33" t="s">
        <v>38</v>
      </c>
      <c r="D17" s="33" t="s">
        <v>116</v>
      </c>
      <c r="E17" s="35">
        <v>1257856</v>
      </c>
      <c r="F17" s="36" t="s">
        <v>28</v>
      </c>
      <c r="G17" s="35">
        <v>100628</v>
      </c>
      <c r="H17" s="35">
        <f t="shared" si="0"/>
        <v>1358484</v>
      </c>
      <c r="I17" s="33" t="s">
        <v>17</v>
      </c>
      <c r="J17" s="33" t="s">
        <v>21</v>
      </c>
    </row>
    <row r="18" spans="1:10" x14ac:dyDescent="0.25">
      <c r="A18" s="34">
        <v>45503</v>
      </c>
      <c r="B18" s="33" t="s">
        <v>117</v>
      </c>
      <c r="C18" s="33" t="s">
        <v>38</v>
      </c>
      <c r="D18" s="33" t="s">
        <v>81</v>
      </c>
      <c r="E18" s="35">
        <v>442409</v>
      </c>
      <c r="F18" s="36" t="s">
        <v>28</v>
      </c>
      <c r="G18" s="35">
        <v>35393</v>
      </c>
      <c r="H18" s="35">
        <f t="shared" si="0"/>
        <v>477802</v>
      </c>
      <c r="I18" s="33" t="s">
        <v>17</v>
      </c>
      <c r="J18" s="33" t="s">
        <v>21</v>
      </c>
    </row>
    <row r="19" spans="1:10" x14ac:dyDescent="0.25">
      <c r="A19" s="34">
        <v>45503</v>
      </c>
      <c r="B19" s="33" t="s">
        <v>118</v>
      </c>
      <c r="C19" s="33" t="s">
        <v>38</v>
      </c>
      <c r="D19" s="33" t="s">
        <v>19</v>
      </c>
      <c r="E19" s="35">
        <v>915660</v>
      </c>
      <c r="F19" s="36" t="s">
        <v>28</v>
      </c>
      <c r="G19" s="35">
        <v>73253</v>
      </c>
      <c r="H19" s="35">
        <f t="shared" si="0"/>
        <v>988913</v>
      </c>
      <c r="I19" s="33" t="s">
        <v>17</v>
      </c>
      <c r="J19" s="33" t="s">
        <v>21</v>
      </c>
    </row>
    <row r="20" spans="1:10" x14ac:dyDescent="0.25">
      <c r="A20" s="34">
        <v>45504</v>
      </c>
      <c r="B20" s="33" t="s">
        <v>119</v>
      </c>
      <c r="C20" s="33" t="s">
        <v>38</v>
      </c>
      <c r="D20" s="33" t="s">
        <v>34</v>
      </c>
      <c r="E20" s="35">
        <v>220293</v>
      </c>
      <c r="F20" s="36" t="s">
        <v>28</v>
      </c>
      <c r="G20" s="35">
        <v>17623</v>
      </c>
      <c r="H20" s="35">
        <f t="shared" si="0"/>
        <v>237916</v>
      </c>
      <c r="I20" s="33" t="s">
        <v>17</v>
      </c>
      <c r="J20" s="33" t="s">
        <v>21</v>
      </c>
    </row>
    <row r="21" spans="1:10" x14ac:dyDescent="0.25">
      <c r="A21" s="34">
        <v>45482</v>
      </c>
      <c r="B21" s="33" t="s">
        <v>30</v>
      </c>
      <c r="C21" s="33" t="s">
        <v>30</v>
      </c>
      <c r="D21" s="33" t="s">
        <v>120</v>
      </c>
      <c r="E21" s="35">
        <v>-650505</v>
      </c>
      <c r="F21" s="36" t="s">
        <v>28</v>
      </c>
      <c r="G21" s="35">
        <v>-52041</v>
      </c>
      <c r="H21" s="35">
        <f t="shared" si="0"/>
        <v>-702546</v>
      </c>
      <c r="I21" s="33" t="s">
        <v>17</v>
      </c>
      <c r="J21" s="33" t="s">
        <v>21</v>
      </c>
    </row>
    <row r="22" spans="1:10" x14ac:dyDescent="0.25">
      <c r="A22" s="34">
        <v>45489</v>
      </c>
      <c r="B22" s="33" t="s">
        <v>30</v>
      </c>
      <c r="C22" s="33" t="s">
        <v>30</v>
      </c>
      <c r="D22" s="33" t="s">
        <v>121</v>
      </c>
      <c r="E22" s="35">
        <v>-659612</v>
      </c>
      <c r="F22" s="36" t="s">
        <v>28</v>
      </c>
      <c r="G22" s="35">
        <v>-52769</v>
      </c>
      <c r="H22" s="35">
        <f t="shared" si="0"/>
        <v>-712381</v>
      </c>
      <c r="I22" s="33" t="s">
        <v>17</v>
      </c>
      <c r="J22" s="33" t="s">
        <v>21</v>
      </c>
    </row>
    <row r="23" spans="1:10" x14ac:dyDescent="0.25">
      <c r="A23" s="34">
        <v>45495</v>
      </c>
      <c r="B23" s="33" t="s">
        <v>30</v>
      </c>
      <c r="C23" s="33" t="s">
        <v>30</v>
      </c>
      <c r="D23" s="33" t="s">
        <v>122</v>
      </c>
      <c r="E23" s="35">
        <v>-226053</v>
      </c>
      <c r="F23" s="36" t="s">
        <v>28</v>
      </c>
      <c r="G23" s="35">
        <v>-18085</v>
      </c>
      <c r="H23" s="35">
        <f t="shared" si="0"/>
        <v>-244138</v>
      </c>
      <c r="I23" s="33" t="s">
        <v>17</v>
      </c>
      <c r="J23" s="33" t="s">
        <v>21</v>
      </c>
    </row>
    <row r="24" spans="1:10" x14ac:dyDescent="0.25">
      <c r="A24" s="34">
        <v>45503</v>
      </c>
      <c r="B24" s="33" t="s">
        <v>30</v>
      </c>
      <c r="C24" s="33" t="s">
        <v>30</v>
      </c>
      <c r="D24" s="33" t="s">
        <v>123</v>
      </c>
      <c r="E24" s="35">
        <v>-185440</v>
      </c>
      <c r="F24" s="36" t="s">
        <v>28</v>
      </c>
      <c r="G24" s="35">
        <v>-14835</v>
      </c>
      <c r="H24" s="35">
        <f t="shared" si="0"/>
        <v>-200275</v>
      </c>
      <c r="I24" s="33" t="s">
        <v>17</v>
      </c>
      <c r="J24" s="33" t="s">
        <v>21</v>
      </c>
    </row>
    <row r="25" spans="1:10" x14ac:dyDescent="0.25">
      <c r="A25" s="47">
        <v>45504</v>
      </c>
      <c r="B25" s="48"/>
      <c r="C25" s="48"/>
      <c r="D25" s="49" t="s">
        <v>126</v>
      </c>
      <c r="E25" s="35">
        <v>-55595</v>
      </c>
      <c r="F25" s="36" t="s">
        <v>28</v>
      </c>
      <c r="G25" s="35">
        <v>-4448</v>
      </c>
      <c r="H25" s="35">
        <f t="shared" si="0"/>
        <v>-60043</v>
      </c>
      <c r="I25" s="33" t="s">
        <v>17</v>
      </c>
      <c r="J25" s="33" t="s">
        <v>21</v>
      </c>
    </row>
    <row r="26" spans="1:10" x14ac:dyDescent="0.25">
      <c r="A26" s="47">
        <v>45521</v>
      </c>
      <c r="B26" s="50" t="s">
        <v>127</v>
      </c>
      <c r="C26" s="33" t="s">
        <v>78</v>
      </c>
      <c r="D26" s="39" t="s">
        <v>125</v>
      </c>
      <c r="E26" s="27">
        <f>-SUM(E2:E25)*0.07</f>
        <v>-699424.46000000008</v>
      </c>
      <c r="F26" s="32" t="s">
        <v>28</v>
      </c>
      <c r="G26" s="27">
        <f>+E26*F26</f>
        <v>-55953.956800000007</v>
      </c>
      <c r="H26" s="27">
        <f>+E26+G26</f>
        <v>-755378.41680000012</v>
      </c>
      <c r="I26" s="24" t="s">
        <v>17</v>
      </c>
      <c r="J26" s="24" t="s">
        <v>21</v>
      </c>
    </row>
    <row r="27" spans="1:10" x14ac:dyDescent="0.25">
      <c r="H27" s="35">
        <f>SUM(H2:H26)</f>
        <v>10035737.5832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zoomScaleNormal="100" workbookViewId="0">
      <selection activeCell="H20" sqref="H20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13</v>
      </c>
      <c r="B1" s="31" t="s">
        <v>14</v>
      </c>
      <c r="C1" s="31" t="s">
        <v>15</v>
      </c>
      <c r="D1" s="31" t="s">
        <v>16</v>
      </c>
      <c r="E1" s="28" t="s">
        <v>25</v>
      </c>
      <c r="F1" s="31" t="s">
        <v>26</v>
      </c>
      <c r="G1" s="28" t="s">
        <v>20</v>
      </c>
      <c r="H1" s="28" t="s">
        <v>79</v>
      </c>
      <c r="I1" s="31" t="s">
        <v>23</v>
      </c>
      <c r="J1" s="31" t="s">
        <v>24</v>
      </c>
    </row>
    <row r="2" spans="1:10" outlineLevel="1" x14ac:dyDescent="0.25">
      <c r="A2" s="29">
        <v>45444</v>
      </c>
      <c r="B2" s="24" t="s">
        <v>80</v>
      </c>
      <c r="C2" s="24" t="s">
        <v>38</v>
      </c>
      <c r="D2" s="24" t="s">
        <v>81</v>
      </c>
      <c r="E2" s="27">
        <v>521690</v>
      </c>
      <c r="F2" s="32" t="s">
        <v>28</v>
      </c>
      <c r="G2" s="27">
        <v>41735</v>
      </c>
      <c r="H2" s="27">
        <f t="shared" ref="H2:H19" si="0">+E2+G2</f>
        <v>563425</v>
      </c>
      <c r="I2" s="24" t="s">
        <v>17</v>
      </c>
      <c r="J2" s="24" t="s">
        <v>21</v>
      </c>
    </row>
    <row r="3" spans="1:10" outlineLevel="1" x14ac:dyDescent="0.25">
      <c r="A3" s="29">
        <v>45450</v>
      </c>
      <c r="B3" s="24" t="s">
        <v>82</v>
      </c>
      <c r="C3" s="24" t="s">
        <v>38</v>
      </c>
      <c r="D3" s="24" t="s">
        <v>19</v>
      </c>
      <c r="E3" s="27">
        <v>480036</v>
      </c>
      <c r="F3" s="32" t="s">
        <v>28</v>
      </c>
      <c r="G3" s="27">
        <v>38403</v>
      </c>
      <c r="H3" s="27">
        <f t="shared" si="0"/>
        <v>518439</v>
      </c>
      <c r="I3" s="24" t="s">
        <v>17</v>
      </c>
      <c r="J3" s="24" t="s">
        <v>21</v>
      </c>
    </row>
    <row r="4" spans="1:10" outlineLevel="1" x14ac:dyDescent="0.25">
      <c r="A4" s="29">
        <v>45453</v>
      </c>
      <c r="B4" s="24" t="s">
        <v>83</v>
      </c>
      <c r="C4" s="24" t="s">
        <v>38</v>
      </c>
      <c r="D4" s="24" t="s">
        <v>29</v>
      </c>
      <c r="E4" s="27">
        <v>852377</v>
      </c>
      <c r="F4" s="32" t="s">
        <v>28</v>
      </c>
      <c r="G4" s="27">
        <v>68190</v>
      </c>
      <c r="H4" s="27">
        <f t="shared" si="0"/>
        <v>920567</v>
      </c>
      <c r="I4" s="24" t="s">
        <v>17</v>
      </c>
      <c r="J4" s="24" t="s">
        <v>21</v>
      </c>
    </row>
    <row r="5" spans="1:10" outlineLevel="1" x14ac:dyDescent="0.25">
      <c r="A5" s="29">
        <v>45454</v>
      </c>
      <c r="B5" s="24" t="s">
        <v>84</v>
      </c>
      <c r="C5" s="24" t="s">
        <v>38</v>
      </c>
      <c r="D5" s="24" t="s">
        <v>27</v>
      </c>
      <c r="E5" s="27">
        <v>517478</v>
      </c>
      <c r="F5" s="32" t="s">
        <v>28</v>
      </c>
      <c r="G5" s="27">
        <v>41398</v>
      </c>
      <c r="H5" s="27">
        <f t="shared" si="0"/>
        <v>558876</v>
      </c>
      <c r="I5" s="24" t="s">
        <v>17</v>
      </c>
      <c r="J5" s="24" t="s">
        <v>21</v>
      </c>
    </row>
    <row r="6" spans="1:10" outlineLevel="1" x14ac:dyDescent="0.25">
      <c r="A6" s="29">
        <v>45456</v>
      </c>
      <c r="B6" s="24" t="s">
        <v>85</v>
      </c>
      <c r="C6" s="24" t="s">
        <v>38</v>
      </c>
      <c r="D6" s="24" t="s">
        <v>27</v>
      </c>
      <c r="E6" s="27">
        <v>521297</v>
      </c>
      <c r="F6" s="32" t="s">
        <v>28</v>
      </c>
      <c r="G6" s="27">
        <v>41704</v>
      </c>
      <c r="H6" s="27">
        <f t="shared" si="0"/>
        <v>563001</v>
      </c>
      <c r="I6" s="24" t="s">
        <v>17</v>
      </c>
      <c r="J6" s="24" t="s">
        <v>21</v>
      </c>
    </row>
    <row r="7" spans="1:10" outlineLevel="1" x14ac:dyDescent="0.25">
      <c r="A7" s="29">
        <v>45456</v>
      </c>
      <c r="B7" s="24" t="s">
        <v>86</v>
      </c>
      <c r="C7" s="24" t="s">
        <v>38</v>
      </c>
      <c r="D7" s="24" t="s">
        <v>31</v>
      </c>
      <c r="E7" s="27">
        <v>428524</v>
      </c>
      <c r="F7" s="32" t="s">
        <v>28</v>
      </c>
      <c r="G7" s="27">
        <v>34282</v>
      </c>
      <c r="H7" s="27">
        <f t="shared" si="0"/>
        <v>462806</v>
      </c>
      <c r="I7" s="24" t="s">
        <v>17</v>
      </c>
      <c r="J7" s="24" t="s">
        <v>21</v>
      </c>
    </row>
    <row r="8" spans="1:10" outlineLevel="1" x14ac:dyDescent="0.25">
      <c r="A8" s="29">
        <v>45457</v>
      </c>
      <c r="B8" s="24" t="s">
        <v>87</v>
      </c>
      <c r="C8" s="24" t="s">
        <v>38</v>
      </c>
      <c r="D8" s="24" t="s">
        <v>34</v>
      </c>
      <c r="E8" s="27">
        <v>467521</v>
      </c>
      <c r="F8" s="32" t="s">
        <v>28</v>
      </c>
      <c r="G8" s="27">
        <v>37402</v>
      </c>
      <c r="H8" s="27">
        <f t="shared" si="0"/>
        <v>504923</v>
      </c>
      <c r="I8" s="24" t="s">
        <v>17</v>
      </c>
      <c r="J8" s="24" t="s">
        <v>21</v>
      </c>
    </row>
    <row r="9" spans="1:10" outlineLevel="1" x14ac:dyDescent="0.25">
      <c r="A9" s="29">
        <v>45462</v>
      </c>
      <c r="B9" s="24" t="s">
        <v>88</v>
      </c>
      <c r="C9" s="24" t="s">
        <v>38</v>
      </c>
      <c r="D9" s="24" t="s">
        <v>29</v>
      </c>
      <c r="E9" s="27">
        <v>574074</v>
      </c>
      <c r="F9" s="32" t="s">
        <v>28</v>
      </c>
      <c r="G9" s="27">
        <v>45926</v>
      </c>
      <c r="H9" s="27">
        <f t="shared" si="0"/>
        <v>620000</v>
      </c>
      <c r="I9" s="24" t="s">
        <v>17</v>
      </c>
      <c r="J9" s="24" t="s">
        <v>21</v>
      </c>
    </row>
    <row r="10" spans="1:10" outlineLevel="1" x14ac:dyDescent="0.25">
      <c r="A10" s="29">
        <v>45465</v>
      </c>
      <c r="B10" s="24" t="s">
        <v>89</v>
      </c>
      <c r="C10" s="24" t="s">
        <v>38</v>
      </c>
      <c r="D10" s="24" t="s">
        <v>19</v>
      </c>
      <c r="E10" s="27">
        <v>956851</v>
      </c>
      <c r="F10" s="32" t="s">
        <v>28</v>
      </c>
      <c r="G10" s="27">
        <v>76548</v>
      </c>
      <c r="H10" s="27">
        <f t="shared" si="0"/>
        <v>1033399</v>
      </c>
      <c r="I10" s="24" t="s">
        <v>17</v>
      </c>
      <c r="J10" s="24" t="s">
        <v>21</v>
      </c>
    </row>
    <row r="11" spans="1:10" outlineLevel="1" x14ac:dyDescent="0.25">
      <c r="A11" s="29">
        <v>45467</v>
      </c>
      <c r="B11" s="24" t="s">
        <v>90</v>
      </c>
      <c r="C11" s="24" t="s">
        <v>38</v>
      </c>
      <c r="D11" s="24" t="s">
        <v>33</v>
      </c>
      <c r="E11" s="27">
        <v>442409</v>
      </c>
      <c r="F11" s="32" t="s">
        <v>28</v>
      </c>
      <c r="G11" s="27">
        <v>35393</v>
      </c>
      <c r="H11" s="27">
        <f t="shared" si="0"/>
        <v>477802</v>
      </c>
      <c r="I11" s="24" t="s">
        <v>17</v>
      </c>
      <c r="J11" s="24" t="s">
        <v>21</v>
      </c>
    </row>
    <row r="12" spans="1:10" outlineLevel="1" x14ac:dyDescent="0.25">
      <c r="A12" s="29">
        <v>45471</v>
      </c>
      <c r="B12" s="24" t="s">
        <v>91</v>
      </c>
      <c r="C12" s="24" t="s">
        <v>38</v>
      </c>
      <c r="D12" s="24" t="s">
        <v>92</v>
      </c>
      <c r="E12" s="27">
        <v>668815</v>
      </c>
      <c r="F12" s="32" t="s">
        <v>28</v>
      </c>
      <c r="G12" s="27">
        <v>53505</v>
      </c>
      <c r="H12" s="27">
        <f t="shared" si="0"/>
        <v>722320</v>
      </c>
      <c r="I12" s="24" t="s">
        <v>17</v>
      </c>
      <c r="J12" s="24" t="s">
        <v>21</v>
      </c>
    </row>
    <row r="13" spans="1:10" outlineLevel="1" x14ac:dyDescent="0.25">
      <c r="A13" s="29">
        <v>45447</v>
      </c>
      <c r="B13" s="24" t="s">
        <v>30</v>
      </c>
      <c r="C13" s="24" t="s">
        <v>30</v>
      </c>
      <c r="D13" s="24" t="s">
        <v>93</v>
      </c>
      <c r="E13" s="27">
        <v>-330132</v>
      </c>
      <c r="F13" s="32" t="s">
        <v>28</v>
      </c>
      <c r="G13" s="27">
        <v>-26411</v>
      </c>
      <c r="H13" s="27">
        <f t="shared" si="0"/>
        <v>-356543</v>
      </c>
      <c r="I13" s="24" t="s">
        <v>17</v>
      </c>
      <c r="J13" s="24" t="s">
        <v>21</v>
      </c>
    </row>
    <row r="14" spans="1:10" outlineLevel="1" x14ac:dyDescent="0.25">
      <c r="A14" s="29">
        <v>45449</v>
      </c>
      <c r="B14" s="24" t="s">
        <v>30</v>
      </c>
      <c r="C14" s="24" t="s">
        <v>30</v>
      </c>
      <c r="D14" s="24" t="s">
        <v>40</v>
      </c>
      <c r="E14" s="27">
        <v>-706388</v>
      </c>
      <c r="F14" s="32" t="s">
        <v>28</v>
      </c>
      <c r="G14" s="27">
        <v>-56511</v>
      </c>
      <c r="H14" s="27">
        <f t="shared" si="0"/>
        <v>-762899</v>
      </c>
      <c r="I14" s="24" t="s">
        <v>17</v>
      </c>
      <c r="J14" s="24" t="s">
        <v>21</v>
      </c>
    </row>
    <row r="15" spans="1:10" outlineLevel="1" x14ac:dyDescent="0.25">
      <c r="A15" s="29">
        <v>45451</v>
      </c>
      <c r="B15" s="24" t="s">
        <v>30</v>
      </c>
      <c r="C15" s="24" t="s">
        <v>30</v>
      </c>
      <c r="D15" s="24" t="s">
        <v>94</v>
      </c>
      <c r="E15" s="27">
        <v>-293198</v>
      </c>
      <c r="F15" s="32" t="s">
        <v>28</v>
      </c>
      <c r="G15" s="27">
        <v>-23456</v>
      </c>
      <c r="H15" s="27">
        <f t="shared" si="0"/>
        <v>-316654</v>
      </c>
      <c r="I15" s="24" t="s">
        <v>17</v>
      </c>
      <c r="J15" s="24" t="s">
        <v>21</v>
      </c>
    </row>
    <row r="16" spans="1:10" outlineLevel="1" x14ac:dyDescent="0.25">
      <c r="A16" s="29">
        <v>45456</v>
      </c>
      <c r="B16" s="24" t="s">
        <v>30</v>
      </c>
      <c r="C16" s="24" t="s">
        <v>30</v>
      </c>
      <c r="D16" s="24" t="s">
        <v>41</v>
      </c>
      <c r="E16" s="27">
        <v>-222116</v>
      </c>
      <c r="F16" s="32" t="s">
        <v>28</v>
      </c>
      <c r="G16" s="27">
        <v>-17769</v>
      </c>
      <c r="H16" s="27">
        <f t="shared" si="0"/>
        <v>-239885</v>
      </c>
      <c r="I16" s="24" t="s">
        <v>17</v>
      </c>
      <c r="J16" s="24" t="s">
        <v>21</v>
      </c>
    </row>
    <row r="17" spans="1:10" outlineLevel="1" x14ac:dyDescent="0.25">
      <c r="A17" s="29">
        <v>45456</v>
      </c>
      <c r="B17" s="24" t="s">
        <v>30</v>
      </c>
      <c r="C17" s="24" t="s">
        <v>30</v>
      </c>
      <c r="D17" s="24" t="s">
        <v>43</v>
      </c>
      <c r="E17" s="27">
        <v>-804154</v>
      </c>
      <c r="F17" s="32" t="s">
        <v>28</v>
      </c>
      <c r="G17" s="27">
        <v>-64332</v>
      </c>
      <c r="H17" s="27">
        <f t="shared" si="0"/>
        <v>-868486</v>
      </c>
      <c r="I17" s="24" t="s">
        <v>17</v>
      </c>
      <c r="J17" s="24" t="s">
        <v>21</v>
      </c>
    </row>
    <row r="18" spans="1:10" outlineLevel="1" x14ac:dyDescent="0.25">
      <c r="A18" s="29">
        <v>45464</v>
      </c>
      <c r="B18" s="24" t="s">
        <v>30</v>
      </c>
      <c r="C18" s="24" t="s">
        <v>30</v>
      </c>
      <c r="D18" s="24" t="s">
        <v>40</v>
      </c>
      <c r="E18" s="27">
        <v>-207240</v>
      </c>
      <c r="F18" s="32" t="s">
        <v>28</v>
      </c>
      <c r="G18" s="27">
        <v>-16580</v>
      </c>
      <c r="H18" s="27">
        <f t="shared" si="0"/>
        <v>-223820</v>
      </c>
      <c r="I18" s="24" t="s">
        <v>17</v>
      </c>
      <c r="J18" s="24" t="s">
        <v>21</v>
      </c>
    </row>
    <row r="19" spans="1:10" x14ac:dyDescent="0.25">
      <c r="A19" s="29">
        <v>45495</v>
      </c>
      <c r="B19" s="24" t="s">
        <v>97</v>
      </c>
      <c r="C19" s="24" t="s">
        <v>78</v>
      </c>
      <c r="D19" s="39" t="s">
        <v>95</v>
      </c>
      <c r="E19" s="27">
        <f>-SUM(E2:E18)*0.07</f>
        <v>-270749.08</v>
      </c>
      <c r="F19" s="32" t="s">
        <v>28</v>
      </c>
      <c r="G19" s="27">
        <f>+E19*F19</f>
        <v>-21659.9264</v>
      </c>
      <c r="H19" s="27">
        <f t="shared" si="0"/>
        <v>-292409.00640000001</v>
      </c>
      <c r="I19" s="24" t="s">
        <v>17</v>
      </c>
      <c r="J19" s="24" t="s">
        <v>21</v>
      </c>
    </row>
    <row r="20" spans="1:10" x14ac:dyDescent="0.25">
      <c r="H20" s="27">
        <f>SUM(H2:H19)</f>
        <v>3884861.9936000002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topLeftCell="A13" zoomScaleNormal="100" workbookViewId="0">
      <selection activeCell="I26" sqref="I26"/>
    </sheetView>
  </sheetViews>
  <sheetFormatPr defaultColWidth="9.140625" defaultRowHeight="15" outlineLevelRow="1" x14ac:dyDescent="0.25"/>
  <cols>
    <col min="1" max="1" width="1.42578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58" t="s">
        <v>22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9" t="s">
        <v>57</v>
      </c>
      <c r="B2" s="59"/>
      <c r="C2" s="59"/>
      <c r="D2" s="59"/>
      <c r="E2" s="59"/>
      <c r="F2" s="59"/>
      <c r="G2" s="59"/>
      <c r="H2" s="59"/>
      <c r="I2" s="59"/>
      <c r="J2" s="59"/>
    </row>
    <row r="3" spans="1:11" ht="24.75" customHeight="1" x14ac:dyDescent="0.25">
      <c r="B3" s="26" t="s">
        <v>13</v>
      </c>
      <c r="C3" s="31" t="s">
        <v>14</v>
      </c>
      <c r="D3" s="31" t="s">
        <v>15</v>
      </c>
      <c r="E3" s="31" t="s">
        <v>16</v>
      </c>
      <c r="F3" s="28" t="s">
        <v>25</v>
      </c>
      <c r="G3" s="31" t="s">
        <v>26</v>
      </c>
      <c r="H3" s="28" t="s">
        <v>20</v>
      </c>
      <c r="I3" s="28" t="s">
        <v>36</v>
      </c>
      <c r="J3" s="31" t="s">
        <v>23</v>
      </c>
      <c r="K3" s="31" t="s">
        <v>24</v>
      </c>
    </row>
    <row r="4" spans="1:11" outlineLevel="1" x14ac:dyDescent="0.25">
      <c r="B4" s="29">
        <v>45415</v>
      </c>
      <c r="C4" s="24" t="s">
        <v>58</v>
      </c>
      <c r="D4" s="24" t="s">
        <v>38</v>
      </c>
      <c r="E4" s="24" t="s">
        <v>33</v>
      </c>
      <c r="F4" s="27">
        <v>92000</v>
      </c>
      <c r="G4" s="32" t="s">
        <v>28</v>
      </c>
      <c r="H4" s="27">
        <v>7360</v>
      </c>
      <c r="I4" s="27">
        <f t="shared" ref="I4:I24" si="0">+F4+H4</f>
        <v>99360</v>
      </c>
      <c r="J4" s="24" t="s">
        <v>17</v>
      </c>
      <c r="K4" s="24" t="s">
        <v>21</v>
      </c>
    </row>
    <row r="5" spans="1:11" outlineLevel="1" x14ac:dyDescent="0.25">
      <c r="B5" s="29">
        <v>45415</v>
      </c>
      <c r="C5" s="24" t="s">
        <v>59</v>
      </c>
      <c r="D5" s="24" t="s">
        <v>38</v>
      </c>
      <c r="E5" s="24" t="s">
        <v>37</v>
      </c>
      <c r="F5" s="27">
        <v>465306</v>
      </c>
      <c r="G5" s="32" t="s">
        <v>28</v>
      </c>
      <c r="H5" s="27">
        <v>37224</v>
      </c>
      <c r="I5" s="27">
        <f t="shared" si="0"/>
        <v>502530</v>
      </c>
      <c r="J5" s="24" t="s">
        <v>17</v>
      </c>
      <c r="K5" s="24" t="s">
        <v>21</v>
      </c>
    </row>
    <row r="6" spans="1:11" outlineLevel="1" x14ac:dyDescent="0.25">
      <c r="B6" s="29">
        <v>45418</v>
      </c>
      <c r="C6" s="24" t="s">
        <v>60</v>
      </c>
      <c r="D6" s="24" t="s">
        <v>38</v>
      </c>
      <c r="E6" s="24" t="s">
        <v>34</v>
      </c>
      <c r="F6" s="27">
        <v>400926</v>
      </c>
      <c r="G6" s="32" t="s">
        <v>28</v>
      </c>
      <c r="H6" s="27">
        <v>32074</v>
      </c>
      <c r="I6" s="27">
        <f t="shared" si="0"/>
        <v>433000</v>
      </c>
      <c r="J6" s="24" t="s">
        <v>17</v>
      </c>
      <c r="K6" s="24" t="s">
        <v>21</v>
      </c>
    </row>
    <row r="7" spans="1:11" outlineLevel="1" x14ac:dyDescent="0.25">
      <c r="B7" s="29">
        <v>45418</v>
      </c>
      <c r="C7" s="24" t="s">
        <v>61</v>
      </c>
      <c r="D7" s="24" t="s">
        <v>38</v>
      </c>
      <c r="E7" s="24" t="s">
        <v>27</v>
      </c>
      <c r="F7" s="27">
        <v>578618</v>
      </c>
      <c r="G7" s="32" t="s">
        <v>28</v>
      </c>
      <c r="H7" s="27">
        <v>46289</v>
      </c>
      <c r="I7" s="27">
        <f t="shared" si="0"/>
        <v>624907</v>
      </c>
      <c r="J7" s="24" t="s">
        <v>17</v>
      </c>
      <c r="K7" s="24" t="s">
        <v>21</v>
      </c>
    </row>
    <row r="8" spans="1:11" outlineLevel="1" x14ac:dyDescent="0.25">
      <c r="B8" s="29">
        <v>45418</v>
      </c>
      <c r="C8" s="24" t="s">
        <v>62</v>
      </c>
      <c r="D8" s="24" t="s">
        <v>38</v>
      </c>
      <c r="E8" s="24" t="s">
        <v>32</v>
      </c>
      <c r="F8" s="27">
        <v>605048</v>
      </c>
      <c r="G8" s="32" t="s">
        <v>28</v>
      </c>
      <c r="H8" s="27">
        <v>48404</v>
      </c>
      <c r="I8" s="27">
        <f t="shared" si="0"/>
        <v>653452</v>
      </c>
      <c r="J8" s="24" t="s">
        <v>17</v>
      </c>
      <c r="K8" s="24" t="s">
        <v>21</v>
      </c>
    </row>
    <row r="9" spans="1:11" outlineLevel="1" x14ac:dyDescent="0.25">
      <c r="B9" s="29">
        <v>45419</v>
      </c>
      <c r="C9" s="24" t="s">
        <v>63</v>
      </c>
      <c r="D9" s="24" t="s">
        <v>38</v>
      </c>
      <c r="E9" s="24" t="s">
        <v>31</v>
      </c>
      <c r="F9" s="27">
        <v>453786</v>
      </c>
      <c r="G9" s="32" t="s">
        <v>28</v>
      </c>
      <c r="H9" s="27">
        <v>36303</v>
      </c>
      <c r="I9" s="27">
        <f t="shared" si="0"/>
        <v>490089</v>
      </c>
      <c r="J9" s="24" t="s">
        <v>17</v>
      </c>
      <c r="K9" s="24" t="s">
        <v>21</v>
      </c>
    </row>
    <row r="10" spans="1:11" outlineLevel="1" x14ac:dyDescent="0.25">
      <c r="B10" s="29">
        <v>45420</v>
      </c>
      <c r="C10" s="24" t="s">
        <v>64</v>
      </c>
      <c r="D10" s="24" t="s">
        <v>38</v>
      </c>
      <c r="E10" s="24" t="s">
        <v>29</v>
      </c>
      <c r="F10" s="27">
        <v>756310</v>
      </c>
      <c r="G10" s="32" t="s">
        <v>28</v>
      </c>
      <c r="H10" s="27">
        <v>60505</v>
      </c>
      <c r="I10" s="27">
        <f t="shared" si="0"/>
        <v>816815</v>
      </c>
      <c r="J10" s="24" t="s">
        <v>17</v>
      </c>
      <c r="K10" s="24" t="s">
        <v>21</v>
      </c>
    </row>
    <row r="11" spans="1:11" outlineLevel="1" x14ac:dyDescent="0.25">
      <c r="B11" s="29">
        <v>45420</v>
      </c>
      <c r="C11" s="24" t="s">
        <v>65</v>
      </c>
      <c r="D11" s="24" t="s">
        <v>38</v>
      </c>
      <c r="E11" s="24" t="s">
        <v>32</v>
      </c>
      <c r="F11" s="27">
        <v>417700</v>
      </c>
      <c r="G11" s="32" t="s">
        <v>28</v>
      </c>
      <c r="H11" s="27">
        <v>33416</v>
      </c>
      <c r="I11" s="27">
        <f t="shared" si="0"/>
        <v>451116</v>
      </c>
      <c r="J11" s="24" t="s">
        <v>17</v>
      </c>
      <c r="K11" s="24" t="s">
        <v>21</v>
      </c>
    </row>
    <row r="12" spans="1:11" outlineLevel="1" x14ac:dyDescent="0.25">
      <c r="B12" s="29">
        <v>45420</v>
      </c>
      <c r="C12" s="24" t="s">
        <v>66</v>
      </c>
      <c r="D12" s="24" t="s">
        <v>38</v>
      </c>
      <c r="E12" s="24" t="s">
        <v>19</v>
      </c>
      <c r="F12" s="27">
        <v>834249</v>
      </c>
      <c r="G12" s="32" t="s">
        <v>28</v>
      </c>
      <c r="H12" s="27">
        <v>66740</v>
      </c>
      <c r="I12" s="27">
        <f t="shared" si="0"/>
        <v>900989</v>
      </c>
      <c r="J12" s="24" t="s">
        <v>17</v>
      </c>
      <c r="K12" s="24" t="s">
        <v>21</v>
      </c>
    </row>
    <row r="13" spans="1:11" outlineLevel="1" x14ac:dyDescent="0.25">
      <c r="B13" s="29">
        <v>45426</v>
      </c>
      <c r="C13" s="24" t="s">
        <v>67</v>
      </c>
      <c r="D13" s="24" t="s">
        <v>38</v>
      </c>
      <c r="E13" s="24" t="s">
        <v>33</v>
      </c>
      <c r="F13" s="27">
        <v>364940</v>
      </c>
      <c r="G13" s="32" t="s">
        <v>28</v>
      </c>
      <c r="H13" s="27">
        <v>29195</v>
      </c>
      <c r="I13" s="27">
        <f t="shared" si="0"/>
        <v>394135</v>
      </c>
      <c r="J13" s="24" t="s">
        <v>17</v>
      </c>
      <c r="K13" s="24" t="s">
        <v>21</v>
      </c>
    </row>
    <row r="14" spans="1:11" outlineLevel="1" x14ac:dyDescent="0.25">
      <c r="B14" s="29">
        <v>45430</v>
      </c>
      <c r="C14" s="24" t="s">
        <v>68</v>
      </c>
      <c r="D14" s="24" t="s">
        <v>38</v>
      </c>
      <c r="E14" s="24" t="s">
        <v>27</v>
      </c>
      <c r="F14" s="27">
        <v>857184</v>
      </c>
      <c r="G14" s="32" t="s">
        <v>28</v>
      </c>
      <c r="H14" s="27">
        <v>68575</v>
      </c>
      <c r="I14" s="27">
        <f t="shared" si="0"/>
        <v>925759</v>
      </c>
      <c r="J14" s="24" t="s">
        <v>17</v>
      </c>
      <c r="K14" s="24" t="s">
        <v>21</v>
      </c>
    </row>
    <row r="15" spans="1:11" outlineLevel="1" x14ac:dyDescent="0.25">
      <c r="B15" s="29">
        <v>45436</v>
      </c>
      <c r="C15" s="24" t="s">
        <v>69</v>
      </c>
      <c r="D15" s="24" t="s">
        <v>38</v>
      </c>
      <c r="E15" s="24" t="s">
        <v>19</v>
      </c>
      <c r="F15" s="27">
        <v>453980</v>
      </c>
      <c r="G15" s="32" t="s">
        <v>28</v>
      </c>
      <c r="H15" s="27">
        <v>36318</v>
      </c>
      <c r="I15" s="27">
        <f t="shared" si="0"/>
        <v>490298</v>
      </c>
      <c r="J15" s="24" t="s">
        <v>17</v>
      </c>
      <c r="K15" s="24" t="s">
        <v>21</v>
      </c>
    </row>
    <row r="16" spans="1:11" outlineLevel="1" x14ac:dyDescent="0.25">
      <c r="B16" s="29">
        <v>45440</v>
      </c>
      <c r="C16" s="24" t="s">
        <v>70</v>
      </c>
      <c r="D16" s="24" t="s">
        <v>38</v>
      </c>
      <c r="E16" s="24" t="s">
        <v>34</v>
      </c>
      <c r="F16" s="27">
        <v>310272</v>
      </c>
      <c r="G16" s="32" t="s">
        <v>28</v>
      </c>
      <c r="H16" s="27">
        <v>24822</v>
      </c>
      <c r="I16" s="27">
        <f t="shared" si="0"/>
        <v>335094</v>
      </c>
      <c r="J16" s="24" t="s">
        <v>17</v>
      </c>
      <c r="K16" s="24" t="s">
        <v>21</v>
      </c>
    </row>
    <row r="17" spans="2:11" outlineLevel="1" x14ac:dyDescent="0.25">
      <c r="B17" s="29">
        <v>45441</v>
      </c>
      <c r="C17" s="24" t="s">
        <v>71</v>
      </c>
      <c r="D17" s="24" t="s">
        <v>38</v>
      </c>
      <c r="E17" s="24" t="s">
        <v>32</v>
      </c>
      <c r="F17" s="27">
        <v>1368600</v>
      </c>
      <c r="G17" s="32" t="s">
        <v>28</v>
      </c>
      <c r="H17" s="27">
        <v>109488</v>
      </c>
      <c r="I17" s="27">
        <f t="shared" si="0"/>
        <v>1478088</v>
      </c>
      <c r="J17" s="24" t="s">
        <v>17</v>
      </c>
      <c r="K17" s="24" t="s">
        <v>21</v>
      </c>
    </row>
    <row r="18" spans="2:11" outlineLevel="1" x14ac:dyDescent="0.25">
      <c r="B18" s="29">
        <v>45442</v>
      </c>
      <c r="C18" s="24" t="s">
        <v>72</v>
      </c>
      <c r="D18" s="24" t="s">
        <v>38</v>
      </c>
      <c r="E18" s="24" t="s">
        <v>35</v>
      </c>
      <c r="F18" s="27">
        <v>965085</v>
      </c>
      <c r="G18" s="32" t="s">
        <v>28</v>
      </c>
      <c r="H18" s="27">
        <v>77207</v>
      </c>
      <c r="I18" s="27">
        <f t="shared" si="0"/>
        <v>1042292</v>
      </c>
      <c r="J18" s="24" t="s">
        <v>17</v>
      </c>
      <c r="K18" s="24" t="s">
        <v>21</v>
      </c>
    </row>
    <row r="19" spans="2:11" outlineLevel="1" x14ac:dyDescent="0.25">
      <c r="B19" s="29">
        <v>45443</v>
      </c>
      <c r="C19" s="24" t="s">
        <v>74</v>
      </c>
      <c r="D19" s="24" t="s">
        <v>38</v>
      </c>
      <c r="E19" s="24" t="s">
        <v>18</v>
      </c>
      <c r="F19" s="27">
        <v>478865</v>
      </c>
      <c r="G19" s="32" t="s">
        <v>28</v>
      </c>
      <c r="H19" s="27">
        <v>38309</v>
      </c>
      <c r="I19" s="27">
        <f t="shared" si="0"/>
        <v>517174</v>
      </c>
      <c r="J19" s="24" t="s">
        <v>17</v>
      </c>
      <c r="K19" s="24" t="s">
        <v>21</v>
      </c>
    </row>
    <row r="20" spans="2:11" outlineLevel="1" x14ac:dyDescent="0.25">
      <c r="B20" s="34">
        <v>45415</v>
      </c>
      <c r="C20" s="33" t="s">
        <v>30</v>
      </c>
      <c r="D20" s="33" t="s">
        <v>30</v>
      </c>
      <c r="E20" s="33" t="s">
        <v>40</v>
      </c>
      <c r="F20" s="35">
        <v>-555290</v>
      </c>
      <c r="G20" s="36" t="s">
        <v>28</v>
      </c>
      <c r="H20" s="35">
        <v>-44423</v>
      </c>
      <c r="I20" s="27">
        <f t="shared" si="0"/>
        <v>-599713</v>
      </c>
      <c r="J20" s="33" t="s">
        <v>17</v>
      </c>
      <c r="K20" s="33" t="s">
        <v>21</v>
      </c>
    </row>
    <row r="21" spans="2:11" outlineLevel="1" x14ac:dyDescent="0.25">
      <c r="B21" s="34">
        <v>45419</v>
      </c>
      <c r="C21" s="33" t="s">
        <v>30</v>
      </c>
      <c r="D21" s="33" t="s">
        <v>30</v>
      </c>
      <c r="E21" s="33" t="s">
        <v>43</v>
      </c>
      <c r="F21" s="35">
        <v>-555290</v>
      </c>
      <c r="G21" s="36" t="s">
        <v>28</v>
      </c>
      <c r="H21" s="35">
        <v>-44423</v>
      </c>
      <c r="I21" s="27">
        <f t="shared" si="0"/>
        <v>-599713</v>
      </c>
      <c r="J21" s="33" t="s">
        <v>17</v>
      </c>
      <c r="K21" s="33" t="s">
        <v>21</v>
      </c>
    </row>
    <row r="22" spans="2:11" outlineLevel="1" x14ac:dyDescent="0.25">
      <c r="B22" s="34">
        <v>45440</v>
      </c>
      <c r="C22" s="33" t="s">
        <v>30</v>
      </c>
      <c r="D22" s="33" t="s">
        <v>30</v>
      </c>
      <c r="E22" s="33" t="s">
        <v>77</v>
      </c>
      <c r="F22" s="35">
        <v>-347889</v>
      </c>
      <c r="G22" s="36" t="s">
        <v>28</v>
      </c>
      <c r="H22" s="35">
        <v>-27832</v>
      </c>
      <c r="I22" s="27">
        <f t="shared" si="0"/>
        <v>-375721</v>
      </c>
      <c r="J22" s="33" t="s">
        <v>17</v>
      </c>
      <c r="K22" s="33" t="s">
        <v>21</v>
      </c>
    </row>
    <row r="23" spans="2:11" outlineLevel="1" x14ac:dyDescent="0.25">
      <c r="B23" s="34">
        <v>45441</v>
      </c>
      <c r="C23" s="33" t="s">
        <v>30</v>
      </c>
      <c r="D23" s="33" t="s">
        <v>30</v>
      </c>
      <c r="E23" s="33" t="s">
        <v>41</v>
      </c>
      <c r="F23" s="35">
        <v>-333174</v>
      </c>
      <c r="G23" s="36" t="s">
        <v>28</v>
      </c>
      <c r="H23" s="35">
        <v>-26654</v>
      </c>
      <c r="I23" s="27">
        <f t="shared" si="0"/>
        <v>-359828</v>
      </c>
      <c r="J23" s="33" t="s">
        <v>17</v>
      </c>
      <c r="K23" s="33" t="s">
        <v>21</v>
      </c>
    </row>
    <row r="24" spans="2:11" outlineLevel="1" x14ac:dyDescent="0.25">
      <c r="B24" s="34">
        <v>45443</v>
      </c>
      <c r="C24" s="33" t="s">
        <v>30</v>
      </c>
      <c r="D24" s="33" t="s">
        <v>30</v>
      </c>
      <c r="E24" s="33" t="s">
        <v>73</v>
      </c>
      <c r="F24" s="35">
        <v>-222116</v>
      </c>
      <c r="G24" s="36" t="s">
        <v>28</v>
      </c>
      <c r="H24" s="35">
        <v>-17769</v>
      </c>
      <c r="I24" s="27">
        <f t="shared" si="0"/>
        <v>-239885</v>
      </c>
      <c r="J24" s="33" t="s">
        <v>17</v>
      </c>
      <c r="K24" s="33" t="s">
        <v>21</v>
      </c>
    </row>
    <row r="25" spans="2:11" outlineLevel="1" x14ac:dyDescent="0.25">
      <c r="B25" s="29">
        <v>45454</v>
      </c>
      <c r="C25" s="40">
        <v>751</v>
      </c>
      <c r="D25" s="24" t="s">
        <v>78</v>
      </c>
      <c r="E25" s="39" t="s">
        <v>76</v>
      </c>
      <c r="F25" s="27">
        <f>-SUM(F4:F24)*0.07</f>
        <v>-517237.70000000007</v>
      </c>
      <c r="G25" s="36" t="s">
        <v>28</v>
      </c>
      <c r="H25" s="27">
        <f>-SUM(H4:H24)*0.07</f>
        <v>-41378.960000000006</v>
      </c>
      <c r="I25" s="27">
        <f>-SUM(I4:I24)*0.07</f>
        <v>-558616.66</v>
      </c>
      <c r="J25" s="33" t="s">
        <v>17</v>
      </c>
      <c r="K25" s="33" t="s">
        <v>21</v>
      </c>
    </row>
    <row r="26" spans="2:11" x14ac:dyDescent="0.25">
      <c r="B26" s="30" t="s">
        <v>75</v>
      </c>
      <c r="F26" s="42">
        <f>SUM(F4:F25)</f>
        <v>6871872.2999999998</v>
      </c>
      <c r="H26" s="42">
        <f>SUM(H4:H25)</f>
        <v>549749.04</v>
      </c>
      <c r="I26" s="42">
        <f>SUM(I4:I25)</f>
        <v>7421621.3399999999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 2024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2025-02-07T06:17:23Z</dcterms:modified>
</cp:coreProperties>
</file>