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NHẬT MINH\"/>
    </mc:Choice>
  </mc:AlternateContent>
  <xr:revisionPtr revIDLastSave="0" documentId="13_ncr:1_{CF9DCDEA-B76E-48AC-AFF2-DFB933B2023D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Báo cáo" sheetId="1" r:id="rId1"/>
    <sheet name="check" sheetId="2" r:id="rId2"/>
  </sheets>
  <definedNames>
    <definedName name="_xlnm._FilterDatabase" localSheetId="1" hidden="1">check!$A$1:$M$770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3" i="2" l="1"/>
  <c r="H783" i="2" s="1"/>
  <c r="E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P1" i="2"/>
  <c r="E770" i="2" l="1"/>
  <c r="G770" i="2" s="1"/>
  <c r="H769" i="2"/>
  <c r="H768" i="2"/>
  <c r="H767" i="2"/>
  <c r="H766" i="2"/>
  <c r="H765" i="2"/>
  <c r="H764" i="2"/>
  <c r="H763" i="2"/>
  <c r="H762" i="2"/>
  <c r="H761" i="2"/>
  <c r="H760" i="2"/>
  <c r="H759" i="2"/>
  <c r="H756" i="2"/>
  <c r="H755" i="2"/>
  <c r="H754" i="2"/>
  <c r="G758" i="2"/>
  <c r="H757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697" i="2"/>
  <c r="H716" i="2"/>
  <c r="H717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70" i="2" l="1"/>
  <c r="H758" i="2"/>
  <c r="G736" i="2"/>
  <c r="H736" i="2" s="1"/>
  <c r="H718" i="2"/>
  <c r="E678" i="2" l="1"/>
  <c r="E702" i="2"/>
  <c r="G702" i="2" s="1"/>
  <c r="H701" i="2"/>
  <c r="H700" i="2"/>
  <c r="H699" i="2"/>
  <c r="H698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4" i="2"/>
  <c r="H702" i="2" l="1"/>
  <c r="H677" i="2"/>
  <c r="H676" i="2"/>
  <c r="H675" i="2"/>
  <c r="H673" i="2"/>
  <c r="H672" i="2"/>
  <c r="H671" i="2"/>
  <c r="G670" i="2"/>
  <c r="H670" i="2" s="1"/>
  <c r="H669" i="2"/>
  <c r="H668" i="2"/>
  <c r="H667" i="2"/>
  <c r="H666" i="2"/>
  <c r="H665" i="2"/>
  <c r="G678" i="2" l="1"/>
  <c r="H678" i="2" s="1"/>
  <c r="H659" i="2"/>
  <c r="H652" i="2"/>
  <c r="H649" i="2"/>
  <c r="H650" i="2"/>
  <c r="H651" i="2"/>
  <c r="H647" i="2"/>
  <c r="H646" i="2"/>
  <c r="H642" i="2"/>
  <c r="H641" i="2"/>
  <c r="H640" i="2"/>
  <c r="H639" i="2"/>
  <c r="H638" i="2"/>
  <c r="H632" i="2" l="1"/>
  <c r="H630" i="2"/>
  <c r="H629" i="2"/>
  <c r="H626" i="2"/>
  <c r="H623" i="2"/>
  <c r="H621" i="2"/>
  <c r="H620" i="2"/>
  <c r="H619" i="2"/>
  <c r="H616" i="2"/>
  <c r="H615" i="2"/>
  <c r="H586" i="2"/>
  <c r="H583" i="2"/>
  <c r="H582" i="2"/>
  <c r="H581" i="2"/>
  <c r="H575" i="2"/>
  <c r="H564" i="2"/>
  <c r="H563" i="2"/>
  <c r="G664" i="2" l="1"/>
  <c r="H664" i="2" s="1"/>
  <c r="H554" i="2" l="1"/>
  <c r="H637" i="2" l="1"/>
  <c r="G607" i="2" l="1"/>
  <c r="H606" i="2"/>
  <c r="H605" i="2"/>
  <c r="H604" i="2"/>
  <c r="H603" i="2"/>
  <c r="H602" i="2"/>
  <c r="H601" i="2"/>
  <c r="H600" i="2"/>
  <c r="H599" i="2"/>
  <c r="H598" i="2"/>
  <c r="H597" i="2"/>
  <c r="H607" i="2" l="1"/>
  <c r="H580" i="2" l="1"/>
  <c r="H595" i="2" l="1"/>
  <c r="H594" i="2"/>
  <c r="H593" i="2"/>
  <c r="H592" i="2"/>
  <c r="H591" i="2"/>
  <c r="H590" i="2"/>
  <c r="H589" i="2"/>
  <c r="H588" i="2"/>
  <c r="H587" i="2"/>
  <c r="H585" i="2"/>
  <c r="H584" i="2"/>
  <c r="H579" i="2"/>
  <c r="H578" i="2"/>
  <c r="H577" i="2"/>
  <c r="H576" i="2"/>
  <c r="H574" i="2"/>
  <c r="H573" i="2"/>
  <c r="H572" i="2"/>
  <c r="G596" i="2" l="1"/>
  <c r="H596" i="2" s="1"/>
  <c r="E571" i="2"/>
  <c r="H562" i="2"/>
  <c r="G571" i="2" l="1"/>
  <c r="H571" i="2" s="1"/>
  <c r="H570" i="2"/>
  <c r="H569" i="2"/>
  <c r="H568" i="2"/>
  <c r="H567" i="2"/>
  <c r="H566" i="2"/>
  <c r="H565" i="2"/>
  <c r="H561" i="2"/>
  <c r="H560" i="2"/>
  <c r="H559" i="2"/>
  <c r="H558" i="2"/>
  <c r="H557" i="2"/>
  <c r="H556" i="2"/>
  <c r="H555" i="2"/>
  <c r="E553" i="2" l="1"/>
  <c r="G553" i="2" s="1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53" i="2" l="1"/>
  <c r="E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G529" i="2" l="1"/>
  <c r="H529" i="2" s="1"/>
  <c r="E512" i="2" l="1"/>
  <c r="G512" i="2" s="1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512" i="2" l="1"/>
  <c r="E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G498" i="2" l="1"/>
  <c r="H498" i="2" s="1"/>
  <c r="H467" i="2" l="1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G468" i="2" l="1"/>
  <c r="H468" i="2" s="1"/>
  <c r="H443" i="2" l="1"/>
  <c r="E445" i="2" l="1"/>
  <c r="G445" i="2" s="1"/>
  <c r="H444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45" i="2" l="1"/>
  <c r="E418" i="2" l="1"/>
  <c r="H417" i="2" l="1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G418" i="2" l="1"/>
  <c r="H418" i="2" s="1"/>
  <c r="E390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G390" i="2" l="1"/>
  <c r="H390" i="2" s="1"/>
  <c r="E365" i="2" l="1"/>
  <c r="G365" i="2" s="1"/>
  <c r="H364" i="2"/>
  <c r="H365" i="2" l="1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02" i="2" l="1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E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G340" i="2" l="1"/>
  <c r="H340" i="2" s="1"/>
  <c r="G322" i="2" l="1"/>
  <c r="E322" i="2"/>
  <c r="H301" i="2"/>
  <c r="H322" i="2" l="1"/>
  <c r="H299" i="2"/>
  <c r="H298" i="2"/>
  <c r="H297" i="2"/>
  <c r="H296" i="2"/>
  <c r="H295" i="2"/>
  <c r="H294" i="2"/>
  <c r="H293" i="2"/>
  <c r="H292" i="2"/>
  <c r="H291" i="2"/>
  <c r="H290" i="2"/>
  <c r="H289" i="2"/>
  <c r="H288" i="2"/>
  <c r="H300" i="2" l="1"/>
  <c r="H280" i="2"/>
  <c r="H279" i="2"/>
  <c r="H278" i="2"/>
  <c r="H277" i="2"/>
  <c r="H276" i="2"/>
  <c r="H275" i="2"/>
  <c r="H274" i="2"/>
  <c r="H273" i="2"/>
  <c r="H272" i="2"/>
  <c r="H271" i="2"/>
  <c r="H270" i="2"/>
  <c r="H287" i="2" l="1"/>
  <c r="H253" i="2"/>
  <c r="H261" i="2"/>
  <c r="H262" i="2"/>
  <c r="H263" i="2"/>
  <c r="H264" i="2"/>
  <c r="H265" i="2"/>
  <c r="H267" i="2"/>
  <c r="H251" i="2"/>
  <c r="H269" i="2"/>
  <c r="H243" i="2"/>
  <c r="H242" i="2" l="1"/>
  <c r="H241" i="2"/>
  <c r="H240" i="2"/>
  <c r="H239" i="2"/>
  <c r="H238" i="2"/>
  <c r="H237" i="2"/>
  <c r="H236" i="2"/>
  <c r="H235" i="2"/>
  <c r="H233" i="2"/>
  <c r="H232" i="2"/>
  <c r="H231" i="2"/>
  <c r="H230" i="2"/>
  <c r="H229" i="2"/>
  <c r="H228" i="2"/>
  <c r="H227" i="2"/>
  <c r="H226" i="2"/>
  <c r="H225" i="2"/>
  <c r="H224" i="2"/>
  <c r="H212" i="2" l="1"/>
  <c r="H223" i="2" l="1"/>
  <c r="H200" i="2" l="1"/>
  <c r="H182" i="2"/>
  <c r="H161" i="2"/>
  <c r="H9" i="2"/>
  <c r="H8" i="2"/>
  <c r="H7" i="2"/>
  <c r="H6" i="2"/>
  <c r="H5" i="2"/>
  <c r="H4" i="2"/>
  <c r="H3" i="2"/>
  <c r="H2" i="2"/>
  <c r="H11" i="2" l="1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1" i="2"/>
  <c r="H202" i="2"/>
  <c r="H203" i="2"/>
  <c r="H204" i="2"/>
  <c r="H205" i="2"/>
  <c r="H206" i="2"/>
  <c r="H207" i="2"/>
  <c r="H208" i="2"/>
  <c r="H209" i="2"/>
  <c r="H210" i="2"/>
  <c r="H211" i="2"/>
  <c r="H213" i="2"/>
  <c r="H214" i="2"/>
  <c r="H215" i="2"/>
  <c r="H216" i="2"/>
  <c r="H217" i="2"/>
  <c r="H218" i="2"/>
  <c r="H219" i="2"/>
  <c r="H220" i="2"/>
  <c r="H221" i="2"/>
  <c r="H222" i="2"/>
  <c r="H10" i="2"/>
  <c r="O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P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thuế hóa đơn chiết khấu, chưa trừ</t>
        </r>
      </text>
    </comment>
  </commentList>
</comments>
</file>

<file path=xl/sharedStrings.xml><?xml version="1.0" encoding="utf-8"?>
<sst xmlns="http://schemas.openxmlformats.org/spreadsheetml/2006/main" count="6628" uniqueCount="1021">
  <si>
    <t>Số hóa đơn</t>
  </si>
  <si>
    <t>00040995</t>
  </si>
  <si>
    <t>00063101</t>
  </si>
  <si>
    <t>00043863</t>
  </si>
  <si>
    <t>Hàng trả T4</t>
  </si>
  <si>
    <t>10%</t>
  </si>
  <si>
    <t>00024989</t>
  </si>
  <si>
    <t>OsiFood HamyLand</t>
  </si>
  <si>
    <t>Hàng trả - Osifood Sky 9 - phiếu 79003790030723072301381 - nhatminh79003</t>
  </si>
  <si>
    <t>00076059</t>
  </si>
  <si>
    <t>HỦY HĐ 00001824 XUẤT LẠI HĐ 00001825</t>
  </si>
  <si>
    <t>00030102</t>
  </si>
  <si>
    <t>Hàng trả - OsiFood Pegasuite</t>
  </si>
  <si>
    <t>00036104</t>
  </si>
  <si>
    <t>Hàng trả - OsiFood Bình Hòa - nhatminh79001</t>
  </si>
  <si>
    <t>Thuế suất</t>
  </si>
  <si>
    <t>00043944</t>
  </si>
  <si>
    <t>00036037</t>
  </si>
  <si>
    <t>00077509</t>
  </si>
  <si>
    <t>00006380</t>
  </si>
  <si>
    <t>00034661</t>
  </si>
  <si>
    <t>00015754</t>
  </si>
  <si>
    <t>00054869</t>
  </si>
  <si>
    <t>00022431</t>
  </si>
  <si>
    <t>00015625</t>
  </si>
  <si>
    <t>00071671</t>
  </si>
  <si>
    <t>00046861</t>
  </si>
  <si>
    <t>00071589</t>
  </si>
  <si>
    <t>00005482</t>
  </si>
  <si>
    <t>Osifood Phước Long, chạy KM gà muối 500g x15% từ ngày 20-05-2023 đến 15-06-2023</t>
  </si>
  <si>
    <t>00037783</t>
  </si>
  <si>
    <t>00062178</t>
  </si>
  <si>
    <t>00011248</t>
  </si>
  <si>
    <t>00046333</t>
  </si>
  <si>
    <t>Số dòng = 213</t>
  </si>
  <si>
    <t>00028378</t>
  </si>
  <si>
    <t>00008868</t>
  </si>
  <si>
    <t>00044783</t>
  </si>
  <si>
    <t>CÔNG TY TNHH SẢN XUẤT THƯƠNG MẠI DỊCH VỤ NHẬT MINH BAKERY</t>
  </si>
  <si>
    <t>00057368</t>
  </si>
  <si>
    <t>Hàng trả - OsiFood 828B Xô Viết Nghệ Tĩnh</t>
  </si>
  <si>
    <t>00001825</t>
  </si>
  <si>
    <t>00011548</t>
  </si>
  <si>
    <t>00046936</t>
  </si>
  <si>
    <t>Hàng trả - Ngô Quyền</t>
  </si>
  <si>
    <t>00076113</t>
  </si>
  <si>
    <t>Ngày hóa đơn</t>
  </si>
  <si>
    <t>079011 - OsiFood Pegasuite</t>
  </si>
  <si>
    <t>8%</t>
  </si>
  <si>
    <t>Hàng trả - OsiFood Nguyễn Văn Công</t>
  </si>
  <si>
    <t>00028316</t>
  </si>
  <si>
    <t>00020453</t>
  </si>
  <si>
    <t>00043923</t>
  </si>
  <si>
    <t>00046838</t>
  </si>
  <si>
    <t>00043632</t>
  </si>
  <si>
    <t>00076051</t>
  </si>
  <si>
    <t>00053319</t>
  </si>
  <si>
    <t>00066833</t>
  </si>
  <si>
    <t>Bán hàng CÔNG TY TNHH SẢN XUẤT THƯƠNG MẠI DỊCH VỤ NHẬT MINH BAKERY theo hóa đơn 00004011</t>
  </si>
  <si>
    <t>00006832</t>
  </si>
  <si>
    <t>00003559</t>
  </si>
  <si>
    <t>00023635</t>
  </si>
  <si>
    <t>00074619</t>
  </si>
  <si>
    <t>00046767</t>
  </si>
  <si>
    <t>Hàng trả - OsiFood Phước Long - phiếu 79005790050623062301356</t>
  </si>
  <si>
    <t>00030958</t>
  </si>
  <si>
    <t>00022227</t>
  </si>
  <si>
    <t>00065169</t>
  </si>
  <si>
    <t>Bán hàng CÔNG TY TNHH SẢN XUẤT THƯƠNG MẠI DỊCH VỤ NHẬT MINH BAKERY theo hóa đơn 00001828</t>
  </si>
  <si>
    <t>00022406</t>
  </si>
  <si>
    <t>OsiFood Bình Hòa</t>
  </si>
  <si>
    <t>Bán hàng CÔNG TY TNHH SẢN XUẤT THƯƠNG MẠI DỊCH VỤ NHẬT MINH BAKERY theo hóa đơn 00003559</t>
  </si>
  <si>
    <t>00033322</t>
  </si>
  <si>
    <t>00074598</t>
  </si>
  <si>
    <t>00022231</t>
  </si>
  <si>
    <t>00066041</t>
  </si>
  <si>
    <t>Hàng trả - Osifood  Phước Hiệp - phiếu 79009790090623062300698</t>
  </si>
  <si>
    <t>00030092</t>
  </si>
  <si>
    <t>Bán hàng CÔNG TY TNHH SẢN XUẤT THƯƠNG MẠI DỊCH VỤ NHẬT MINH BAKERY theo hóa đơn 00006761</t>
  </si>
  <si>
    <t>OsiFood HamyLand, ĐƠN KHAI TRƯƠNG CK 5%</t>
  </si>
  <si>
    <t>Mã số thuế người mua</t>
  </si>
  <si>
    <t>Hàng trả - OsiFood 828A Xô Viết Nghệ Tĩnh - nhatminh79004</t>
  </si>
  <si>
    <t>00015893</t>
  </si>
  <si>
    <t>00075609</t>
  </si>
  <si>
    <t>00074497</t>
  </si>
  <si>
    <t>Osifood Thống Nhất</t>
  </si>
  <si>
    <t>00056855</t>
  </si>
  <si>
    <t>00031413</t>
  </si>
  <si>
    <t>OsiFood Gia Bình</t>
  </si>
  <si>
    <t>Hàng trả - OsiFood Ngô Quyền - phiếu 79013790130723072300206 - nhatminh79013</t>
  </si>
  <si>
    <t>Hàng trả  - OsiFood Opal Riverside</t>
  </si>
  <si>
    <t>00039027</t>
  </si>
  <si>
    <t>00004011</t>
  </si>
  <si>
    <t>00019210</t>
  </si>
  <si>
    <t>00054673</t>
  </si>
  <si>
    <t>00057346</t>
  </si>
  <si>
    <t>00066642</t>
  </si>
  <si>
    <t>Bán hàng CÔNG TY TNHH SẢN XUẤT THƯƠNG MẠI DỊCH VỤ NHẬT MINH BAKERY theo hóa đơn 00003791</t>
  </si>
  <si>
    <t>00071959</t>
  </si>
  <si>
    <t>00016282</t>
  </si>
  <si>
    <t>OsiFood Fuji Nam Long + ĐƠN KHAI TRƯƠNG CK 5%</t>
  </si>
  <si>
    <t>00071861</t>
  </si>
  <si>
    <t>00025297</t>
  </si>
  <si>
    <t>Doanh số bán chưa có thuế GTGT</t>
  </si>
  <si>
    <t>00016117</t>
  </si>
  <si>
    <t>00051585</t>
  </si>
  <si>
    <t>ĐƠN KHAI TRƯƠNG CK 5% - OsiFood Gia Bình</t>
  </si>
  <si>
    <t>00049839</t>
  </si>
  <si>
    <t>00030081</t>
  </si>
  <si>
    <t>00028176</t>
  </si>
  <si>
    <t>Osifood Thống Nhất , đơn khai trương ck 5%</t>
  </si>
  <si>
    <t>00001824</t>
  </si>
  <si>
    <t>00053311</t>
  </si>
  <si>
    <t>CỬA HÀNG  OSI FOOD LIÊN PHƯỜNG + ĐƠN KHAI TRƯƠNG CK 5%</t>
  </si>
  <si>
    <t>00068214</t>
  </si>
  <si>
    <t>00075499</t>
  </si>
  <si>
    <t>00057733</t>
  </si>
  <si>
    <t>Nhóm HHDV : 4. Hàng hóa, dịch vụ chịu thuế suất thuế GTGT 10% (213 )</t>
  </si>
  <si>
    <t>00032833</t>
  </si>
  <si>
    <t>1C23TNN</t>
  </si>
  <si>
    <t>Osifood Vinhome Quận 9</t>
  </si>
  <si>
    <t>00038035</t>
  </si>
  <si>
    <t>00025345</t>
  </si>
  <si>
    <t>00001057</t>
  </si>
  <si>
    <t>00042492</t>
  </si>
  <si>
    <t>00026975</t>
  </si>
  <si>
    <t>00046860</t>
  </si>
  <si>
    <t>00046948</t>
  </si>
  <si>
    <t>00016099</t>
  </si>
  <si>
    <t>00073153</t>
  </si>
  <si>
    <t>00058685</t>
  </si>
  <si>
    <t>00059352</t>
  </si>
  <si>
    <t>00001828</t>
  </si>
  <si>
    <t>00061615</t>
  </si>
  <si>
    <t>00053312</t>
  </si>
  <si>
    <t>00068087</t>
  </si>
  <si>
    <t>Năm 2023</t>
  </si>
  <si>
    <t>00063674</t>
  </si>
  <si>
    <t>00013147</t>
  </si>
  <si>
    <t>Bán hàng CÔNG TY TNHH SẢN XUẤT THƯƠNG MẠI DỊCH VỤ NHẬT MINH BAKERY theo hóa đơn 00006832</t>
  </si>
  <si>
    <t>00051492</t>
  </si>
  <si>
    <t>Tên người mua</t>
  </si>
  <si>
    <t>00025829</t>
  </si>
  <si>
    <t>Osifood Phước Long</t>
  </si>
  <si>
    <t>00028449</t>
  </si>
  <si>
    <t>Bán hàng CÔNG TY TNHH SẢN XUẤT THƯƠNG MẠI DỊCH VỤ NHẬT MINH BAKERY theo hóa đơn 00003789</t>
  </si>
  <si>
    <t>OsiFood Ngô Quyền</t>
  </si>
  <si>
    <t>00036324</t>
  </si>
  <si>
    <t>00003924</t>
  </si>
  <si>
    <t>00024067</t>
  </si>
  <si>
    <t>00034746</t>
  </si>
  <si>
    <t>00070115</t>
  </si>
  <si>
    <t>00065115</t>
  </si>
  <si>
    <t>00025301</t>
  </si>
  <si>
    <t>đơn khai trương, ck 5% khai trương OsiFood Ngô Quyền</t>
  </si>
  <si>
    <t>00070544</t>
  </si>
  <si>
    <t>Hàng trả - OsiFood Fuji Nam Long</t>
  </si>
  <si>
    <t>00060967</t>
  </si>
  <si>
    <t>00020402</t>
  </si>
  <si>
    <t>00000132</t>
  </si>
  <si>
    <t>00056048</t>
  </si>
  <si>
    <t>00074170</t>
  </si>
  <si>
    <t>OsiFood Fuji Nam Long</t>
  </si>
  <si>
    <t>OsiFood 828B Xô Viết Nghệ Tĩnh</t>
  </si>
  <si>
    <t>00076011</t>
  </si>
  <si>
    <t>00015755</t>
  </si>
  <si>
    <t>OsiFood Opal Riverside</t>
  </si>
  <si>
    <t>00033066</t>
  </si>
  <si>
    <t>00074517</t>
  </si>
  <si>
    <t>00062105</t>
  </si>
  <si>
    <t>00074579</t>
  </si>
  <si>
    <t>00019147</t>
  </si>
  <si>
    <t>00044796</t>
  </si>
  <si>
    <t>00036128</t>
  </si>
  <si>
    <t>00065339</t>
  </si>
  <si>
    <t>Bán hàng CÔNG TY TNHH SẢN XUẤT THƯƠNG MẠI DỊCH VỤ NHẬT MINH BAKERY theo hóa đơn 00005482</t>
  </si>
  <si>
    <t>Osifood Vinhome Quận 9 , ĐƠN KHAI TRƯƠNG CK 5%</t>
  </si>
  <si>
    <t>Diễn giải</t>
  </si>
  <si>
    <t>00048443</t>
  </si>
  <si>
    <t>00037504</t>
  </si>
  <si>
    <t>00057899</t>
  </si>
  <si>
    <t>00041828</t>
  </si>
  <si>
    <t>00031295</t>
  </si>
  <si>
    <t>00042337</t>
  </si>
  <si>
    <t>ĐƠN KHAI TRƯƠNG CK 5%</t>
  </si>
  <si>
    <t>00034673</t>
  </si>
  <si>
    <t>00051704</t>
  </si>
  <si>
    <t>00057367</t>
  </si>
  <si>
    <t>00009029</t>
  </si>
  <si>
    <t>Bán hàng CÔNG TY TNHH SẢN XUẤT THƯƠNG MẠI DỊCH VỤ NHẬT MINH BAKERY theo hóa đơn 00000925</t>
  </si>
  <si>
    <t>00039532</t>
  </si>
  <si>
    <t>00046322</t>
  </si>
  <si>
    <t>Thuế GTGT</t>
  </si>
  <si>
    <t>00069004</t>
  </si>
  <si>
    <t>00066643</t>
  </si>
  <si>
    <t>00054756</t>
  </si>
  <si>
    <t>00049633</t>
  </si>
  <si>
    <t>00078644</t>
  </si>
  <si>
    <t>BẢNG KÊ HÓA ĐƠN, CHỨNG TỪ HÀNG HÓA, DỊCH VỤ BÁN RA (MẪU QUẢN TRỊ)</t>
  </si>
  <si>
    <t>00063102</t>
  </si>
  <si>
    <t>OsiFood Pegasuite</t>
  </si>
  <si>
    <t>00050747</t>
  </si>
  <si>
    <t>79004 OsiFood 828A Xô Viết Nghệ Tĩnh</t>
  </si>
  <si>
    <t>00046319</t>
  </si>
  <si>
    <t>00046318</t>
  </si>
  <si>
    <t>00048449</t>
  </si>
  <si>
    <t>00030460</t>
  </si>
  <si>
    <t>00057659</t>
  </si>
  <si>
    <t>00073155</t>
  </si>
  <si>
    <t>00030090</t>
  </si>
  <si>
    <t>00065180</t>
  </si>
  <si>
    <t>Osifood Liên Phường</t>
  </si>
  <si>
    <t>00039403</t>
  </si>
  <si>
    <t>00023156</t>
  </si>
  <si>
    <t>00037964</t>
  </si>
  <si>
    <t/>
  </si>
  <si>
    <t>00062032</t>
  </si>
  <si>
    <t>00003554</t>
  </si>
  <si>
    <t>00050748</t>
  </si>
  <si>
    <t>Hàng trả - OsiFood Phước Long</t>
  </si>
  <si>
    <t>00077614</t>
  </si>
  <si>
    <t>Cửa hàng OsiFood Nguyễn Khoái</t>
  </si>
  <si>
    <t>0313983358</t>
  </si>
  <si>
    <t>00066359</t>
  </si>
  <si>
    <t>00057661</t>
  </si>
  <si>
    <t>Ký hiệu HĐ</t>
  </si>
  <si>
    <t>00051410</t>
  </si>
  <si>
    <t>00013558</t>
  </si>
  <si>
    <t>00034306</t>
  </si>
  <si>
    <t>Hàng trả T2</t>
  </si>
  <si>
    <t>00006761</t>
  </si>
  <si>
    <t>Osifood  Phước Hiệp</t>
  </si>
  <si>
    <t>OsiFood Nguyễn Khoái</t>
  </si>
  <si>
    <t>00073157</t>
  </si>
  <si>
    <t>00059846</t>
  </si>
  <si>
    <t>00053295</t>
  </si>
  <si>
    <t>00044043</t>
  </si>
  <si>
    <t>00037778</t>
  </si>
  <si>
    <t>00031489</t>
  </si>
  <si>
    <t>00031600</t>
  </si>
  <si>
    <t>Bán hàng CÔNG TY TNHH SẢN XUẤT THƯƠNG MẠI DỊCH VỤ NHẬT MINH BAKERY theo hóa đơn 00000768</t>
  </si>
  <si>
    <t>00063677</t>
  </si>
  <si>
    <t>00078637</t>
  </si>
  <si>
    <t>00022411</t>
  </si>
  <si>
    <t>00062184</t>
  </si>
  <si>
    <t>00074518</t>
  </si>
  <si>
    <t>OsiFood 828A Xô Viết Nghệ Tĩnh</t>
  </si>
  <si>
    <t>00019144</t>
  </si>
  <si>
    <t>00024506</t>
  </si>
  <si>
    <t>00060070</t>
  </si>
  <si>
    <t>00012603</t>
  </si>
  <si>
    <t>00049988</t>
  </si>
  <si>
    <t>00003789</t>
  </si>
  <si>
    <t>00000768</t>
  </si>
  <si>
    <t>00013553</t>
  </si>
  <si>
    <t>00000925</t>
  </si>
  <si>
    <t>00013463</t>
  </si>
  <si>
    <t>00069994</t>
  </si>
  <si>
    <t>OsiFood Nguyễn Văn Công</t>
  </si>
  <si>
    <t>00018681</t>
  </si>
  <si>
    <t>00039771</t>
  </si>
  <si>
    <t>00077510</t>
  </si>
  <si>
    <t>Osifood Sky 9</t>
  </si>
  <si>
    <t>00071848</t>
  </si>
  <si>
    <t>00042388</t>
  </si>
  <si>
    <t>00033663</t>
  </si>
  <si>
    <t>00039258</t>
  </si>
  <si>
    <t>00063417</t>
  </si>
  <si>
    <t>00003791</t>
  </si>
  <si>
    <t>00024993</t>
  </si>
  <si>
    <t>Bán hàng CÔNG TY TNHH SẢN XUẤT THƯƠNG MẠI DỊCH VỤ NHẬT MINH BAKERY theo hóa đơn 00001057</t>
  </si>
  <si>
    <t>OSIFOOD 828A XÔ VIẾT NGHỆ TĨNH</t>
  </si>
  <si>
    <t>Thành tiền</t>
  </si>
  <si>
    <t>NT/21E</t>
  </si>
  <si>
    <t>1C22TNT</t>
  </si>
  <si>
    <t>CỬA HÀNG NGUYỄN KHOÁI</t>
  </si>
  <si>
    <t>CỬA HÀNG SKY 9</t>
  </si>
  <si>
    <t>Cửa Hàng  Osi Food  SKY 9</t>
  </si>
  <si>
    <t>Cửa Hàng  Osi Food Nguyễn Khoái</t>
  </si>
  <si>
    <t>Cửa Hàng Osi Food SKY 9</t>
  </si>
  <si>
    <t>Cửa Hàng Osi Food Nguyễn Khoái</t>
  </si>
  <si>
    <t>Cửa hàng Oshifood Phước Long</t>
  </si>
  <si>
    <t>Note</t>
  </si>
  <si>
    <t>CK đơn chưa thanh toán T09.2023</t>
  </si>
  <si>
    <t>CK đơn chưa thanh toán 2022</t>
  </si>
  <si>
    <t>CK đơn chưa thanh toán T10.2023</t>
  </si>
  <si>
    <t>CK đơn chưa thanh toán T11.2023</t>
  </si>
  <si>
    <t>done</t>
  </si>
  <si>
    <t>Ngày thanh toán</t>
  </si>
  <si>
    <t>đã thanh toán 01.12.2023</t>
  </si>
  <si>
    <t>đã thanh toán 26.12.2023</t>
  </si>
  <si>
    <t>CK đơn chưa thanh toán T12.2023</t>
  </si>
  <si>
    <t>Hàng trả - OsiFood Fuji Nam Long - nhatminh68001</t>
  </si>
  <si>
    <t>00000069</t>
  </si>
  <si>
    <t>1C24TNN</t>
  </si>
  <si>
    <t>00000113</t>
  </si>
  <si>
    <t>00001195</t>
  </si>
  <si>
    <t>00001302</t>
  </si>
  <si>
    <t>00001444</t>
  </si>
  <si>
    <t>00001494</t>
  </si>
  <si>
    <t>00002303</t>
  </si>
  <si>
    <t>00002479</t>
  </si>
  <si>
    <t>00002480</t>
  </si>
  <si>
    <t>00002665</t>
  </si>
  <si>
    <t>00004038</t>
  </si>
  <si>
    <t>00004195</t>
  </si>
  <si>
    <t>00004201</t>
  </si>
  <si>
    <t>00004435</t>
  </si>
  <si>
    <t>00006085</t>
  </si>
  <si>
    <t>00006109</t>
  </si>
  <si>
    <t>00006115</t>
  </si>
  <si>
    <t>00006116</t>
  </si>
  <si>
    <t>Hàng trả - phiếu HT0000178 - Osifood Sky 9 - nhatminh79003</t>
  </si>
  <si>
    <t>CK đơn chưa thanh toán T01.2024</t>
  </si>
  <si>
    <t>00007070</t>
  </si>
  <si>
    <t>00007079</t>
  </si>
  <si>
    <t>00007180</t>
  </si>
  <si>
    <t>00007215</t>
  </si>
  <si>
    <t>00007368</t>
  </si>
  <si>
    <t>00007369</t>
  </si>
  <si>
    <t>00007370</t>
  </si>
  <si>
    <t>00008241</t>
  </si>
  <si>
    <t>00009830</t>
  </si>
  <si>
    <t>00009835</t>
  </si>
  <si>
    <t>00009836</t>
  </si>
  <si>
    <t>00009837</t>
  </si>
  <si>
    <t>00009970</t>
  </si>
  <si>
    <t>00009971</t>
  </si>
  <si>
    <t>00009972</t>
  </si>
  <si>
    <t>00009978</t>
  </si>
  <si>
    <t>00010000</t>
  </si>
  <si>
    <t>CK đơn chưa thanh toán T02.2024</t>
  </si>
  <si>
    <t>Hàng Trả - OsiFood SKY 9 - nhatminh79003</t>
  </si>
  <si>
    <t>Hàng Trả - OsiFood Opal Riverside - nhatminh79006</t>
  </si>
  <si>
    <t>Hàng Trả - Osifood Phước Long - nhatminh79005</t>
  </si>
  <si>
    <t>Hàng Trả - OsiFood 828A Xô Viết Nghệ Tĩnh - nhatminh79004</t>
  </si>
  <si>
    <t>Hàng Trả - Osifood Sky 9 - nhatminh79003</t>
  </si>
  <si>
    <t>Hàng Trả - OsiFood Bình Hòa - nhatminh79001</t>
  </si>
  <si>
    <t>Hàng Trả - OsiFood Fuji Nam Long - nhatminh68001</t>
  </si>
  <si>
    <t>Hàng Trả - OsiFood HamyLand - nhatminh68015</t>
  </si>
  <si>
    <t>đã thanh toán 26.02.2024</t>
  </si>
  <si>
    <t>đã thanh toán 22.03.2024</t>
  </si>
  <si>
    <t>00011270</t>
  </si>
  <si>
    <t>00011542</t>
  </si>
  <si>
    <t>00012181</t>
  </si>
  <si>
    <t>00012796</t>
  </si>
  <si>
    <t>00013695</t>
  </si>
  <si>
    <t>00013742</t>
  </si>
  <si>
    <t>00013771</t>
  </si>
  <si>
    <t>00013817</t>
  </si>
  <si>
    <t>00014385</t>
  </si>
  <si>
    <t>00014676</t>
  </si>
  <si>
    <t>00014816</t>
  </si>
  <si>
    <t>Hàng Trả - OsiFood Pegasuite - nhatminh79011</t>
  </si>
  <si>
    <t>Chiết khấu tháng 3.2024</t>
  </si>
  <si>
    <t>đã thanh toán 05.04.2024</t>
  </si>
  <si>
    <t>đã thanh toán 01.04.2024</t>
  </si>
  <si>
    <t>Hàng trả - Osifood Vinhome Quận 9 - nhatminh68014</t>
  </si>
  <si>
    <t>00015005</t>
  </si>
  <si>
    <t>00015029</t>
  </si>
  <si>
    <t>00015050</t>
  </si>
  <si>
    <t>00017102</t>
  </si>
  <si>
    <t>00018387</t>
  </si>
  <si>
    <t>00020153</t>
  </si>
  <si>
    <t>00020154</t>
  </si>
  <si>
    <t>00020155</t>
  </si>
  <si>
    <t>00020156</t>
  </si>
  <si>
    <t>Hàng trả - OsiFood Nguyễn Văn Công - nhatminh79012</t>
  </si>
  <si>
    <t>Chiết khấu tháng 4.2024</t>
  </si>
  <si>
    <t>đã thanh toán 17.05.2024</t>
  </si>
  <si>
    <t>bỏ ra, do không check được</t>
  </si>
  <si>
    <t>00020104</t>
  </si>
  <si>
    <t>00020107</t>
  </si>
  <si>
    <t>00020279</t>
  </si>
  <si>
    <t>00020280</t>
  </si>
  <si>
    <t>00020291</t>
  </si>
  <si>
    <t>00020375</t>
  </si>
  <si>
    <t>00020455</t>
  </si>
  <si>
    <t>00020480</t>
  </si>
  <si>
    <t>00020482</t>
  </si>
  <si>
    <t>00022287</t>
  </si>
  <si>
    <t>00023644</t>
  </si>
  <si>
    <t>00024653</t>
  </si>
  <si>
    <t>00025067</t>
  </si>
  <si>
    <t>00025156</t>
  </si>
  <si>
    <t>00025725</t>
  </si>
  <si>
    <t>00026139</t>
  </si>
  <si>
    <t>Hàng Trả -OsiFood 828A Xô Viết Nghệ Tĩnh - nhatminh79004</t>
  </si>
  <si>
    <t>Chiết khấu tháng 5.2024</t>
  </si>
  <si>
    <t>1C24TNF</t>
  </si>
  <si>
    <t>đã thanh toán 11.07.2024</t>
  </si>
  <si>
    <t>00026388</t>
  </si>
  <si>
    <t>00027616</t>
  </si>
  <si>
    <t>00027942</t>
  </si>
  <si>
    <t>00028048</t>
  </si>
  <si>
    <t>00028237</t>
  </si>
  <si>
    <t>00028784</t>
  </si>
  <si>
    <t>00029011</t>
  </si>
  <si>
    <t>00029445</t>
  </si>
  <si>
    <t>00030693</t>
  </si>
  <si>
    <t>00030723</t>
  </si>
  <si>
    <t>00031800</t>
  </si>
  <si>
    <t>OsiFood Phổ Quang, đơn Khai Trương CK 5%</t>
  </si>
  <si>
    <t>Hàng Trả - OsiFood Nguyễn Khoái - nhatminh79002</t>
  </si>
  <si>
    <t>Chiết khấu tháng 6.2024</t>
  </si>
  <si>
    <t>00001054</t>
  </si>
  <si>
    <t>đã thanh toán 30.07.2024</t>
  </si>
  <si>
    <t>00032391</t>
  </si>
  <si>
    <t>00032649</t>
  </si>
  <si>
    <t>00032651</t>
  </si>
  <si>
    <t>00033749</t>
  </si>
  <si>
    <t>00034465</t>
  </si>
  <si>
    <t>OsiFood Phổ Quang</t>
  </si>
  <si>
    <t>00035098</t>
  </si>
  <si>
    <t>00035244</t>
  </si>
  <si>
    <t>00035365</t>
  </si>
  <si>
    <t>00035367</t>
  </si>
  <si>
    <t>00035377</t>
  </si>
  <si>
    <t>OsiFood An Gia Bình Chánh, KHAI TRƯƠNG CK 5%</t>
  </si>
  <si>
    <t>00036613</t>
  </si>
  <si>
    <t>00036895</t>
  </si>
  <si>
    <t>00036990</t>
  </si>
  <si>
    <t>00038451</t>
  </si>
  <si>
    <t>00038480</t>
  </si>
  <si>
    <t>00038487</t>
  </si>
  <si>
    <t>Osifood Bình Lợi</t>
  </si>
  <si>
    <t>00038537</t>
  </si>
  <si>
    <t>00038549</t>
  </si>
  <si>
    <t>00038959</t>
  </si>
  <si>
    <t>Hàng Trả -OsiFood Nguyễn Văn Công - nhatminh79012</t>
  </si>
  <si>
    <t>Hàng Trả - OsiFood HomyLand - nhatminh68015</t>
  </si>
  <si>
    <t>Hàng Trả  - OsiFood 828A Xô Viết Nghệ Tĩnh - nhatminh79004</t>
  </si>
  <si>
    <t>Hàng Trả - Cửa hàng OsiFood Nguyễn Khoái - phiếu : 79002790020724072401421 - nhatminh79002</t>
  </si>
  <si>
    <t>Chiết khấu tháng 7.2024</t>
  </si>
  <si>
    <t>đã thanh toán 06.08.2024</t>
  </si>
  <si>
    <t>Hàng Trả - OsiFood Nguyễn Văn Công - phiếu : 79012790120724072401465 - nhatminh79012</t>
  </si>
  <si>
    <t>00001179</t>
  </si>
  <si>
    <t>00039854</t>
  </si>
  <si>
    <t>OsiFood HomyLand</t>
  </si>
  <si>
    <t>00039951</t>
  </si>
  <si>
    <t>00039964</t>
  </si>
  <si>
    <t>00039966</t>
  </si>
  <si>
    <t>OsiFood An Gia Bình Chánh</t>
  </si>
  <si>
    <t>00041196</t>
  </si>
  <si>
    <t>00041197</t>
  </si>
  <si>
    <t>00041457</t>
  </si>
  <si>
    <t>00041462</t>
  </si>
  <si>
    <t>00041536</t>
  </si>
  <si>
    <t>00041550</t>
  </si>
  <si>
    <t>00041616</t>
  </si>
  <si>
    <t>00042786</t>
  </si>
  <si>
    <t>00043355</t>
  </si>
  <si>
    <t>00044439</t>
  </si>
  <si>
    <t>00045026</t>
  </si>
  <si>
    <t>00045033</t>
  </si>
  <si>
    <t>00045189</t>
  </si>
  <si>
    <t>00045254</t>
  </si>
  <si>
    <t>00045256</t>
  </si>
  <si>
    <t>00045281</t>
  </si>
  <si>
    <t>00046955</t>
  </si>
  <si>
    <t>00046958</t>
  </si>
  <si>
    <t>Hàng Trả -Osifood Sky 9 - phiếu : 79003790030824082400938 - nhatminh79003</t>
  </si>
  <si>
    <t>Chiết khấu tháng 8.2024</t>
  </si>
  <si>
    <t>đã thanh toán 20.09.2024</t>
  </si>
  <si>
    <t>00047246</t>
  </si>
  <si>
    <t>00047298</t>
  </si>
  <si>
    <t>00047329</t>
  </si>
  <si>
    <t>00047457</t>
  </si>
  <si>
    <t>00047540</t>
  </si>
  <si>
    <t>Osifood Sky 9, HỦY HĐ: 00046958, XUẤT THAY THẾ HĐ: 00047540</t>
  </si>
  <si>
    <t>00049659</t>
  </si>
  <si>
    <t>HỦY 47240 - xuất lại 49659, Osifood Bình Lợi (chưa ký hóa đơn)</t>
  </si>
  <si>
    <t>00049660</t>
  </si>
  <si>
    <t>00049666</t>
  </si>
  <si>
    <t>00049667</t>
  </si>
  <si>
    <t>00049675</t>
  </si>
  <si>
    <t>00049676</t>
  </si>
  <si>
    <t>00049677</t>
  </si>
  <si>
    <t>00049678</t>
  </si>
  <si>
    <t>00049885</t>
  </si>
  <si>
    <t>00049904</t>
  </si>
  <si>
    <t>00050077</t>
  </si>
  <si>
    <t>00050107</t>
  </si>
  <si>
    <t>00051481</t>
  </si>
  <si>
    <t>00051665</t>
  </si>
  <si>
    <t>00051672</t>
  </si>
  <si>
    <t>00051694</t>
  </si>
  <si>
    <t>00052995</t>
  </si>
  <si>
    <t>00053002</t>
  </si>
  <si>
    <t>00053245</t>
  </si>
  <si>
    <t>00053246</t>
  </si>
  <si>
    <t>Hàng Trả  - Osifood Phước Long - nhatminh79005</t>
  </si>
  <si>
    <t>Chiết khấu tháng 9.2024</t>
  </si>
  <si>
    <t>00001421</t>
  </si>
  <si>
    <t>00053603</t>
  </si>
  <si>
    <t>00053626</t>
  </si>
  <si>
    <t>00055209</t>
  </si>
  <si>
    <t>00055511</t>
  </si>
  <si>
    <t>00055577</t>
  </si>
  <si>
    <t>00055580</t>
  </si>
  <si>
    <t>00056993</t>
  </si>
  <si>
    <t>00057201</t>
  </si>
  <si>
    <t>00057204</t>
  </si>
  <si>
    <t>00057371</t>
  </si>
  <si>
    <t>00057499</t>
  </si>
  <si>
    <t>00058213</t>
  </si>
  <si>
    <t>00058523</t>
  </si>
  <si>
    <t>00058531</t>
  </si>
  <si>
    <t>00058926</t>
  </si>
  <si>
    <t>00059172</t>
  </si>
  <si>
    <t>00059183</t>
  </si>
  <si>
    <t>00059191</t>
  </si>
  <si>
    <t>00059647</t>
  </si>
  <si>
    <t>00060583</t>
  </si>
  <si>
    <t>00060840</t>
  </si>
  <si>
    <t>00061664</t>
  </si>
  <si>
    <t>Hàng Trả - Osifood Sky 9 - phiếu : 79003790031024102400453 - nhatminh79003</t>
  </si>
  <si>
    <t>Hàng Trả - OsiFood Opal Riverside - phiếu : 79006790061024102401498 - nhatminh79006</t>
  </si>
  <si>
    <t>Chiết khấu tháng 10.2024</t>
  </si>
  <si>
    <t>Hàng Trả - phiếu : 79003790031024102400833 - Osifood Sky 9 - nhatminh79003</t>
  </si>
  <si>
    <t>00001624</t>
  </si>
  <si>
    <t>00001811</t>
  </si>
  <si>
    <t>đã thanh toán 29.11.2024</t>
  </si>
  <si>
    <t>đã thanh toán 09.12.2024</t>
  </si>
  <si>
    <t>00062049</t>
  </si>
  <si>
    <t>00062081</t>
  </si>
  <si>
    <t>00062309</t>
  </si>
  <si>
    <t>00062332</t>
  </si>
  <si>
    <t>00062365</t>
  </si>
  <si>
    <t>00063161</t>
  </si>
  <si>
    <t>00063215</t>
  </si>
  <si>
    <t>00063574</t>
  </si>
  <si>
    <t>00063776</t>
  </si>
  <si>
    <t>00064621</t>
  </si>
  <si>
    <t>00064623</t>
  </si>
  <si>
    <t>00064635</t>
  </si>
  <si>
    <t>00064857</t>
  </si>
  <si>
    <t>00064890</t>
  </si>
  <si>
    <t>00066624</t>
  </si>
  <si>
    <t>00067229</t>
  </si>
  <si>
    <t>00067238</t>
  </si>
  <si>
    <t>00068108</t>
  </si>
  <si>
    <t>Hàng Trả - OsiFood Nguyễn Văn Công - phiếu : 79012790121124112400195 - nhatminh79012</t>
  </si>
  <si>
    <t>Hàng Trả - OsiFood HomyLand - nhatminh68015 - phiếu : 68015680151124112400912</t>
  </si>
  <si>
    <t>Hàng Trả - OsiFood An Gia Bình Chánh - nhatminh68012-1</t>
  </si>
  <si>
    <t>Chiết khấu tháng 11.2024</t>
  </si>
  <si>
    <t>00001911</t>
  </si>
  <si>
    <t>đã thanh toán 09.12.2024 lần 2</t>
  </si>
  <si>
    <t>00068708</t>
  </si>
  <si>
    <t>00068800</t>
  </si>
  <si>
    <t>00068809</t>
  </si>
  <si>
    <t>00069700</t>
  </si>
  <si>
    <t>00070136</t>
  </si>
  <si>
    <t>00070137</t>
  </si>
  <si>
    <t>00070372</t>
  </si>
  <si>
    <t>00070412</t>
  </si>
  <si>
    <t>00070415</t>
  </si>
  <si>
    <t>00070432</t>
  </si>
  <si>
    <t>00071621</t>
  </si>
  <si>
    <t>00071629</t>
  </si>
  <si>
    <t>00071644</t>
  </si>
  <si>
    <t>00071645</t>
  </si>
  <si>
    <t>00071647</t>
  </si>
  <si>
    <t>00071888</t>
  </si>
  <si>
    <t>00071962</t>
  </si>
  <si>
    <t>00072738</t>
  </si>
  <si>
    <t>00072756</t>
  </si>
  <si>
    <t>00072801</t>
  </si>
  <si>
    <t>00073192</t>
  </si>
  <si>
    <t>00073357</t>
  </si>
  <si>
    <t>00074331</t>
  </si>
  <si>
    <t>00074334</t>
  </si>
  <si>
    <t>00074832</t>
  </si>
  <si>
    <t>00074862</t>
  </si>
  <si>
    <t>Chiết khấu T12.2024</t>
  </si>
  <si>
    <t>đã thanh toán 02.01.2025</t>
  </si>
  <si>
    <t>00000131</t>
  </si>
  <si>
    <t>1C25TNF</t>
  </si>
  <si>
    <t>00001080</t>
  </si>
  <si>
    <t>1C25TNN</t>
  </si>
  <si>
    <t>00001529</t>
  </si>
  <si>
    <t>00001837</t>
  </si>
  <si>
    <t>00001838</t>
  </si>
  <si>
    <t>00002582</t>
  </si>
  <si>
    <t>00002586</t>
  </si>
  <si>
    <t>00003448</t>
  </si>
  <si>
    <t>00003526</t>
  </si>
  <si>
    <t>00004724</t>
  </si>
  <si>
    <t>00004966</t>
  </si>
  <si>
    <t>00005339</t>
  </si>
  <si>
    <t>00006521</t>
  </si>
  <si>
    <t>00006529</t>
  </si>
  <si>
    <t>Chiết khấu T01.2025</t>
  </si>
  <si>
    <t>đã thanh toán 24.02.2025</t>
  </si>
  <si>
    <t>00006968</t>
  </si>
  <si>
    <t>00007074</t>
  </si>
  <si>
    <t>00007084</t>
  </si>
  <si>
    <t>00007147</t>
  </si>
  <si>
    <t>00008820</t>
  </si>
  <si>
    <t>00010568</t>
  </si>
  <si>
    <t>00010587</t>
  </si>
  <si>
    <t>00010670</t>
  </si>
  <si>
    <t>00011843</t>
  </si>
  <si>
    <t>00012498</t>
  </si>
  <si>
    <t>00012622</t>
  </si>
  <si>
    <t>00012659</t>
  </si>
  <si>
    <t>00012674</t>
  </si>
  <si>
    <t>Chiết khấu T02.2025</t>
  </si>
  <si>
    <t>Hàng Trả -Osifood Phước Long - nhatminh79005</t>
  </si>
  <si>
    <t>Hàng Trả - Osifood Bình Hòa - nhatminh79001</t>
  </si>
  <si>
    <t>Hàng Trả -Osifood Sky 9 - nhatminh79003</t>
  </si>
  <si>
    <t>00000570</t>
  </si>
  <si>
    <t>00000571</t>
  </si>
  <si>
    <t>đã thanh toán 25.03.2025</t>
  </si>
  <si>
    <t>00014245</t>
  </si>
  <si>
    <t>00014246</t>
  </si>
  <si>
    <t>00014276</t>
  </si>
  <si>
    <t>00014366</t>
  </si>
  <si>
    <t>00014656</t>
  </si>
  <si>
    <t>00015574</t>
  </si>
  <si>
    <t>00015577</t>
  </si>
  <si>
    <t>00016684</t>
  </si>
  <si>
    <t>00017361</t>
  </si>
  <si>
    <t>00017364</t>
  </si>
  <si>
    <t>00017444</t>
  </si>
  <si>
    <t>00018478</t>
  </si>
  <si>
    <t>Hàng Trả - OsiFood Phổ Quang - phiếu : 79009790090325032501757 - nhatminh79009-2</t>
  </si>
  <si>
    <t>00018954</t>
  </si>
  <si>
    <t>00019011</t>
  </si>
  <si>
    <t>00019099</t>
  </si>
  <si>
    <t>00020087</t>
  </si>
  <si>
    <t>00020103</t>
  </si>
  <si>
    <t>Chiết khấu T03.2025</t>
  </si>
  <si>
    <t>Hàng Trả - OsiFood An Gia Bình Chánh - phiếu : 68012680120225022500699 -nhatminh68012-1</t>
  </si>
  <si>
    <t>Hàng Trả - OsiFood Opal Riverside - phiếu: 79006790060325032501232 - nhatminh79006</t>
  </si>
  <si>
    <t>Hàng Trả - OsiFood Phổ Quang - nhatminh79009-2</t>
  </si>
  <si>
    <t>Hàng Trả - OsiFood HomyLand</t>
  </si>
  <si>
    <t>00000876</t>
  </si>
  <si>
    <t>00021587</t>
  </si>
  <si>
    <t>00022122</t>
  </si>
  <si>
    <t>00022249</t>
  </si>
  <si>
    <t>00022831</t>
  </si>
  <si>
    <t>00022843</t>
  </si>
  <si>
    <t>00022941</t>
  </si>
  <si>
    <t>00023103</t>
  </si>
  <si>
    <t>00023846</t>
  </si>
  <si>
    <t>00025201</t>
  </si>
  <si>
    <t>00025228</t>
  </si>
  <si>
    <t>00025240</t>
  </si>
  <si>
    <t>00026107</t>
  </si>
  <si>
    <t>00026781</t>
  </si>
  <si>
    <t>OsiFood Nguyễn Duy Trinh, KHAI TRƯƠNG CK 5%</t>
  </si>
  <si>
    <t>00026796</t>
  </si>
  <si>
    <t>Chiết khấu T04.2025</t>
  </si>
  <si>
    <t>00026947</t>
  </si>
  <si>
    <t>00026969</t>
  </si>
  <si>
    <t>Hàng Trả - OsiFood Nguyễn Văn Công - phiếu : 79012790120525052500068 - nhatminh79012</t>
  </si>
  <si>
    <t>00028300</t>
  </si>
  <si>
    <t>00029276</t>
  </si>
  <si>
    <t>00029313</t>
  </si>
  <si>
    <t>00029829</t>
  </si>
  <si>
    <t>00031109</t>
  </si>
  <si>
    <t>Hàng Trả - OsiFood HomyLand - nhatminh68015 - phiếu :68015680150525052500913</t>
  </si>
  <si>
    <t>00031264</t>
  </si>
  <si>
    <t>00031270</t>
  </si>
  <si>
    <t>00032314</t>
  </si>
  <si>
    <t>00032339</t>
  </si>
  <si>
    <t>00032843</t>
  </si>
  <si>
    <t>00032861</t>
  </si>
  <si>
    <t>00033926</t>
  </si>
  <si>
    <t>00033957</t>
  </si>
  <si>
    <t>00033977</t>
  </si>
  <si>
    <t>Chiết khấu T05.2025</t>
  </si>
  <si>
    <t>00036058</t>
  </si>
  <si>
    <t>00036060</t>
  </si>
  <si>
    <t>00036673</t>
  </si>
  <si>
    <t>00036931</t>
  </si>
  <si>
    <t>79012 OSF NVC 1 - OsiFood Nguyễn Văn Công</t>
  </si>
  <si>
    <t>00038349</t>
  </si>
  <si>
    <t>79009 PHỔ QUANG 1 - OsiFood Phổ Quang</t>
  </si>
  <si>
    <t>00038695</t>
  </si>
  <si>
    <t>79002 NG, KHOÁI 1 - Cửa hàng OsiFood Nguyễn Khoái</t>
  </si>
  <si>
    <t>00038853</t>
  </si>
  <si>
    <t>68014 BÌNH LỢI 1 - Osifood Bình Lợi</t>
  </si>
  <si>
    <t>00038854</t>
  </si>
  <si>
    <t>79001 OSF BH 23/6 - OsiFood Bình Hòa</t>
  </si>
  <si>
    <t>00039048</t>
  </si>
  <si>
    <t>79004 OSF XVNT 25/6 - OsiFood 828A Xô Viết Nghệ Tĩnh</t>
  </si>
  <si>
    <t>00040150</t>
  </si>
  <si>
    <t>68015 HOMYLAND 1 - OsiFood HomyLand</t>
  </si>
  <si>
    <t>Chiết khấu T06.2025</t>
  </si>
  <si>
    <t>đã thanh toán 17.07.2025</t>
  </si>
  <si>
    <t>công nợ T6 chưa TT</t>
  </si>
  <si>
    <t>công nợ T5, đã TT 24.07.2025</t>
  </si>
  <si>
    <t>00040902</t>
  </si>
  <si>
    <t>79002 N, KHOÁI 1 - Cửa hàng OsiFood Nguyễn Khoái</t>
  </si>
  <si>
    <t>00040989</t>
  </si>
  <si>
    <t>00042428</t>
  </si>
  <si>
    <t>68014 OSF 2/7 - Osifood Bình Lợi</t>
  </si>
  <si>
    <t>00042429</t>
  </si>
  <si>
    <t>79004 OSF 2/7 - OsiFood 828A Xô Viết Nghệ Tĩnh</t>
  </si>
  <si>
    <t>00042517</t>
  </si>
  <si>
    <t>79005 PHƯỚC LONG 1 - Osifood Phước Long</t>
  </si>
  <si>
    <t>00043335</t>
  </si>
  <si>
    <t>00043565</t>
  </si>
  <si>
    <t>68001 FUJI NAM LONG1 - OsiFood Fuji Nam Long</t>
  </si>
  <si>
    <t>Hàng Trả - OsiFood HomyLand - phiếu : 68015680150725072500569 - nhatminh68015</t>
  </si>
  <si>
    <t>00044177</t>
  </si>
  <si>
    <t>79004 828A XVNT1 - OsiFood 828A Xô Viết Nghệ Tĩnh</t>
  </si>
  <si>
    <t>00044181</t>
  </si>
  <si>
    <t>Hàng Trả - OsiFood An Gia Bình Chánh - phiếu : 68012680120725072500721 - nhatminh68012-1</t>
  </si>
  <si>
    <t>00045068</t>
  </si>
  <si>
    <t>68012 AN GIA 1 - OsiFood An Gia Bình Chánh</t>
  </si>
  <si>
    <t>Hàng Trả - OsiFood 828A Xô Viết Nghệ Tĩnh - phiếu : 79004790040725072500777 - nhatminh79004</t>
  </si>
  <si>
    <t>00045516</t>
  </si>
  <si>
    <t>00045517</t>
  </si>
  <si>
    <t>79004 OSF XVNT 18/7 - OsiFood 828A Xô Viết Nghệ Tĩnh</t>
  </si>
  <si>
    <t>Hàng Trả - OsiFood Nguyễn Duy Trinh - phiếu :68006680060725072500919 - nhatminh68006-1</t>
  </si>
  <si>
    <t>00045904</t>
  </si>
  <si>
    <t>68015 OSF 22/7 - OsiFood HomyLand</t>
  </si>
  <si>
    <t>00047127</t>
  </si>
  <si>
    <t>79003 OSF 23/7 - Osifood Sky 9</t>
  </si>
  <si>
    <t>Hàng Trả - phiếu :79012790120725072501225 - OsiFood Nguyễn Văn Công - nhatminh79012</t>
  </si>
  <si>
    <t>00047510</t>
  </si>
  <si>
    <t>79012 OSF 26/7 - OsiFood Nguyễn Văn Công</t>
  </si>
  <si>
    <t>Hàng Trả - OsiFood Fuji Nam Long - phiếu :68001680010725072501274 - nhatminh68001</t>
  </si>
  <si>
    <t>00047579</t>
  </si>
  <si>
    <t>68014 OSF 26/7 - Osifood Bình Lợi</t>
  </si>
  <si>
    <t>00047581</t>
  </si>
  <si>
    <t>79004 OSF 25/7 - OsiFood 828A Xô Viết Nghệ Tĩnh</t>
  </si>
  <si>
    <t>00047640</t>
  </si>
  <si>
    <t>68001 NAM LONG 1 - Cửa Hàng Osi Food Fuji Nam Long</t>
  </si>
  <si>
    <t>00047677</t>
  </si>
  <si>
    <t>Chiết khấu T07.2025</t>
  </si>
  <si>
    <t>công nợ T7 chưa TT</t>
  </si>
  <si>
    <t>công nợ T4, đã TT 12.08.2025</t>
  </si>
  <si>
    <t>công nợ T3, đã TT 09.08.2025</t>
  </si>
  <si>
    <t>00001398</t>
  </si>
  <si>
    <t>00001399</t>
  </si>
  <si>
    <t>00001400</t>
  </si>
  <si>
    <t>00001401</t>
  </si>
  <si>
    <t>Hàng Trả - Osifood Phước Long - phiếu : 79005790050825082500161 - nhatminh79005</t>
  </si>
  <si>
    <t>00050959</t>
  </si>
  <si>
    <t>79002 OSF 12/8 - Cửa hàng OsiFood Nguyễn Khoái</t>
  </si>
  <si>
    <t>00050981</t>
  </si>
  <si>
    <t>68014 OSF 12/8 - Osifood Bình Lợi</t>
  </si>
  <si>
    <t>00050983</t>
  </si>
  <si>
    <t>79004 OSF 12/8 - OsiFood 828A Xô Viết Nghệ Tĩnh</t>
  </si>
  <si>
    <t>Hàng Trả - Cửa hàng OsiFood Nguyễn Khoái - phiếu :79002790020825082500492 - nhatminh79002</t>
  </si>
  <si>
    <t>Hàng Trả - OsiFood 828A Xô Viết Nghệ Tĩnh - phiếu : 79004790040825082500514 - nhatminh79004</t>
  </si>
  <si>
    <t>00051705</t>
  </si>
  <si>
    <t>79005 OSF 12/8 - Osifood Phước Long</t>
  </si>
  <si>
    <t>Hàng Trả - OsiFood HomyLand - phiếu :68015680150825082500744 - nhatminh68015</t>
  </si>
  <si>
    <t>Hàng Trả - phiếu :79009790090825082500778 - OsiFood Phổ Quang - nhatminh79009-2</t>
  </si>
  <si>
    <t>00052537</t>
  </si>
  <si>
    <t>79009 OSI PHỔ QUANG1 - OsiFood Phổ Quang</t>
  </si>
  <si>
    <t>00052538</t>
  </si>
  <si>
    <t>79012 OIS NVC 1 - OsiFood Nguyễn Văn Công</t>
  </si>
  <si>
    <t>00052694</t>
  </si>
  <si>
    <t>68015 OSI HOMYLAND - OsiFood HomyLand</t>
  </si>
  <si>
    <t>00053674</t>
  </si>
  <si>
    <t>68014 OSI BÌNH LỢI 1 - Osifood Bình Lợi</t>
  </si>
  <si>
    <t>00053675</t>
  </si>
  <si>
    <t>79004 OSI XVNT 1 - OsiFood 828A Xô Viết Nghệ Tĩnh</t>
  </si>
  <si>
    <t>00053686</t>
  </si>
  <si>
    <t>68012 OSF 20/8 - OsiFood An Gia Bình Chánh</t>
  </si>
  <si>
    <t>Hàng Trả - phiếu :79006790060825082500922 - OsiFood Opal Riverside  - nhatminh79006</t>
  </si>
  <si>
    <t>00054164</t>
  </si>
  <si>
    <t>79006 OSI OPAL - OsiFood Opal Riverside</t>
  </si>
  <si>
    <t>00054401</t>
  </si>
  <si>
    <t>79005 OSF 25/8 - Osifood Phước Long</t>
  </si>
  <si>
    <t>00055724</t>
  </si>
  <si>
    <t>68014 OSF 27/8 - Osifood Bình Lợi</t>
  </si>
  <si>
    <t>00055799</t>
  </si>
  <si>
    <t>79003 OSF 27/8 - Osifood Sky 9</t>
  </si>
  <si>
    <t>Chiết khấu T08.2025</t>
  </si>
  <si>
    <t>00001341</t>
  </si>
  <si>
    <t>00001342</t>
  </si>
  <si>
    <t>00001343</t>
  </si>
  <si>
    <t>00001344</t>
  </si>
  <si>
    <t>00001345</t>
  </si>
  <si>
    <t>00001346</t>
  </si>
  <si>
    <t>00001347</t>
  </si>
  <si>
    <t>00001348</t>
  </si>
  <si>
    <t>00001349</t>
  </si>
  <si>
    <t>00001350</t>
  </si>
  <si>
    <t>00001351</t>
  </si>
  <si>
    <t>00001352</t>
  </si>
  <si>
    <t>00001353</t>
  </si>
  <si>
    <t>00001354</t>
  </si>
  <si>
    <t>00001355</t>
  </si>
  <si>
    <t>00001356</t>
  </si>
  <si>
    <t>00001357</t>
  </si>
  <si>
    <t>công nợ T8 chưa TT</t>
  </si>
  <si>
    <t>công nợ T5, đã TT 24.07.2025 chưa hết</t>
  </si>
  <si>
    <t>Hàng Trả - Cửa hàng Osifood Bình Lợi - phiếu :OFOF0825082500520 - nhatminh68014-1</t>
  </si>
  <si>
    <t>00001499</t>
  </si>
  <si>
    <t>00001500</t>
  </si>
  <si>
    <t>00001501</t>
  </si>
  <si>
    <t>00001502</t>
  </si>
  <si>
    <t>00001503</t>
  </si>
  <si>
    <t>00001504</t>
  </si>
  <si>
    <t>00001505</t>
  </si>
  <si>
    <t>00001506</t>
  </si>
  <si>
    <t>00001507</t>
  </si>
  <si>
    <t>00001508</t>
  </si>
  <si>
    <t>00001509</t>
  </si>
  <si>
    <t>00001510</t>
  </si>
  <si>
    <t>00057792</t>
  </si>
  <si>
    <t>79005 osf 3/9 - Osifood Phước Long</t>
  </si>
  <si>
    <t>00057999</t>
  </si>
  <si>
    <t>68015 OSF 8/9 - OsiFood HomyLand - OsiFood HomyLand</t>
  </si>
  <si>
    <t>00058081</t>
  </si>
  <si>
    <t>79004 828A XVNT 10/9 - OsiFood 828A Xô Viết Nghệ Tĩnh</t>
  </si>
  <si>
    <t>00059007</t>
  </si>
  <si>
    <t>79009 OSF 11/9 - OsiFood Phổ Quang</t>
  </si>
  <si>
    <t>68014 osi bình lợi 1 - Osifood Bình Lợi</t>
  </si>
  <si>
    <t>Hàng Trả - phiếu: 79012790120925092500607 - OsiFood Nguyễn Văn Công - nhatminh79012</t>
  </si>
  <si>
    <t>00059811</t>
  </si>
  <si>
    <t>79012 osi nvc 1 - OsiFood Nguyễn Văn Công</t>
  </si>
  <si>
    <t>00060091</t>
  </si>
  <si>
    <t>68015 osi homyland 1 - OsiFood HomyLand</t>
  </si>
  <si>
    <t>00060782</t>
  </si>
  <si>
    <t>00062765</t>
  </si>
  <si>
    <t>79005 OSF 23/9 - Osifood Phước Long</t>
  </si>
  <si>
    <t>00062786</t>
  </si>
  <si>
    <t>79009 phổ quang 25/9 - OsiFood Phổ Quang</t>
  </si>
  <si>
    <t>00063239</t>
  </si>
  <si>
    <t>79004 xvnt 25/9 - OsiFood 828A Xô Viết Nghệ Tĩnh</t>
  </si>
  <si>
    <t>Chiết khấu T09.2025</t>
  </si>
  <si>
    <t>công nợ T9 chưa TT</t>
  </si>
  <si>
    <t>ĐÃ KIỂM TRA - Hàng trả - NHẬT MINH (OSIFOODS) - nhatminh79002 - OsiFood Nguyễn Khoái (Phiếu trả ngày: 19/09/2025)</t>
  </si>
  <si>
    <t>công nợ T6, đã TT 03.09.2025</t>
  </si>
  <si>
    <t>công nợ T6, đã TT 03.09.2025 chưa hết</t>
  </si>
  <si>
    <t>Hàng trả - NHẬT MINH (OSIFOODS) - nhatminh79003 - Osifood Sky 9 -Phiếu :79003790031025102500039</t>
  </si>
  <si>
    <t>00064763</t>
  </si>
  <si>
    <t>79003 OSF 26/9 - Osifood Sky 9</t>
  </si>
  <si>
    <t>00065487</t>
  </si>
  <si>
    <t>68014 OSF 3/10 - Osifood Bình Lợi</t>
  </si>
  <si>
    <t>00065493</t>
  </si>
  <si>
    <t>79004 OSF 3/10 - OsiFood 828A Xô Viết Nghệ Tĩnh</t>
  </si>
  <si>
    <t>Hàng trả - NHẬT MINH (OSIFOODS) - nhatminh79004 - OsiFood 828A Xô Viết Nghệ Tĩnh (PTH/nhatminh79004 - 06/10/2025)</t>
  </si>
  <si>
    <t>00065657</t>
  </si>
  <si>
    <t>79009 OSF 6/10 - OsiFood Phổ Quang</t>
  </si>
  <si>
    <t>Hàng trả - NHẬT MINH (OSIFOODS) - nhatminh79009-2 - OsiFood Phổ Quang (Phiếu trả ngày: 08/10/2025)</t>
  </si>
  <si>
    <t>00066714</t>
  </si>
  <si>
    <t>68014 osf 8/10 - Osifood Bình Lợi</t>
  </si>
  <si>
    <t>Hàng trả - NHẬT MINH (OSIFOODS) - nhatminh79005 - Osifood Phước Long - Phiếu :79005790051025102500289</t>
  </si>
  <si>
    <t>00066803</t>
  </si>
  <si>
    <t>68015 osf 9/10 - OsiFood HomyLand</t>
  </si>
  <si>
    <t>00067004</t>
  </si>
  <si>
    <t>68012 OSF 8/10 - OsiFood An Gia Bình Chánh</t>
  </si>
  <si>
    <t>Hàng trả - NHẬT MINH (OSIFOODS) - nhatminh79001 - OsiFood Bình Hòa (Phiếu trả ngày: 17/10/2025)</t>
  </si>
  <si>
    <t>Hàng trả - NHẬT MINH (OSIFOODS) - nhatminh68012-1 - OsiFood An Gia Bình Chánh (Phiếu trả ngày: 20/10/2025)</t>
  </si>
  <si>
    <t>00069043</t>
  </si>
  <si>
    <t>79001 osf 16/10 - OsiFood Bình Hòa</t>
  </si>
  <si>
    <t>Hàng trả - NHẬT MINH (OSIFOODS) - nhatminh79004 - OsiFood 828A Xô Viết Nghệ Tĩnh - phiếu: 25102500843</t>
  </si>
  <si>
    <t>00070441</t>
  </si>
  <si>
    <t>68014 OSF 22/10 - Osifood Bình Lợi</t>
  </si>
  <si>
    <t>00070442</t>
  </si>
  <si>
    <t>68014 OSF 20/10 - Osifood Bình Lợi</t>
  </si>
  <si>
    <t>00070445</t>
  </si>
  <si>
    <t>79004 OSF 15/10 - OsiFood 828A Xô Viết Nghệ Tĩnh</t>
  </si>
  <si>
    <t>00071255</t>
  </si>
  <si>
    <t>79003 OSF 27/10 - Osifood Sky 9</t>
  </si>
  <si>
    <t>00071265</t>
  </si>
  <si>
    <t>79005 OSF 25/10 - Osifood Phước Long</t>
  </si>
  <si>
    <t>00071966</t>
  </si>
  <si>
    <t>79009 OSF 29/10 - OsiFood Phổ Quang</t>
  </si>
  <si>
    <t>00072396</t>
  </si>
  <si>
    <t>68015 osf 30/10 - OsiFood HomyLand</t>
  </si>
  <si>
    <t>Chiết khấu T10.2025</t>
  </si>
  <si>
    <t>công nợ T10 chưa TT</t>
  </si>
  <si>
    <t>SG/HT2500064</t>
  </si>
  <si>
    <t>ĐÃ KIỂM TRA - Hàng trả - NHẬT MINH (OSIFOODS) - nhatminh79006 - OsiFood Opal Riverside (Phiếu trả ngày: 03/11/2025)- phiếu: 2500064</t>
  </si>
  <si>
    <t>00073034</t>
  </si>
  <si>
    <t>79006 osf 3/11 - OsiFood Opal Riverside</t>
  </si>
  <si>
    <t>00073129</t>
  </si>
  <si>
    <t>68014 OSF 1/11 - Osifood Bình Lợi</t>
  </si>
  <si>
    <t>00074818</t>
  </si>
  <si>
    <t>79009 OSF 6/11 - OsiFood Phổ Quang</t>
  </si>
  <si>
    <t>00076066</t>
  </si>
  <si>
    <t>68014 OSF 8/11 - Osifood Bình Lợi</t>
  </si>
  <si>
    <t>SG/HT2500534</t>
  </si>
  <si>
    <t>ĐÃ KIỂM TRA - Hàng trả - NHẬT MINH (OSIFOODS) - nhatminh79012 - OsiFood Nguyễn Văn Công (Phiếu trả ngày: 15/11/2025)- phiếu: 2500534</t>
  </si>
  <si>
    <t>00076726</t>
  </si>
  <si>
    <t>79001 osf 14/11 - OsiFood Bình Hòa</t>
  </si>
  <si>
    <t>00076819</t>
  </si>
  <si>
    <t>68001 OSF 15/11 - OsiFood Fuji Nam Long</t>
  </si>
  <si>
    <t>00076821</t>
  </si>
  <si>
    <t>79005 OSF 17/11 - Osifood Phước Long</t>
  </si>
  <si>
    <t>00076865</t>
  </si>
  <si>
    <t>79004 OSF 17/11 - OsiFood 828A Xô Viết Nghệ Tĩnh</t>
  </si>
  <si>
    <t>SG/HT2500686</t>
  </si>
  <si>
    <t>ĐÃ KIỂM TRA - Hàng trả - NHẬT MINH (OSIFOODS) - nhatminh68015 - OsiFood HomyLand- phiếu: 2500686 (Phiếu trả ngày: 19/11/2025)</t>
  </si>
  <si>
    <t>00077962</t>
  </si>
  <si>
    <t>68015 osf 20/11 - OsiFood HomyLand</t>
  </si>
  <si>
    <t>00078518</t>
  </si>
  <si>
    <t>68014 osf 24/11 - Osifood Bình Lợi</t>
  </si>
  <si>
    <t>00078704</t>
  </si>
  <si>
    <t>79009 OSF 26/11 - OsiFood Phổ Quang</t>
  </si>
  <si>
    <t>Chiết khấu T11.2025</t>
  </si>
  <si>
    <t>công nợ T11 chưa TT</t>
  </si>
  <si>
    <t>SG/HT2500974</t>
  </si>
  <si>
    <t>ĐÃ KIỂM TRA - Hàng trả - NHẬT MINH (OSIFOODS) - nhatminh79009-2 - OsiFood Phổ Quang (Phiếu trả ngày: 26/11/2025) - phiếu: 2500974</t>
  </si>
  <si>
    <t>Hàng trả - NHẬT MINH (OSIFOODS) - nhatminh79005 - Osifood Phước Long - Phiếu :79005790051025102501034</t>
  </si>
  <si>
    <t>00080187</t>
  </si>
  <si>
    <t>79004 OSF 1/12 - OsiFood 828A Xô Viết Nghệ Tĩnh</t>
  </si>
  <si>
    <t>ĐÃ KIỂM TRA - Hàng trả  - nhatminh79012 - OsiFood Nguyễn Văn Công (Phiếu trả ngày: 04/12/2025)- phiếu: 22500140</t>
  </si>
  <si>
    <t>ĐÃ KIỂM TRA - HÀNG TRẢ - Osifood Phước Long - nhatminh79005 - phiếu: 22500169 - phiếu ngày: 05/12</t>
  </si>
  <si>
    <t>00082074</t>
  </si>
  <si>
    <t>68014 osf 5/12 - Osifood Bình Lợi</t>
  </si>
  <si>
    <t>00082075</t>
  </si>
  <si>
    <t>79003 osf 5/12 - Osifood Sky 9</t>
  </si>
  <si>
    <t>ĐÃ KIỂM TRA - Hàng trả - NHẬT MINH (OSIFOODS) - nhatminh79003 - Osifood Sky 9 - phiếu: 2500225 -(Phiếu trả ngày: 07/12/2025)</t>
  </si>
  <si>
    <t>00082403</t>
  </si>
  <si>
    <t>79005 osf 9/12 - Osifood Phước Long</t>
  </si>
  <si>
    <t>ĐÃ KIỂM TRA - HÀNG TRẢ - OsiFood HomyLand - nhatminh68015 - phiếu: 2500436 - phiếu ngày: 11/12/2025</t>
  </si>
  <si>
    <t>00082511</t>
  </si>
  <si>
    <t>68015 OSF 8/12 - OsiFood HomyLand</t>
  </si>
  <si>
    <t>ĐÃ KIỂM TRA - HÀNG TRẢ - Osifood Sky 9 - nhatminh79003 - phiếu: 22500550 - phiếu ngày: 13/12</t>
  </si>
  <si>
    <t>00083896</t>
  </si>
  <si>
    <t>79003 OSF 12/12 - Osifood Sky 9</t>
  </si>
  <si>
    <t>ĐÃ KIỂM TRA - Hàng trả - NHẬT MINH (OSIFOODS) - nhatminh68015 - OsiFood HomyLand (Phiếu trả ngày: 25/12/2025)</t>
  </si>
  <si>
    <t>00087282</t>
  </si>
  <si>
    <t>68014 OSF 24/12 - Osifood Bình Lợi</t>
  </si>
  <si>
    <t>00088176</t>
  </si>
  <si>
    <t>68015 OSF 25/12 - OsiFood HomyLand</t>
  </si>
  <si>
    <t>00089113</t>
  </si>
  <si>
    <t>79005 OSF 27/12 - Osifood Phước Long</t>
  </si>
  <si>
    <t>Chiết khấu T12.2025</t>
  </si>
  <si>
    <t>công nợ T12 chưa TT</t>
  </si>
  <si>
    <t>ĐÃ KIỂM TẢ - HÀNG TRẢ - PHIẾU: 122501279  - OsiFood 828A Xô Viết Nghệ Tĩnh - nhatminh79004</t>
  </si>
  <si>
    <t>ĐÃ KIỂM TRA - HÀNG TRẢ - Osifood Sky 9 - PHIẾU: 225122501141- Osifood Sky 9 - nhatminh79003</t>
  </si>
  <si>
    <t>00000128</t>
  </si>
  <si>
    <t>1C26TTN</t>
  </si>
  <si>
    <t>79009 OSF 5/1 - OsiFood Phổ Quang</t>
  </si>
  <si>
    <t>00000613</t>
  </si>
  <si>
    <t>79004 OSF 5/1 - OsiFood 828A Xô Viết Nghệ Tĩnh</t>
  </si>
  <si>
    <t>00000610</t>
  </si>
  <si>
    <t>79012 OSF 5/1 - OsiFood Nguyễn Văn Công</t>
  </si>
  <si>
    <t>00000729</t>
  </si>
  <si>
    <t>79005 OSF 6/1 - Osifood Phước Long</t>
  </si>
  <si>
    <t>00001339</t>
  </si>
  <si>
    <t>79006 OSF 6/1 - OsiFood Opal Riverside</t>
  </si>
  <si>
    <t>00001600</t>
  </si>
  <si>
    <t>68014 OSF 8/1 - Osifood Bình Lợi</t>
  </si>
  <si>
    <t>00002710</t>
  </si>
  <si>
    <t>79004 OSF 12/1 - OsiFood 828A Xô Viết Nghệ Tĩnh</t>
  </si>
  <si>
    <t>00003074</t>
  </si>
  <si>
    <t>79003 osf 12/1 - Osifood Sky 9</t>
  </si>
  <si>
    <t>00004065</t>
  </si>
  <si>
    <t>79004 OSF 19/1 - OsiFood 828A Xô Viết Nghệ Tĩnh</t>
  </si>
  <si>
    <t>00004764</t>
  </si>
  <si>
    <t>79006 osf 19/1 - OsiFood Opal Riverside</t>
  </si>
  <si>
    <t>00005140</t>
  </si>
  <si>
    <t>79012 OSF 21/1 - OsiFood Nguyễn Văn Công</t>
  </si>
  <si>
    <t>00005236</t>
  </si>
  <si>
    <t>68014 OSF 22/1 - Osifood Bình Lợi</t>
  </si>
  <si>
    <t>00005222</t>
  </si>
  <si>
    <t>79006 OSF 21/1 - OsiFood Opal Riverside</t>
  </si>
  <si>
    <t>00005237</t>
  </si>
  <si>
    <t>79004 OSF 21/1 - OsiFood 828A Xô Viết Nghệ Tĩnh</t>
  </si>
  <si>
    <t>00005288</t>
  </si>
  <si>
    <t>79005 OSF 21/1 - Osifood Phước Long</t>
  </si>
  <si>
    <t>00005993</t>
  </si>
  <si>
    <t>68001 OSF 21/1 - OsiFood Fuji Nam Long</t>
  </si>
  <si>
    <t>00007275</t>
  </si>
  <si>
    <t>79009 OSF 29/1 - OsiFood Phổ Quang</t>
  </si>
  <si>
    <t>ĐÃ KIỂM TRA - HÀNG TRẢ -Osifood Phước Long - NHATMINH-HCM-Q9-79005 - PHIẾU: 126012600221- PHIẾU NGÀY: 7/1</t>
  </si>
  <si>
    <t>ĐÃ KIỂM TRA - HÀNG TRẢ - PHIẾU : 12600465 - Osifood Sky 9 - NHATMINH-HCM-TDC-79003 - PHIẾU NGÀY: 15/1</t>
  </si>
  <si>
    <t>ĐÃ KIỂM TRA - HÀNG TRẢ - PHIẾU : 126012600481 - PHIẾU NGÀY: 15/01 - Osifood Sky 9 - NHATMINH-HCM-TDC-79003</t>
  </si>
  <si>
    <t>Chiết khấu T01.2026</t>
  </si>
  <si>
    <t>công nợ T01.26 chưa TT</t>
  </si>
  <si>
    <t>Hàng trả - NHATMINH-HCM-PNN-79009-2 - OsiFood Phổ Quang</t>
  </si>
  <si>
    <t>00008491</t>
  </si>
  <si>
    <t>79004 OSF 2/2 - OsiFood 828A Xô Viết Nghệ Tĩnh</t>
  </si>
  <si>
    <t>00008502</t>
  </si>
  <si>
    <t>79005 OSF 2/2 - Osifood Phước Long</t>
  </si>
  <si>
    <t>00008505</t>
  </si>
  <si>
    <t>68014 OSF 3/2 - Osifood Bình Lợi</t>
  </si>
  <si>
    <t>00009382</t>
  </si>
  <si>
    <t>68015 osf 4/2 - OsiFood HomyLand</t>
  </si>
  <si>
    <t>00009437</t>
  </si>
  <si>
    <t>79009 OSF 5/2 - OsiFood Phổ Quang</t>
  </si>
  <si>
    <t>00010730</t>
  </si>
  <si>
    <t>68014 OSF 9/2 - Osifood Bình Lợi</t>
  </si>
  <si>
    <t>00010789</t>
  </si>
  <si>
    <t>79005 OSF 9/2 - Osifood Phước Long</t>
  </si>
  <si>
    <t>00012126</t>
  </si>
  <si>
    <t>68015 OSF 12/2 - OsiFood HomyLand</t>
  </si>
  <si>
    <t>00013932</t>
  </si>
  <si>
    <t>68014 OSF 23/2 - Osifood Bình Lợi</t>
  </si>
  <si>
    <t>00013983</t>
  </si>
  <si>
    <t>79003 OSF 23/2 - Osifood Sky 9</t>
  </si>
  <si>
    <t>00014530</t>
  </si>
  <si>
    <t>79004 OSF 27/2 - OsiFood 828A Xô Viết Nghệ Tĩnh</t>
  </si>
  <si>
    <t>Chiết khấu T02.2026</t>
  </si>
  <si>
    <t>công nợ T02.26 chưa TT</t>
  </si>
  <si>
    <t>00014646</t>
  </si>
  <si>
    <t>79005 OSF 27/2 - Osifood Phước Long</t>
  </si>
  <si>
    <t>ĐÃ KIỂM TRA - HÀNG TRẢ - PHIẾU : 2600044 - Osifood Phước Long - NHATMINH-HCM-Q9-79005</t>
  </si>
  <si>
    <t>ĐÃ KIỂM TRA - HÀNG TRẢ - PHIẾU: 32600029 - OsiFood Phổ Quang -NHATMINH-HCM-PNN-79009-2</t>
  </si>
  <si>
    <t>00017267</t>
  </si>
  <si>
    <t>79001 OSF 9/3 - OsiFood Bình Hòa</t>
  </si>
  <si>
    <t>00018447</t>
  </si>
  <si>
    <t>79003 OSF 11/3 - Osifood Sky 9</t>
  </si>
  <si>
    <t>00018456</t>
  </si>
  <si>
    <t>79012 OSF 11/3 - OsiFood Nguyễn Văn Công</t>
  </si>
  <si>
    <t>00019193</t>
  </si>
  <si>
    <t>68014 OSF 16/3 - Osifood Bình Lợi</t>
  </si>
  <si>
    <t>ĐÃ KIỂM TRA - HÀNG TRẢ - OsiFood HomyLand -NHATMINH-HCM-Q2-68015 - phiếu: 32600660</t>
  </si>
  <si>
    <t>00021533</t>
  </si>
  <si>
    <t>68015 OSF 19/3 - OsiFood HomyLand</t>
  </si>
  <si>
    <t>00021544</t>
  </si>
  <si>
    <t>79004 OSF 20/3 - OsiFood 828A Xô Viết Nghệ Tĩnh</t>
  </si>
  <si>
    <t>00023083</t>
  </si>
  <si>
    <t>79005 OSF 25/3 - Osifood Phước Long</t>
  </si>
  <si>
    <t>ĐÃ KIỂM TRA - HÀNG TRẢ - PHIẾU: 26032600942 - Osifood Phước Long - NHATMINH-HCM-Q9-79005</t>
  </si>
  <si>
    <t>Chiết khấu T03.2026</t>
  </si>
  <si>
    <t>công nợ T03.26 chưa 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</si>
</sst>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₫_-;\-* #,##0.00\ _₫_-;_-* &quot;-&quot;??\ _₫_-;_-@_-"/>
    <numFmt numFmtId="165" formatCode="_-* #,##0\ _₫_-;\-* #,##0\ _₫_-;_-* &quot;-&quot;??\ _₫_-;_-@_-"/>
  </numFmts>
  <fonts count="1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</cellStyleXfs>
  <cellXfs count="63">
    <xf numFmtId="0" fontId="0" fillId="0" borderId="0" xfId="0"/>
    <xf numFmtId="14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38" fontId="4" fillId="3" borderId="2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38" fontId="0" fillId="0" borderId="0" xfId="0" applyNumberFormat="1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14" fontId="4" fillId="3" borderId="3" xfId="0" applyNumberFormat="1" applyFont="1" applyFill="1" applyBorder="1" applyAlignment="1">
      <alignment horizontal="center" vertical="center" wrapText="1"/>
    </xf>
    <xf numFmtId="38" fontId="3" fillId="2" borderId="1" xfId="0" applyNumberFormat="1" applyFont="1" applyFill="1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14" fontId="0" fillId="0" borderId="0" xfId="0" applyNumberFormat="1"/>
    <xf numFmtId="0" fontId="4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4" fontId="3" fillId="0" borderId="1" xfId="3" applyNumberFormat="1" applyFont="1" applyBorder="1" applyAlignment="1">
      <alignment horizontal="center" vertical="center"/>
    </xf>
    <xf numFmtId="0" fontId="3" fillId="0" borderId="1" xfId="3" applyFont="1" applyBorder="1" applyAlignment="1">
      <alignment horizontal="left" vertical="center"/>
    </xf>
    <xf numFmtId="38" fontId="3" fillId="0" borderId="1" xfId="3" applyNumberFormat="1" applyFont="1" applyBorder="1" applyAlignment="1">
      <alignment horizontal="right" vertical="center"/>
    </xf>
    <xf numFmtId="0" fontId="3" fillId="0" borderId="1" xfId="3" applyFont="1" applyBorder="1" applyAlignment="1">
      <alignment horizontal="right" vertical="center"/>
    </xf>
    <xf numFmtId="38" fontId="3" fillId="0" borderId="0" xfId="3" applyNumberFormat="1" applyFont="1" applyAlignment="1">
      <alignment horizontal="right" vertical="center"/>
    </xf>
    <xf numFmtId="0" fontId="3" fillId="0" borderId="0" xfId="3" applyFont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0" fontId="7" fillId="0" borderId="0" xfId="3"/>
    <xf numFmtId="0" fontId="3" fillId="0" borderId="5" xfId="3" applyFont="1" applyBorder="1" applyAlignment="1">
      <alignment horizontal="left" vertical="center"/>
    </xf>
    <xf numFmtId="0" fontId="3" fillId="0" borderId="0" xfId="3" applyFont="1" applyAlignment="1">
      <alignment horizontal="right" vertical="center"/>
    </xf>
    <xf numFmtId="38" fontId="7" fillId="0" borderId="0" xfId="3" applyNumberFormat="1"/>
    <xf numFmtId="14" fontId="3" fillId="0" borderId="0" xfId="3" applyNumberFormat="1" applyFont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165" fontId="0" fillId="0" borderId="0" xfId="4" applyNumberFormat="1" applyFont="1"/>
    <xf numFmtId="0" fontId="3" fillId="0" borderId="1" xfId="0" quotePrefix="1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3" applyFont="1" applyBorder="1" applyAlignment="1">
      <alignment horizontal="left" vertical="center"/>
    </xf>
    <xf numFmtId="38" fontId="3" fillId="0" borderId="7" xfId="3" applyNumberFormat="1" applyFont="1" applyBorder="1" applyAlignment="1">
      <alignment horizontal="right" vertical="center"/>
    </xf>
    <xf numFmtId="0" fontId="3" fillId="0" borderId="7" xfId="3" applyFont="1" applyBorder="1" applyAlignment="1">
      <alignment horizontal="right" vertical="center"/>
    </xf>
    <xf numFmtId="0" fontId="3" fillId="0" borderId="0" xfId="3" quotePrefix="1" applyFont="1" applyAlignment="1">
      <alignment horizontal="left" vertical="center"/>
    </xf>
    <xf numFmtId="0" fontId="3" fillId="0" borderId="1" xfId="3" quotePrefix="1" applyFont="1" applyBorder="1" applyAlignment="1">
      <alignment horizontal="left" vertical="center"/>
    </xf>
    <xf numFmtId="14" fontId="4" fillId="3" borderId="4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38" fontId="3" fillId="4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38" fontId="3" fillId="4" borderId="1" xfId="3" applyNumberFormat="1" applyFont="1" applyFill="1" applyBorder="1" applyAlignment="1">
      <alignment horizontal="right" vertical="center"/>
    </xf>
    <xf numFmtId="14" fontId="0" fillId="4" borderId="0" xfId="0" applyNumberFormat="1" applyFill="1"/>
    <xf numFmtId="0" fontId="3" fillId="4" borderId="1" xfId="3" applyFont="1" applyFill="1" applyBorder="1" applyAlignment="1">
      <alignment horizontal="left" vertical="center"/>
    </xf>
    <xf numFmtId="0" fontId="3" fillId="4" borderId="5" xfId="3" applyFont="1" applyFill="1" applyBorder="1" applyAlignment="1">
      <alignment horizontal="left" vertical="center"/>
    </xf>
    <xf numFmtId="0" fontId="0" fillId="4" borderId="0" xfId="0" applyFill="1"/>
    <xf numFmtId="14" fontId="3" fillId="4" borderId="1" xfId="3" applyNumberFormat="1" applyFont="1" applyFill="1" applyBorder="1" applyAlignment="1">
      <alignment horizontal="center" vertical="center"/>
    </xf>
    <xf numFmtId="0" fontId="3" fillId="4" borderId="1" xfId="3" applyFont="1" applyFill="1" applyBorder="1" applyAlignment="1">
      <alignment horizontal="right" vertical="center"/>
    </xf>
    <xf numFmtId="165" fontId="3" fillId="0" borderId="1" xfId="4" applyNumberFormat="1" applyFont="1" applyBorder="1" applyAlignment="1">
      <alignment horizontal="left" vertical="center"/>
    </xf>
    <xf numFmtId="165" fontId="0" fillId="0" borderId="0" xfId="0" applyNumberFormat="1"/>
    <xf numFmtId="14" fontId="4" fillId="0" borderId="1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horizontal="left" vertical="center"/>
    </xf>
    <xf numFmtId="38" fontId="4" fillId="0" borderId="1" xfId="3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5" xfId="3" applyFont="1" applyFill="1" applyBorder="1" applyAlignment="1">
      <alignment horizontal="left" vertical="center"/>
    </xf>
  </cellXfs>
  <cellStyles count="5">
    <cellStyle name="Comma" xfId="4" builtinId="3"/>
    <cellStyle name="Comma 2" xfId="2" xr:uid="{00000000-0005-0000-0000-000001000000}"/>
    <cellStyle name="Normal" xfId="0" builtinId="0"/>
    <cellStyle name="Normal 2" xfId="1" xr:uid="{00000000-0005-0000-0000-000003000000}"/>
    <cellStyle name="Normal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218"/>
  <sheetViews>
    <sheetView zoomScaleNormal="100" workbookViewId="0">
      <selection sqref="A1:I1"/>
    </sheetView>
  </sheetViews>
  <sheetFormatPr defaultColWidth="9.125" defaultRowHeight="14.25" outlineLevelRow="1" x14ac:dyDescent="0.2"/>
  <cols>
    <col min="1" max="1" width="1.375" customWidth="1"/>
    <col min="2" max="2" width="14.25" style="12" customWidth="1"/>
    <col min="3" max="4" width="11.375" customWidth="1"/>
    <col min="5" max="5" width="57.125" customWidth="1"/>
    <col min="6" max="6" width="17.125" style="5" customWidth="1"/>
    <col min="7" max="7" width="11.375" customWidth="1"/>
    <col min="8" max="8" width="15.75" style="5" customWidth="1"/>
    <col min="9" max="9" width="50" customWidth="1"/>
    <col min="10" max="10" width="21.375" customWidth="1"/>
  </cols>
  <sheetData>
    <row r="1" spans="1:10" ht="18.75" x14ac:dyDescent="0.3">
      <c r="A1" s="60" t="s">
        <v>198</v>
      </c>
      <c r="B1" s="60"/>
      <c r="C1" s="60"/>
      <c r="D1" s="60"/>
      <c r="E1" s="60"/>
      <c r="F1" s="60"/>
      <c r="G1" s="60"/>
      <c r="H1" s="60"/>
      <c r="I1" s="60"/>
    </row>
    <row r="2" spans="1:10" x14ac:dyDescent="0.2">
      <c r="A2" s="61" t="s">
        <v>136</v>
      </c>
      <c r="B2" s="61"/>
      <c r="C2" s="61"/>
      <c r="D2" s="61"/>
      <c r="E2" s="61"/>
      <c r="F2" s="61"/>
      <c r="G2" s="61"/>
      <c r="H2" s="61"/>
      <c r="I2" s="61"/>
    </row>
    <row r="3" spans="1:10" ht="24.75" customHeight="1" x14ac:dyDescent="0.2">
      <c r="B3" s="8" t="s">
        <v>46</v>
      </c>
      <c r="C3" s="4" t="s">
        <v>0</v>
      </c>
      <c r="D3" s="4" t="s">
        <v>225</v>
      </c>
      <c r="E3" s="4" t="s">
        <v>177</v>
      </c>
      <c r="F3" s="3" t="s">
        <v>103</v>
      </c>
      <c r="G3" s="4" t="s">
        <v>15</v>
      </c>
      <c r="H3" s="3" t="s">
        <v>192</v>
      </c>
      <c r="I3" s="4" t="s">
        <v>141</v>
      </c>
      <c r="J3" s="4" t="s">
        <v>80</v>
      </c>
    </row>
    <row r="4" spans="1:10" x14ac:dyDescent="0.2">
      <c r="A4" s="11" t="s">
        <v>117</v>
      </c>
      <c r="F4" s="9">
        <v>146282394</v>
      </c>
      <c r="H4" s="9">
        <v>13171120</v>
      </c>
    </row>
    <row r="5" spans="1:10" outlineLevel="1" x14ac:dyDescent="0.2">
      <c r="B5" s="6">
        <v>44929</v>
      </c>
      <c r="C5" s="2" t="s">
        <v>159</v>
      </c>
      <c r="D5" s="2" t="s">
        <v>119</v>
      </c>
      <c r="E5" s="2" t="s">
        <v>221</v>
      </c>
      <c r="F5" s="10">
        <v>1105388</v>
      </c>
      <c r="G5" s="7" t="s">
        <v>5</v>
      </c>
      <c r="H5" s="10">
        <v>110539</v>
      </c>
      <c r="I5" s="2" t="s">
        <v>38</v>
      </c>
      <c r="J5" s="2" t="s">
        <v>222</v>
      </c>
    </row>
    <row r="6" spans="1:10" outlineLevel="1" x14ac:dyDescent="0.2">
      <c r="B6" s="6">
        <v>44932</v>
      </c>
      <c r="C6" s="2" t="s">
        <v>253</v>
      </c>
      <c r="D6" s="2" t="s">
        <v>119</v>
      </c>
      <c r="E6" s="2" t="s">
        <v>240</v>
      </c>
      <c r="F6" s="10">
        <v>1135639</v>
      </c>
      <c r="G6" s="7" t="s">
        <v>5</v>
      </c>
      <c r="H6" s="10">
        <v>113564</v>
      </c>
      <c r="I6" s="2" t="s">
        <v>38</v>
      </c>
      <c r="J6" s="2" t="s">
        <v>222</v>
      </c>
    </row>
    <row r="7" spans="1:10" outlineLevel="1" x14ac:dyDescent="0.2">
      <c r="B7" s="6">
        <v>44935</v>
      </c>
      <c r="C7" s="2" t="s">
        <v>255</v>
      </c>
      <c r="D7" s="2" t="s">
        <v>119</v>
      </c>
      <c r="E7" s="2" t="s">
        <v>189</v>
      </c>
      <c r="F7" s="10">
        <v>811387</v>
      </c>
      <c r="G7" s="7" t="s">
        <v>5</v>
      </c>
      <c r="H7" s="10">
        <v>81139</v>
      </c>
      <c r="I7" s="2" t="s">
        <v>38</v>
      </c>
      <c r="J7" s="2" t="s">
        <v>222</v>
      </c>
    </row>
    <row r="8" spans="1:10" outlineLevel="1" x14ac:dyDescent="0.2">
      <c r="B8" s="6">
        <v>44937</v>
      </c>
      <c r="C8" s="2" t="s">
        <v>123</v>
      </c>
      <c r="D8" s="2" t="s">
        <v>119</v>
      </c>
      <c r="E8" s="2" t="s">
        <v>270</v>
      </c>
      <c r="F8" s="10">
        <v>775583</v>
      </c>
      <c r="G8" s="7" t="s">
        <v>5</v>
      </c>
      <c r="H8" s="10">
        <v>77558</v>
      </c>
      <c r="I8" s="2" t="s">
        <v>38</v>
      </c>
      <c r="J8" s="2" t="s">
        <v>222</v>
      </c>
    </row>
    <row r="9" spans="1:10" outlineLevel="1" x14ac:dyDescent="0.2">
      <c r="B9" s="6">
        <v>44945</v>
      </c>
      <c r="C9" s="2" t="s">
        <v>111</v>
      </c>
      <c r="D9" s="2" t="s">
        <v>119</v>
      </c>
      <c r="E9" s="2"/>
      <c r="F9" s="10">
        <v>0</v>
      </c>
      <c r="G9" s="7" t="s">
        <v>5</v>
      </c>
      <c r="H9" s="10">
        <v>0</v>
      </c>
      <c r="I9" s="2" t="s">
        <v>38</v>
      </c>
      <c r="J9" s="2" t="s">
        <v>222</v>
      </c>
    </row>
    <row r="10" spans="1:10" outlineLevel="1" x14ac:dyDescent="0.2">
      <c r="B10" s="6">
        <v>44945</v>
      </c>
      <c r="C10" s="2" t="s">
        <v>41</v>
      </c>
      <c r="D10" s="2" t="s">
        <v>119</v>
      </c>
      <c r="E10" s="2" t="s">
        <v>10</v>
      </c>
      <c r="F10" s="10">
        <v>333570</v>
      </c>
      <c r="G10" s="7" t="s">
        <v>5</v>
      </c>
      <c r="H10" s="10">
        <v>33357</v>
      </c>
      <c r="I10" s="2" t="s">
        <v>38</v>
      </c>
      <c r="J10" s="2" t="s">
        <v>222</v>
      </c>
    </row>
    <row r="11" spans="1:10" outlineLevel="1" x14ac:dyDescent="0.2">
      <c r="B11" s="6">
        <v>44945</v>
      </c>
      <c r="C11" s="2" t="s">
        <v>132</v>
      </c>
      <c r="D11" s="2" t="s">
        <v>119</v>
      </c>
      <c r="E11" s="2" t="s">
        <v>68</v>
      </c>
      <c r="F11" s="10">
        <v>1063265</v>
      </c>
      <c r="G11" s="7" t="s">
        <v>5</v>
      </c>
      <c r="H11" s="10">
        <v>106327</v>
      </c>
      <c r="I11" s="2" t="s">
        <v>38</v>
      </c>
      <c r="J11" s="2" t="s">
        <v>222</v>
      </c>
    </row>
    <row r="12" spans="1:10" outlineLevel="1" x14ac:dyDescent="0.2">
      <c r="B12" s="6">
        <v>44966</v>
      </c>
      <c r="C12" s="2" t="s">
        <v>217</v>
      </c>
      <c r="D12" s="2" t="s">
        <v>119</v>
      </c>
      <c r="E12" s="2"/>
      <c r="F12" s="10">
        <v>0</v>
      </c>
      <c r="G12" s="7" t="s">
        <v>5</v>
      </c>
      <c r="H12" s="10">
        <v>0</v>
      </c>
      <c r="I12" s="2" t="s">
        <v>38</v>
      </c>
      <c r="J12" s="2" t="s">
        <v>222</v>
      </c>
    </row>
    <row r="13" spans="1:10" outlineLevel="1" x14ac:dyDescent="0.2">
      <c r="B13" s="6">
        <v>44966</v>
      </c>
      <c r="C13" s="2" t="s">
        <v>60</v>
      </c>
      <c r="D13" s="2" t="s">
        <v>119</v>
      </c>
      <c r="E13" s="2" t="s">
        <v>71</v>
      </c>
      <c r="F13" s="10">
        <v>574135</v>
      </c>
      <c r="G13" s="7" t="s">
        <v>5</v>
      </c>
      <c r="H13" s="10">
        <v>57414</v>
      </c>
      <c r="I13" s="2" t="s">
        <v>38</v>
      </c>
      <c r="J13" s="2" t="s">
        <v>222</v>
      </c>
    </row>
    <row r="14" spans="1:10" outlineLevel="1" x14ac:dyDescent="0.2">
      <c r="B14" s="6">
        <v>44967</v>
      </c>
      <c r="C14" s="2" t="s">
        <v>252</v>
      </c>
      <c r="D14" s="2" t="s">
        <v>119</v>
      </c>
      <c r="E14" s="2" t="s">
        <v>145</v>
      </c>
      <c r="F14" s="10">
        <v>1132781</v>
      </c>
      <c r="G14" s="7" t="s">
        <v>5</v>
      </c>
      <c r="H14" s="10">
        <v>113278</v>
      </c>
      <c r="I14" s="2" t="s">
        <v>38</v>
      </c>
      <c r="J14" s="2" t="s">
        <v>222</v>
      </c>
    </row>
    <row r="15" spans="1:10" outlineLevel="1" x14ac:dyDescent="0.2">
      <c r="B15" s="6">
        <v>44967</v>
      </c>
      <c r="C15" s="2" t="s">
        <v>268</v>
      </c>
      <c r="D15" s="2" t="s">
        <v>119</v>
      </c>
      <c r="E15" s="2" t="s">
        <v>97</v>
      </c>
      <c r="F15" s="10">
        <v>1104854</v>
      </c>
      <c r="G15" s="7" t="s">
        <v>5</v>
      </c>
      <c r="H15" s="10">
        <v>110485</v>
      </c>
      <c r="I15" s="2" t="s">
        <v>38</v>
      </c>
      <c r="J15" s="2" t="s">
        <v>222</v>
      </c>
    </row>
    <row r="16" spans="1:10" outlineLevel="1" x14ac:dyDescent="0.2">
      <c r="B16" s="6">
        <v>44968</v>
      </c>
      <c r="C16" s="2" t="s">
        <v>148</v>
      </c>
      <c r="D16" s="2" t="s">
        <v>119</v>
      </c>
      <c r="E16" s="2"/>
      <c r="F16" s="10">
        <v>0</v>
      </c>
      <c r="G16" s="7" t="s">
        <v>5</v>
      </c>
      <c r="H16" s="10">
        <v>0</v>
      </c>
      <c r="I16" s="2" t="s">
        <v>38</v>
      </c>
      <c r="J16" s="2" t="s">
        <v>222</v>
      </c>
    </row>
    <row r="17" spans="2:10" outlineLevel="1" x14ac:dyDescent="0.2">
      <c r="B17" s="6">
        <v>44970</v>
      </c>
      <c r="C17" s="2" t="s">
        <v>92</v>
      </c>
      <c r="D17" s="2" t="s">
        <v>119</v>
      </c>
      <c r="E17" s="2" t="s">
        <v>58</v>
      </c>
      <c r="F17" s="10">
        <v>725448</v>
      </c>
      <c r="G17" s="7" t="s">
        <v>5</v>
      </c>
      <c r="H17" s="10">
        <v>72545</v>
      </c>
      <c r="I17" s="2" t="s">
        <v>38</v>
      </c>
      <c r="J17" s="2" t="s">
        <v>222</v>
      </c>
    </row>
    <row r="18" spans="2:10" outlineLevel="1" x14ac:dyDescent="0.2">
      <c r="B18" s="6">
        <v>44973</v>
      </c>
      <c r="C18" s="2" t="s">
        <v>215</v>
      </c>
      <c r="D18" s="2" t="s">
        <v>215</v>
      </c>
      <c r="E18" s="2" t="s">
        <v>229</v>
      </c>
      <c r="F18" s="10">
        <v>-150549</v>
      </c>
      <c r="G18" s="7" t="s">
        <v>5</v>
      </c>
      <c r="H18" s="10">
        <v>-15055</v>
      </c>
      <c r="I18" s="2" t="s">
        <v>38</v>
      </c>
      <c r="J18" s="2" t="s">
        <v>222</v>
      </c>
    </row>
    <row r="19" spans="2:10" outlineLevel="1" x14ac:dyDescent="0.2">
      <c r="B19" s="6">
        <v>44973</v>
      </c>
      <c r="C19" s="2" t="s">
        <v>28</v>
      </c>
      <c r="D19" s="2" t="s">
        <v>119</v>
      </c>
      <c r="E19" s="2" t="s">
        <v>175</v>
      </c>
      <c r="F19" s="10">
        <v>1089362</v>
      </c>
      <c r="G19" s="7" t="s">
        <v>5</v>
      </c>
      <c r="H19" s="10">
        <v>108936</v>
      </c>
      <c r="I19" s="2" t="s">
        <v>38</v>
      </c>
      <c r="J19" s="2" t="s">
        <v>222</v>
      </c>
    </row>
    <row r="20" spans="2:10" outlineLevel="1" x14ac:dyDescent="0.2">
      <c r="B20" s="6">
        <v>44974</v>
      </c>
      <c r="C20" s="2" t="s">
        <v>19</v>
      </c>
      <c r="D20" s="2" t="s">
        <v>119</v>
      </c>
      <c r="E20" s="2" t="s">
        <v>184</v>
      </c>
      <c r="F20" s="10">
        <v>1420710</v>
      </c>
      <c r="G20" s="7" t="s">
        <v>5</v>
      </c>
      <c r="H20" s="10">
        <v>142071</v>
      </c>
      <c r="I20" s="2" t="s">
        <v>38</v>
      </c>
      <c r="J20" s="2" t="s">
        <v>222</v>
      </c>
    </row>
    <row r="21" spans="2:10" outlineLevel="1" x14ac:dyDescent="0.2">
      <c r="B21" s="6">
        <v>44978</v>
      </c>
      <c r="C21" s="2" t="s">
        <v>230</v>
      </c>
      <c r="D21" s="2" t="s">
        <v>119</v>
      </c>
      <c r="E21" s="2" t="s">
        <v>78</v>
      </c>
      <c r="F21" s="10">
        <v>2489650</v>
      </c>
      <c r="G21" s="7" t="s">
        <v>5</v>
      </c>
      <c r="H21" s="10">
        <v>248965</v>
      </c>
      <c r="I21" s="2" t="s">
        <v>38</v>
      </c>
      <c r="J21" s="2" t="s">
        <v>222</v>
      </c>
    </row>
    <row r="22" spans="2:10" outlineLevel="1" x14ac:dyDescent="0.2">
      <c r="B22" s="6">
        <v>44979</v>
      </c>
      <c r="C22" s="2" t="s">
        <v>59</v>
      </c>
      <c r="D22" s="2" t="s">
        <v>119</v>
      </c>
      <c r="E22" s="2" t="s">
        <v>139</v>
      </c>
      <c r="F22" s="10">
        <v>955057</v>
      </c>
      <c r="G22" s="7" t="s">
        <v>5</v>
      </c>
      <c r="H22" s="10">
        <v>95506</v>
      </c>
      <c r="I22" s="2" t="s">
        <v>38</v>
      </c>
      <c r="J22" s="2" t="s">
        <v>222</v>
      </c>
    </row>
    <row r="23" spans="2:10" outlineLevel="1" x14ac:dyDescent="0.2">
      <c r="B23" s="6">
        <v>44981</v>
      </c>
      <c r="C23" s="2" t="s">
        <v>36</v>
      </c>
      <c r="D23" s="2" t="s">
        <v>119</v>
      </c>
      <c r="E23" s="2" t="s">
        <v>88</v>
      </c>
      <c r="F23" s="10">
        <v>912488</v>
      </c>
      <c r="G23" s="7" t="s">
        <v>5</v>
      </c>
      <c r="H23" s="10">
        <v>91249</v>
      </c>
      <c r="I23" s="2" t="s">
        <v>38</v>
      </c>
      <c r="J23" s="2" t="s">
        <v>222</v>
      </c>
    </row>
    <row r="24" spans="2:10" outlineLevel="1" x14ac:dyDescent="0.2">
      <c r="B24" s="6">
        <v>44984</v>
      </c>
      <c r="C24" s="2" t="s">
        <v>188</v>
      </c>
      <c r="D24" s="2" t="s">
        <v>119</v>
      </c>
      <c r="E24" s="2" t="s">
        <v>262</v>
      </c>
      <c r="F24" s="10">
        <v>1033204</v>
      </c>
      <c r="G24" s="7" t="s">
        <v>5</v>
      </c>
      <c r="H24" s="10">
        <v>103320</v>
      </c>
      <c r="I24" s="2" t="s">
        <v>38</v>
      </c>
      <c r="J24" s="2" t="s">
        <v>222</v>
      </c>
    </row>
    <row r="25" spans="2:10" outlineLevel="1" x14ac:dyDescent="0.2">
      <c r="B25" s="6">
        <v>44988</v>
      </c>
      <c r="C25" s="2" t="s">
        <v>32</v>
      </c>
      <c r="D25" s="2" t="s">
        <v>119</v>
      </c>
      <c r="E25" s="2" t="s">
        <v>232</v>
      </c>
      <c r="F25" s="10">
        <v>360750</v>
      </c>
      <c r="G25" s="7" t="s">
        <v>5</v>
      </c>
      <c r="H25" s="10">
        <v>36075</v>
      </c>
      <c r="I25" s="2" t="s">
        <v>38</v>
      </c>
      <c r="J25" s="2" t="s">
        <v>222</v>
      </c>
    </row>
    <row r="26" spans="2:10" outlineLevel="1" x14ac:dyDescent="0.2">
      <c r="B26" s="6">
        <v>44993</v>
      </c>
      <c r="C26" s="2" t="s">
        <v>42</v>
      </c>
      <c r="D26" s="2" t="s">
        <v>119</v>
      </c>
      <c r="E26" s="2" t="s">
        <v>262</v>
      </c>
      <c r="F26" s="10">
        <v>1645153</v>
      </c>
      <c r="G26" s="7" t="s">
        <v>5</v>
      </c>
      <c r="H26" s="10">
        <v>164515</v>
      </c>
      <c r="I26" s="2" t="s">
        <v>38</v>
      </c>
      <c r="J26" s="2" t="s">
        <v>222</v>
      </c>
    </row>
    <row r="27" spans="2:10" outlineLevel="1" x14ac:dyDescent="0.2">
      <c r="B27" s="6">
        <v>44994</v>
      </c>
      <c r="C27" s="2" t="s">
        <v>250</v>
      </c>
      <c r="D27" s="2" t="s">
        <v>119</v>
      </c>
      <c r="E27" s="2" t="s">
        <v>106</v>
      </c>
      <c r="F27" s="10">
        <v>2199368</v>
      </c>
      <c r="G27" s="7" t="s">
        <v>5</v>
      </c>
      <c r="H27" s="10">
        <v>219937</v>
      </c>
      <c r="I27" s="2" t="s">
        <v>38</v>
      </c>
      <c r="J27" s="2" t="s">
        <v>222</v>
      </c>
    </row>
    <row r="28" spans="2:10" outlineLevel="1" x14ac:dyDescent="0.2">
      <c r="B28" s="6">
        <v>44994</v>
      </c>
      <c r="C28" s="2" t="s">
        <v>138</v>
      </c>
      <c r="D28" s="2" t="s">
        <v>119</v>
      </c>
      <c r="E28" s="2" t="s">
        <v>163</v>
      </c>
      <c r="F28" s="10">
        <v>1927546</v>
      </c>
      <c r="G28" s="7" t="s">
        <v>5</v>
      </c>
      <c r="H28" s="10">
        <v>192755</v>
      </c>
      <c r="I28" s="2" t="s">
        <v>38</v>
      </c>
      <c r="J28" s="2" t="s">
        <v>222</v>
      </c>
    </row>
    <row r="29" spans="2:10" outlineLevel="1" x14ac:dyDescent="0.2">
      <c r="B29" s="6">
        <v>44998</v>
      </c>
      <c r="C29" s="2" t="s">
        <v>256</v>
      </c>
      <c r="D29" s="2" t="s">
        <v>119</v>
      </c>
      <c r="E29" s="2" t="s">
        <v>221</v>
      </c>
      <c r="F29" s="10">
        <v>863975</v>
      </c>
      <c r="G29" s="7" t="s">
        <v>5</v>
      </c>
      <c r="H29" s="10">
        <v>86398</v>
      </c>
      <c r="I29" s="2" t="s">
        <v>38</v>
      </c>
      <c r="J29" s="2" t="s">
        <v>222</v>
      </c>
    </row>
    <row r="30" spans="2:10" outlineLevel="1" x14ac:dyDescent="0.2">
      <c r="B30" s="6">
        <v>44999</v>
      </c>
      <c r="C30" s="2" t="s">
        <v>254</v>
      </c>
      <c r="D30" s="2" t="s">
        <v>119</v>
      </c>
      <c r="E30" s="2" t="s">
        <v>258</v>
      </c>
      <c r="F30" s="10">
        <v>951924</v>
      </c>
      <c r="G30" s="7" t="s">
        <v>5</v>
      </c>
      <c r="H30" s="10">
        <v>95192</v>
      </c>
      <c r="I30" s="2" t="s">
        <v>38</v>
      </c>
      <c r="J30" s="2" t="s">
        <v>222</v>
      </c>
    </row>
    <row r="31" spans="2:10" outlineLevel="1" x14ac:dyDescent="0.2">
      <c r="B31" s="6">
        <v>44999</v>
      </c>
      <c r="C31" s="2" t="s">
        <v>227</v>
      </c>
      <c r="D31" s="2" t="s">
        <v>119</v>
      </c>
      <c r="E31" s="2" t="s">
        <v>231</v>
      </c>
      <c r="F31" s="10">
        <v>937690</v>
      </c>
      <c r="G31" s="7" t="s">
        <v>5</v>
      </c>
      <c r="H31" s="10">
        <v>93769</v>
      </c>
      <c r="I31" s="2" t="s">
        <v>38</v>
      </c>
      <c r="J31" s="2" t="s">
        <v>222</v>
      </c>
    </row>
    <row r="32" spans="2:10" outlineLevel="1" x14ac:dyDescent="0.2">
      <c r="B32" s="6">
        <v>45002</v>
      </c>
      <c r="C32" s="2" t="s">
        <v>24</v>
      </c>
      <c r="D32" s="2" t="s">
        <v>119</v>
      </c>
      <c r="E32" s="2" t="s">
        <v>88</v>
      </c>
      <c r="F32" s="10">
        <v>1374858</v>
      </c>
      <c r="G32" s="7" t="s">
        <v>5</v>
      </c>
      <c r="H32" s="10">
        <v>137486</v>
      </c>
      <c r="I32" s="2" t="s">
        <v>38</v>
      </c>
      <c r="J32" s="2" t="s">
        <v>222</v>
      </c>
    </row>
    <row r="33" spans="2:10" outlineLevel="1" x14ac:dyDescent="0.2">
      <c r="B33" s="6">
        <v>45005</v>
      </c>
      <c r="C33" s="2" t="s">
        <v>21</v>
      </c>
      <c r="D33" s="2" t="s">
        <v>119</v>
      </c>
      <c r="E33" s="2"/>
      <c r="F33" s="10">
        <v>0</v>
      </c>
      <c r="G33" s="7" t="s">
        <v>5</v>
      </c>
      <c r="H33" s="10">
        <v>0</v>
      </c>
      <c r="I33" s="2" t="s">
        <v>38</v>
      </c>
      <c r="J33" s="2" t="s">
        <v>222</v>
      </c>
    </row>
    <row r="34" spans="2:10" outlineLevel="1" x14ac:dyDescent="0.2">
      <c r="B34" s="6">
        <v>45005</v>
      </c>
      <c r="C34" s="2" t="s">
        <v>165</v>
      </c>
      <c r="D34" s="2" t="s">
        <v>119</v>
      </c>
      <c r="E34" s="2" t="s">
        <v>200</v>
      </c>
      <c r="F34" s="10">
        <v>1133363</v>
      </c>
      <c r="G34" s="7" t="s">
        <v>5</v>
      </c>
      <c r="H34" s="10">
        <v>113336</v>
      </c>
      <c r="I34" s="2" t="s">
        <v>38</v>
      </c>
      <c r="J34" s="2" t="s">
        <v>222</v>
      </c>
    </row>
    <row r="35" spans="2:10" outlineLevel="1" x14ac:dyDescent="0.2">
      <c r="B35" s="6">
        <v>45007</v>
      </c>
      <c r="C35" s="2" t="s">
        <v>82</v>
      </c>
      <c r="D35" s="2" t="s">
        <v>119</v>
      </c>
      <c r="E35" s="2" t="s">
        <v>166</v>
      </c>
      <c r="F35" s="10">
        <v>1573634</v>
      </c>
      <c r="G35" s="7" t="s">
        <v>5</v>
      </c>
      <c r="H35" s="10">
        <v>157363</v>
      </c>
      <c r="I35" s="2" t="s">
        <v>38</v>
      </c>
      <c r="J35" s="2" t="s">
        <v>222</v>
      </c>
    </row>
    <row r="36" spans="2:10" outlineLevel="1" x14ac:dyDescent="0.2">
      <c r="B36" s="6">
        <v>45008</v>
      </c>
      <c r="C36" s="2" t="s">
        <v>128</v>
      </c>
      <c r="D36" s="2" t="s">
        <v>119</v>
      </c>
      <c r="E36" s="2" t="s">
        <v>154</v>
      </c>
      <c r="F36" s="10">
        <v>1421634</v>
      </c>
      <c r="G36" s="7" t="s">
        <v>5</v>
      </c>
      <c r="H36" s="10">
        <v>142163</v>
      </c>
      <c r="I36" s="2" t="s">
        <v>38</v>
      </c>
      <c r="J36" s="2" t="s">
        <v>222</v>
      </c>
    </row>
    <row r="37" spans="2:10" outlineLevel="1" x14ac:dyDescent="0.2">
      <c r="B37" s="6">
        <v>45008</v>
      </c>
      <c r="C37" s="2" t="s">
        <v>104</v>
      </c>
      <c r="D37" s="2" t="s">
        <v>119</v>
      </c>
      <c r="E37" s="2" t="s">
        <v>262</v>
      </c>
      <c r="F37" s="10">
        <v>1151838</v>
      </c>
      <c r="G37" s="7" t="s">
        <v>5</v>
      </c>
      <c r="H37" s="10">
        <v>115184</v>
      </c>
      <c r="I37" s="2" t="s">
        <v>38</v>
      </c>
      <c r="J37" s="2" t="s">
        <v>222</v>
      </c>
    </row>
    <row r="38" spans="2:10" outlineLevel="1" x14ac:dyDescent="0.2">
      <c r="B38" s="6">
        <v>45008</v>
      </c>
      <c r="C38" s="2" t="s">
        <v>99</v>
      </c>
      <c r="D38" s="2" t="s">
        <v>119</v>
      </c>
      <c r="E38" s="2" t="s">
        <v>221</v>
      </c>
      <c r="F38" s="10">
        <v>713575</v>
      </c>
      <c r="G38" s="7" t="s">
        <v>5</v>
      </c>
      <c r="H38" s="10">
        <v>71358</v>
      </c>
      <c r="I38" s="2" t="s">
        <v>38</v>
      </c>
      <c r="J38" s="2" t="s">
        <v>222</v>
      </c>
    </row>
    <row r="39" spans="2:10" outlineLevel="1" x14ac:dyDescent="0.2">
      <c r="B39" s="6">
        <v>45015</v>
      </c>
      <c r="C39" s="2" t="s">
        <v>259</v>
      </c>
      <c r="D39" s="2" t="s">
        <v>119</v>
      </c>
      <c r="E39" s="2" t="s">
        <v>221</v>
      </c>
      <c r="F39" s="10">
        <v>655893</v>
      </c>
      <c r="G39" s="7" t="s">
        <v>5</v>
      </c>
      <c r="H39" s="10">
        <v>65589</v>
      </c>
      <c r="I39" s="2" t="s">
        <v>38</v>
      </c>
      <c r="J39" s="2" t="s">
        <v>222</v>
      </c>
    </row>
    <row r="40" spans="2:10" outlineLevel="1" x14ac:dyDescent="0.2">
      <c r="B40" s="6">
        <v>45019</v>
      </c>
      <c r="C40" s="2" t="s">
        <v>247</v>
      </c>
      <c r="D40" s="2" t="s">
        <v>119</v>
      </c>
      <c r="E40" s="2" t="s">
        <v>221</v>
      </c>
      <c r="F40" s="10">
        <v>923442</v>
      </c>
      <c r="G40" s="7" t="s">
        <v>5</v>
      </c>
      <c r="H40" s="10">
        <v>92344</v>
      </c>
      <c r="I40" s="2" t="s">
        <v>38</v>
      </c>
      <c r="J40" s="2" t="s">
        <v>222</v>
      </c>
    </row>
    <row r="41" spans="2:10" outlineLevel="1" x14ac:dyDescent="0.2">
      <c r="B41" s="6">
        <v>45019</v>
      </c>
      <c r="C41" s="2" t="s">
        <v>171</v>
      </c>
      <c r="D41" s="2" t="s">
        <v>119</v>
      </c>
      <c r="E41" s="2" t="s">
        <v>200</v>
      </c>
      <c r="F41" s="10">
        <v>890725</v>
      </c>
      <c r="G41" s="7" t="s">
        <v>5</v>
      </c>
      <c r="H41" s="10">
        <v>89073</v>
      </c>
      <c r="I41" s="2" t="s">
        <v>38</v>
      </c>
      <c r="J41" s="2" t="s">
        <v>222</v>
      </c>
    </row>
    <row r="42" spans="2:10" outlineLevel="1" x14ac:dyDescent="0.2">
      <c r="B42" s="6">
        <v>45020</v>
      </c>
      <c r="C42" s="2" t="s">
        <v>93</v>
      </c>
      <c r="D42" s="2" t="s">
        <v>119</v>
      </c>
      <c r="E42" s="2" t="s">
        <v>202</v>
      </c>
      <c r="F42" s="10">
        <v>1675379</v>
      </c>
      <c r="G42" s="7" t="s">
        <v>5</v>
      </c>
      <c r="H42" s="10">
        <v>167538</v>
      </c>
      <c r="I42" s="2" t="s">
        <v>38</v>
      </c>
      <c r="J42" s="2" t="s">
        <v>222</v>
      </c>
    </row>
    <row r="43" spans="2:10" outlineLevel="1" x14ac:dyDescent="0.2">
      <c r="B43" s="6">
        <v>45023</v>
      </c>
      <c r="C43" s="2" t="s">
        <v>158</v>
      </c>
      <c r="D43" s="2" t="s">
        <v>119</v>
      </c>
      <c r="E43" s="2" t="s">
        <v>200</v>
      </c>
      <c r="F43" s="10">
        <v>842016</v>
      </c>
      <c r="G43" s="7" t="s">
        <v>5</v>
      </c>
      <c r="H43" s="10">
        <v>84202</v>
      </c>
      <c r="I43" s="2" t="s">
        <v>38</v>
      </c>
      <c r="J43" s="2" t="s">
        <v>222</v>
      </c>
    </row>
    <row r="44" spans="2:10" outlineLevel="1" x14ac:dyDescent="0.2">
      <c r="B44" s="6">
        <v>45024</v>
      </c>
      <c r="C44" s="2" t="s">
        <v>215</v>
      </c>
      <c r="D44" s="2" t="s">
        <v>215</v>
      </c>
      <c r="E44" s="2" t="s">
        <v>4</v>
      </c>
      <c r="F44" s="10">
        <v>-1170166</v>
      </c>
      <c r="G44" s="7" t="s">
        <v>5</v>
      </c>
      <c r="H44" s="10">
        <v>-117017</v>
      </c>
      <c r="I44" s="2" t="s">
        <v>38</v>
      </c>
      <c r="J44" s="2" t="s">
        <v>222</v>
      </c>
    </row>
    <row r="45" spans="2:10" outlineLevel="1" x14ac:dyDescent="0.2">
      <c r="B45" s="6">
        <v>45024</v>
      </c>
      <c r="C45" s="2" t="s">
        <v>51</v>
      </c>
      <c r="D45" s="2" t="s">
        <v>119</v>
      </c>
      <c r="E45" s="2" t="s">
        <v>143</v>
      </c>
      <c r="F45" s="10">
        <v>1355531</v>
      </c>
      <c r="G45" s="7" t="s">
        <v>5</v>
      </c>
      <c r="H45" s="10">
        <v>135553</v>
      </c>
      <c r="I45" s="2" t="s">
        <v>38</v>
      </c>
      <c r="J45" s="2" t="s">
        <v>222</v>
      </c>
    </row>
    <row r="46" spans="2:10" outlineLevel="1" x14ac:dyDescent="0.2">
      <c r="B46" s="6">
        <v>45027</v>
      </c>
      <c r="C46" s="2" t="s">
        <v>215</v>
      </c>
      <c r="D46" s="2" t="s">
        <v>215</v>
      </c>
      <c r="E46" s="2" t="s">
        <v>4</v>
      </c>
      <c r="F46" s="10">
        <v>-1039683</v>
      </c>
      <c r="G46" s="7" t="s">
        <v>5</v>
      </c>
      <c r="H46" s="10">
        <v>-103968</v>
      </c>
      <c r="I46" s="2" t="s">
        <v>38</v>
      </c>
      <c r="J46" s="2" t="s">
        <v>222</v>
      </c>
    </row>
    <row r="47" spans="2:10" outlineLevel="1" x14ac:dyDescent="0.2">
      <c r="B47" s="6">
        <v>45033</v>
      </c>
      <c r="C47" s="2" t="s">
        <v>66</v>
      </c>
      <c r="D47" s="2" t="s">
        <v>119</v>
      </c>
      <c r="E47" s="2" t="s">
        <v>271</v>
      </c>
      <c r="F47" s="10">
        <v>2102230</v>
      </c>
      <c r="G47" s="7" t="s">
        <v>5</v>
      </c>
      <c r="H47" s="10">
        <v>210223</v>
      </c>
      <c r="I47" s="2" t="s">
        <v>38</v>
      </c>
      <c r="J47" s="2" t="s">
        <v>222</v>
      </c>
    </row>
    <row r="48" spans="2:10" outlineLevel="1" x14ac:dyDescent="0.2">
      <c r="B48" s="6">
        <v>45033</v>
      </c>
      <c r="C48" s="2" t="s">
        <v>74</v>
      </c>
      <c r="D48" s="2" t="s">
        <v>119</v>
      </c>
      <c r="E48" s="2" t="s">
        <v>221</v>
      </c>
      <c r="F48" s="10">
        <v>451712</v>
      </c>
      <c r="G48" s="7" t="s">
        <v>5</v>
      </c>
      <c r="H48" s="10">
        <v>45171</v>
      </c>
      <c r="I48" s="2" t="s">
        <v>38</v>
      </c>
      <c r="J48" s="2" t="s">
        <v>222</v>
      </c>
    </row>
    <row r="49" spans="2:10" outlineLevel="1" x14ac:dyDescent="0.2">
      <c r="B49" s="6">
        <v>45035</v>
      </c>
      <c r="C49" s="2" t="s">
        <v>69</v>
      </c>
      <c r="D49" s="2" t="s">
        <v>119</v>
      </c>
      <c r="E49" s="2" t="s">
        <v>143</v>
      </c>
      <c r="F49" s="10">
        <v>1110580</v>
      </c>
      <c r="G49" s="7" t="s">
        <v>5</v>
      </c>
      <c r="H49" s="10">
        <v>111058</v>
      </c>
      <c r="I49" s="2" t="s">
        <v>38</v>
      </c>
      <c r="J49" s="2" t="s">
        <v>222</v>
      </c>
    </row>
    <row r="50" spans="2:10" outlineLevel="1" x14ac:dyDescent="0.2">
      <c r="B50" s="6">
        <v>45035</v>
      </c>
      <c r="C50" s="2" t="s">
        <v>243</v>
      </c>
      <c r="D50" s="2" t="s">
        <v>119</v>
      </c>
      <c r="E50" s="2" t="s">
        <v>262</v>
      </c>
      <c r="F50" s="10">
        <v>1354323</v>
      </c>
      <c r="G50" s="7" t="s">
        <v>5</v>
      </c>
      <c r="H50" s="10">
        <v>135432</v>
      </c>
      <c r="I50" s="2" t="s">
        <v>38</v>
      </c>
      <c r="J50" s="2" t="s">
        <v>222</v>
      </c>
    </row>
    <row r="51" spans="2:10" outlineLevel="1" x14ac:dyDescent="0.2">
      <c r="B51" s="6">
        <v>45035</v>
      </c>
      <c r="C51" s="2" t="s">
        <v>23</v>
      </c>
      <c r="D51" s="2" t="s">
        <v>119</v>
      </c>
      <c r="E51" s="2" t="s">
        <v>200</v>
      </c>
      <c r="F51" s="10">
        <v>990850</v>
      </c>
      <c r="G51" s="7" t="s">
        <v>5</v>
      </c>
      <c r="H51" s="10">
        <v>99085</v>
      </c>
      <c r="I51" s="2" t="s">
        <v>38</v>
      </c>
      <c r="J51" s="2" t="s">
        <v>222</v>
      </c>
    </row>
    <row r="52" spans="2:10" outlineLevel="1" x14ac:dyDescent="0.2">
      <c r="B52" s="6">
        <v>45036</v>
      </c>
      <c r="C52" s="2" t="s">
        <v>213</v>
      </c>
      <c r="D52" s="2" t="s">
        <v>119</v>
      </c>
      <c r="E52" s="2" t="s">
        <v>70</v>
      </c>
      <c r="F52" s="10">
        <v>922445</v>
      </c>
      <c r="G52" s="7" t="s">
        <v>5</v>
      </c>
      <c r="H52" s="10">
        <v>92245</v>
      </c>
      <c r="I52" s="2" t="s">
        <v>38</v>
      </c>
      <c r="J52" s="2" t="s">
        <v>222</v>
      </c>
    </row>
    <row r="53" spans="2:10" outlineLevel="1" x14ac:dyDescent="0.2">
      <c r="B53" s="6">
        <v>45040</v>
      </c>
      <c r="C53" s="2" t="s">
        <v>61</v>
      </c>
      <c r="D53" s="2" t="s">
        <v>119</v>
      </c>
      <c r="E53" s="2" t="s">
        <v>221</v>
      </c>
      <c r="F53" s="10">
        <v>517635</v>
      </c>
      <c r="G53" s="7" t="s">
        <v>5</v>
      </c>
      <c r="H53" s="10">
        <v>51764</v>
      </c>
      <c r="I53" s="2" t="s">
        <v>38</v>
      </c>
      <c r="J53" s="2" t="s">
        <v>222</v>
      </c>
    </row>
    <row r="54" spans="2:10" outlineLevel="1" x14ac:dyDescent="0.2">
      <c r="B54" s="6">
        <v>45042</v>
      </c>
      <c r="C54" s="2" t="s">
        <v>149</v>
      </c>
      <c r="D54" s="2" t="s">
        <v>119</v>
      </c>
      <c r="E54" s="2" t="s">
        <v>258</v>
      </c>
      <c r="F54" s="10">
        <v>1797939</v>
      </c>
      <c r="G54" s="7" t="s">
        <v>5</v>
      </c>
      <c r="H54" s="10">
        <v>179794</v>
      </c>
      <c r="I54" s="2" t="s">
        <v>38</v>
      </c>
      <c r="J54" s="2" t="s">
        <v>222</v>
      </c>
    </row>
    <row r="55" spans="2:10" outlineLevel="1" x14ac:dyDescent="0.2">
      <c r="B55" s="6">
        <v>45042</v>
      </c>
      <c r="C55" s="2" t="s">
        <v>248</v>
      </c>
      <c r="D55" s="2" t="s">
        <v>119</v>
      </c>
      <c r="E55" s="2" t="s">
        <v>246</v>
      </c>
      <c r="F55" s="10">
        <v>1405817</v>
      </c>
      <c r="G55" s="7" t="s">
        <v>5</v>
      </c>
      <c r="H55" s="10">
        <v>140582</v>
      </c>
      <c r="I55" s="2" t="s">
        <v>38</v>
      </c>
      <c r="J55" s="2" t="s">
        <v>222</v>
      </c>
    </row>
    <row r="56" spans="2:10" outlineLevel="1" x14ac:dyDescent="0.2">
      <c r="B56" s="6">
        <v>45043</v>
      </c>
      <c r="C56" s="2" t="s">
        <v>6</v>
      </c>
      <c r="D56" s="2" t="s">
        <v>119</v>
      </c>
      <c r="E56" s="2" t="s">
        <v>146</v>
      </c>
      <c r="F56" s="10">
        <v>1584717</v>
      </c>
      <c r="G56" s="7" t="s">
        <v>5</v>
      </c>
      <c r="H56" s="10">
        <v>158472</v>
      </c>
      <c r="I56" s="2" t="s">
        <v>38</v>
      </c>
      <c r="J56" s="2" t="s">
        <v>222</v>
      </c>
    </row>
    <row r="57" spans="2:10" outlineLevel="1" x14ac:dyDescent="0.2">
      <c r="B57" s="6">
        <v>45043</v>
      </c>
      <c r="C57" s="2" t="s">
        <v>269</v>
      </c>
      <c r="D57" s="2" t="s">
        <v>119</v>
      </c>
      <c r="E57" s="2" t="s">
        <v>262</v>
      </c>
      <c r="F57" s="10">
        <v>1003155</v>
      </c>
      <c r="G57" s="7" t="s">
        <v>5</v>
      </c>
      <c r="H57" s="10">
        <v>100316</v>
      </c>
      <c r="I57" s="2" t="s">
        <v>38</v>
      </c>
      <c r="J57" s="2" t="s">
        <v>222</v>
      </c>
    </row>
    <row r="58" spans="2:10" outlineLevel="1" x14ac:dyDescent="0.2">
      <c r="B58" s="6">
        <v>45049</v>
      </c>
      <c r="C58" s="2" t="s">
        <v>102</v>
      </c>
      <c r="D58" s="2" t="s">
        <v>119</v>
      </c>
      <c r="E58" s="2" t="s">
        <v>262</v>
      </c>
      <c r="F58" s="10">
        <v>1003155</v>
      </c>
      <c r="G58" s="7" t="s">
        <v>5</v>
      </c>
      <c r="H58" s="10">
        <v>100316</v>
      </c>
      <c r="I58" s="2" t="s">
        <v>38</v>
      </c>
      <c r="J58" s="2" t="s">
        <v>222</v>
      </c>
    </row>
    <row r="59" spans="2:10" outlineLevel="1" x14ac:dyDescent="0.2">
      <c r="B59" s="6">
        <v>45049</v>
      </c>
      <c r="C59" s="2" t="s">
        <v>153</v>
      </c>
      <c r="D59" s="2" t="s">
        <v>119</v>
      </c>
      <c r="E59" s="2" t="s">
        <v>232</v>
      </c>
      <c r="F59" s="10">
        <v>481674</v>
      </c>
      <c r="G59" s="7" t="s">
        <v>5</v>
      </c>
      <c r="H59" s="10">
        <v>48167</v>
      </c>
      <c r="I59" s="2" t="s">
        <v>38</v>
      </c>
      <c r="J59" s="2" t="s">
        <v>222</v>
      </c>
    </row>
    <row r="60" spans="2:10" outlineLevel="1" x14ac:dyDescent="0.2">
      <c r="B60" s="6">
        <v>45050</v>
      </c>
      <c r="C60" s="2" t="s">
        <v>122</v>
      </c>
      <c r="D60" s="2" t="s">
        <v>119</v>
      </c>
      <c r="E60" s="2" t="s">
        <v>47</v>
      </c>
      <c r="F60" s="10">
        <v>691467</v>
      </c>
      <c r="G60" s="7" t="s">
        <v>5</v>
      </c>
      <c r="H60" s="10">
        <v>69147</v>
      </c>
      <c r="I60" s="2" t="s">
        <v>38</v>
      </c>
      <c r="J60" s="2" t="s">
        <v>222</v>
      </c>
    </row>
    <row r="61" spans="2:10" outlineLevel="1" x14ac:dyDescent="0.2">
      <c r="B61" s="6">
        <v>45055</v>
      </c>
      <c r="C61" s="2" t="s">
        <v>142</v>
      </c>
      <c r="D61" s="2" t="s">
        <v>119</v>
      </c>
      <c r="E61" s="2" t="s">
        <v>113</v>
      </c>
      <c r="F61" s="10">
        <v>1034649</v>
      </c>
      <c r="G61" s="7" t="s">
        <v>5</v>
      </c>
      <c r="H61" s="10">
        <v>103465</v>
      </c>
      <c r="I61" s="2" t="s">
        <v>38</v>
      </c>
      <c r="J61" s="2" t="s">
        <v>222</v>
      </c>
    </row>
    <row r="62" spans="2:10" outlineLevel="1" x14ac:dyDescent="0.2">
      <c r="B62" s="6">
        <v>45057</v>
      </c>
      <c r="C62" s="2" t="s">
        <v>125</v>
      </c>
      <c r="D62" s="2" t="s">
        <v>119</v>
      </c>
      <c r="E62" s="2" t="s">
        <v>166</v>
      </c>
      <c r="F62" s="10">
        <v>913869</v>
      </c>
      <c r="G62" s="7" t="s">
        <v>5</v>
      </c>
      <c r="H62" s="10">
        <v>91387</v>
      </c>
      <c r="I62" s="2" t="s">
        <v>38</v>
      </c>
      <c r="J62" s="2" t="s">
        <v>222</v>
      </c>
    </row>
    <row r="63" spans="2:10" outlineLevel="1" x14ac:dyDescent="0.2">
      <c r="B63" s="6">
        <v>45058</v>
      </c>
      <c r="C63" s="2" t="s">
        <v>109</v>
      </c>
      <c r="D63" s="2" t="s">
        <v>119</v>
      </c>
      <c r="E63" s="2" t="s">
        <v>70</v>
      </c>
      <c r="F63" s="10">
        <v>700329</v>
      </c>
      <c r="G63" s="7" t="s">
        <v>5</v>
      </c>
      <c r="H63" s="10">
        <v>70033</v>
      </c>
      <c r="I63" s="2" t="s">
        <v>38</v>
      </c>
      <c r="J63" s="2" t="s">
        <v>222</v>
      </c>
    </row>
    <row r="64" spans="2:10" outlineLevel="1" x14ac:dyDescent="0.2">
      <c r="B64" s="6">
        <v>45061</v>
      </c>
      <c r="C64" s="2" t="s">
        <v>50</v>
      </c>
      <c r="D64" s="2" t="s">
        <v>119</v>
      </c>
      <c r="E64" s="2" t="s">
        <v>200</v>
      </c>
      <c r="F64" s="10">
        <v>443862</v>
      </c>
      <c r="G64" s="7" t="s">
        <v>5</v>
      </c>
      <c r="H64" s="10">
        <v>44386</v>
      </c>
      <c r="I64" s="2" t="s">
        <v>38</v>
      </c>
      <c r="J64" s="2" t="s">
        <v>222</v>
      </c>
    </row>
    <row r="65" spans="2:10" outlineLevel="1" x14ac:dyDescent="0.2">
      <c r="B65" s="6">
        <v>45062</v>
      </c>
      <c r="C65" s="2" t="s">
        <v>35</v>
      </c>
      <c r="D65" s="2" t="s">
        <v>119</v>
      </c>
      <c r="E65" s="2" t="s">
        <v>221</v>
      </c>
      <c r="F65" s="10">
        <v>916040</v>
      </c>
      <c r="G65" s="7" t="s">
        <v>5</v>
      </c>
      <c r="H65" s="10">
        <v>91604</v>
      </c>
      <c r="I65" s="2" t="s">
        <v>38</v>
      </c>
      <c r="J65" s="2" t="s">
        <v>222</v>
      </c>
    </row>
    <row r="66" spans="2:10" outlineLevel="1" x14ac:dyDescent="0.2">
      <c r="B66" s="6">
        <v>45062</v>
      </c>
      <c r="C66" s="2" t="s">
        <v>144</v>
      </c>
      <c r="D66" s="2" t="s">
        <v>119</v>
      </c>
      <c r="E66" s="2" t="s">
        <v>100</v>
      </c>
      <c r="F66" s="10">
        <v>1034649</v>
      </c>
      <c r="G66" s="7" t="s">
        <v>5</v>
      </c>
      <c r="H66" s="10">
        <v>103465</v>
      </c>
      <c r="I66" s="2" t="s">
        <v>38</v>
      </c>
      <c r="J66" s="2" t="s">
        <v>222</v>
      </c>
    </row>
    <row r="67" spans="2:10" outlineLevel="1" x14ac:dyDescent="0.2">
      <c r="B67" s="6">
        <v>45070</v>
      </c>
      <c r="C67" s="2" t="s">
        <v>108</v>
      </c>
      <c r="D67" s="2" t="s">
        <v>119</v>
      </c>
      <c r="E67" s="2" t="s">
        <v>29</v>
      </c>
      <c r="F67" s="10">
        <v>660793</v>
      </c>
      <c r="G67" s="7" t="s">
        <v>5</v>
      </c>
      <c r="H67" s="10">
        <v>66079</v>
      </c>
      <c r="I67" s="2" t="s">
        <v>38</v>
      </c>
      <c r="J67" s="2" t="s">
        <v>222</v>
      </c>
    </row>
    <row r="68" spans="2:10" outlineLevel="1" x14ac:dyDescent="0.2">
      <c r="B68" s="6">
        <v>45070</v>
      </c>
      <c r="C68" s="2" t="s">
        <v>209</v>
      </c>
      <c r="D68" s="2" t="s">
        <v>119</v>
      </c>
      <c r="E68" s="2" t="s">
        <v>146</v>
      </c>
      <c r="F68" s="10">
        <v>1071721</v>
      </c>
      <c r="G68" s="7" t="s">
        <v>5</v>
      </c>
      <c r="H68" s="10">
        <v>107172</v>
      </c>
      <c r="I68" s="2" t="s">
        <v>38</v>
      </c>
      <c r="J68" s="2" t="s">
        <v>222</v>
      </c>
    </row>
    <row r="69" spans="2:10" outlineLevel="1" x14ac:dyDescent="0.2">
      <c r="B69" s="6">
        <v>45070</v>
      </c>
      <c r="C69" s="2" t="s">
        <v>77</v>
      </c>
      <c r="D69" s="2" t="s">
        <v>119</v>
      </c>
      <c r="E69" s="2" t="s">
        <v>231</v>
      </c>
      <c r="F69" s="10">
        <v>471995</v>
      </c>
      <c r="G69" s="7" t="s">
        <v>5</v>
      </c>
      <c r="H69" s="10">
        <v>47200</v>
      </c>
      <c r="I69" s="2" t="s">
        <v>38</v>
      </c>
      <c r="J69" s="2" t="s">
        <v>222</v>
      </c>
    </row>
    <row r="70" spans="2:10" outlineLevel="1" x14ac:dyDescent="0.2">
      <c r="B70" s="6">
        <v>45070</v>
      </c>
      <c r="C70" s="2" t="s">
        <v>11</v>
      </c>
      <c r="D70" s="2" t="s">
        <v>119</v>
      </c>
      <c r="E70" s="2" t="s">
        <v>166</v>
      </c>
      <c r="F70" s="10">
        <v>283197</v>
      </c>
      <c r="G70" s="7" t="s">
        <v>5</v>
      </c>
      <c r="H70" s="10">
        <v>28320</v>
      </c>
      <c r="I70" s="2" t="s">
        <v>38</v>
      </c>
      <c r="J70" s="2" t="s">
        <v>222</v>
      </c>
    </row>
    <row r="71" spans="2:10" outlineLevel="1" x14ac:dyDescent="0.2">
      <c r="B71" s="6">
        <v>45071</v>
      </c>
      <c r="C71" s="2" t="s">
        <v>206</v>
      </c>
      <c r="D71" s="2" t="s">
        <v>119</v>
      </c>
      <c r="E71" s="2" t="s">
        <v>163</v>
      </c>
      <c r="F71" s="10">
        <v>471995</v>
      </c>
      <c r="G71" s="7" t="s">
        <v>5</v>
      </c>
      <c r="H71" s="10">
        <v>47200</v>
      </c>
      <c r="I71" s="2" t="s">
        <v>38</v>
      </c>
      <c r="J71" s="2" t="s">
        <v>222</v>
      </c>
    </row>
    <row r="72" spans="2:10" outlineLevel="1" x14ac:dyDescent="0.2">
      <c r="B72" s="6">
        <v>45071</v>
      </c>
      <c r="C72" s="2" t="s">
        <v>65</v>
      </c>
      <c r="D72" s="2" t="s">
        <v>119</v>
      </c>
      <c r="E72" s="2" t="s">
        <v>221</v>
      </c>
      <c r="F72" s="10">
        <v>433143</v>
      </c>
      <c r="G72" s="7" t="s">
        <v>5</v>
      </c>
      <c r="H72" s="10">
        <v>43314</v>
      </c>
      <c r="I72" s="2" t="s">
        <v>38</v>
      </c>
      <c r="J72" s="2" t="s">
        <v>222</v>
      </c>
    </row>
    <row r="73" spans="2:10" outlineLevel="1" x14ac:dyDescent="0.2">
      <c r="B73" s="6">
        <v>45072</v>
      </c>
      <c r="C73" s="2" t="s">
        <v>182</v>
      </c>
      <c r="D73" s="2" t="s">
        <v>119</v>
      </c>
      <c r="E73" s="2" t="s">
        <v>246</v>
      </c>
      <c r="F73" s="10">
        <v>973227</v>
      </c>
      <c r="G73" s="7" t="s">
        <v>5</v>
      </c>
      <c r="H73" s="10">
        <v>97323</v>
      </c>
      <c r="I73" s="2" t="s">
        <v>38</v>
      </c>
      <c r="J73" s="2" t="s">
        <v>222</v>
      </c>
    </row>
    <row r="74" spans="2:10" outlineLevel="1" x14ac:dyDescent="0.2">
      <c r="B74" s="6">
        <v>45073</v>
      </c>
      <c r="C74" s="2" t="s">
        <v>87</v>
      </c>
      <c r="D74" s="2" t="s">
        <v>119</v>
      </c>
      <c r="E74" s="2" t="s">
        <v>200</v>
      </c>
      <c r="F74" s="10">
        <v>656043</v>
      </c>
      <c r="G74" s="7" t="s">
        <v>5</v>
      </c>
      <c r="H74" s="10">
        <v>65604</v>
      </c>
      <c r="I74" s="2" t="s">
        <v>38</v>
      </c>
      <c r="J74" s="2" t="s">
        <v>222</v>
      </c>
    </row>
    <row r="75" spans="2:10" outlineLevel="1" x14ac:dyDescent="0.2">
      <c r="B75" s="6">
        <v>45075</v>
      </c>
      <c r="C75" s="2" t="s">
        <v>238</v>
      </c>
      <c r="D75" s="2" t="s">
        <v>119</v>
      </c>
      <c r="E75" s="2" t="s">
        <v>258</v>
      </c>
      <c r="F75" s="10">
        <v>1107107</v>
      </c>
      <c r="G75" s="7" t="s">
        <v>5</v>
      </c>
      <c r="H75" s="10">
        <v>110711</v>
      </c>
      <c r="I75" s="2" t="s">
        <v>38</v>
      </c>
      <c r="J75" s="2" t="s">
        <v>222</v>
      </c>
    </row>
    <row r="76" spans="2:10" outlineLevel="1" x14ac:dyDescent="0.2">
      <c r="B76" s="6">
        <v>45076</v>
      </c>
      <c r="C76" s="2" t="s">
        <v>239</v>
      </c>
      <c r="D76" s="2" t="s">
        <v>119</v>
      </c>
      <c r="E76" s="2" t="s">
        <v>162</v>
      </c>
      <c r="F76" s="10">
        <v>1028386</v>
      </c>
      <c r="G76" s="7" t="s">
        <v>5</v>
      </c>
      <c r="H76" s="10">
        <v>102839</v>
      </c>
      <c r="I76" s="2" t="s">
        <v>38</v>
      </c>
      <c r="J76" s="2" t="s">
        <v>222</v>
      </c>
    </row>
    <row r="77" spans="2:10" outlineLevel="1" x14ac:dyDescent="0.2">
      <c r="B77" s="6">
        <v>45079</v>
      </c>
      <c r="C77" s="2" t="s">
        <v>118</v>
      </c>
      <c r="D77" s="2" t="s">
        <v>119</v>
      </c>
      <c r="E77" s="2" t="s">
        <v>221</v>
      </c>
      <c r="F77" s="10">
        <v>401648</v>
      </c>
      <c r="G77" s="7" t="s">
        <v>5</v>
      </c>
      <c r="H77" s="10">
        <v>40165</v>
      </c>
      <c r="I77" s="2" t="s">
        <v>38</v>
      </c>
      <c r="J77" s="2" t="s">
        <v>222</v>
      </c>
    </row>
    <row r="78" spans="2:10" outlineLevel="1" x14ac:dyDescent="0.2">
      <c r="B78" s="6">
        <v>45082</v>
      </c>
      <c r="C78" s="2" t="s">
        <v>167</v>
      </c>
      <c r="D78" s="2" t="s">
        <v>119</v>
      </c>
      <c r="E78" s="2" t="s">
        <v>246</v>
      </c>
      <c r="F78" s="10">
        <v>867995</v>
      </c>
      <c r="G78" s="7" t="s">
        <v>5</v>
      </c>
      <c r="H78" s="10">
        <v>86800</v>
      </c>
      <c r="I78" s="2" t="s">
        <v>38</v>
      </c>
      <c r="J78" s="2" t="s">
        <v>222</v>
      </c>
    </row>
    <row r="79" spans="2:10" outlineLevel="1" x14ac:dyDescent="0.2">
      <c r="B79" s="6">
        <v>45084</v>
      </c>
      <c r="C79" s="2" t="s">
        <v>72</v>
      </c>
      <c r="D79" s="2" t="s">
        <v>119</v>
      </c>
      <c r="E79" s="2" t="s">
        <v>211</v>
      </c>
      <c r="F79" s="10">
        <v>751634</v>
      </c>
      <c r="G79" s="7" t="s">
        <v>5</v>
      </c>
      <c r="H79" s="10">
        <v>75163</v>
      </c>
      <c r="I79" s="2" t="s">
        <v>38</v>
      </c>
      <c r="J79" s="2" t="s">
        <v>222</v>
      </c>
    </row>
    <row r="80" spans="2:10" outlineLevel="1" x14ac:dyDescent="0.2">
      <c r="B80" s="6">
        <v>45085</v>
      </c>
      <c r="C80" s="2" t="s">
        <v>265</v>
      </c>
      <c r="D80" s="2" t="s">
        <v>119</v>
      </c>
      <c r="E80" s="2" t="s">
        <v>221</v>
      </c>
      <c r="F80" s="10">
        <v>442224</v>
      </c>
      <c r="G80" s="7" t="s">
        <v>5</v>
      </c>
      <c r="H80" s="10">
        <v>44222</v>
      </c>
      <c r="I80" s="2" t="s">
        <v>38</v>
      </c>
      <c r="J80" s="2" t="s">
        <v>222</v>
      </c>
    </row>
    <row r="81" spans="2:10" outlineLevel="1" x14ac:dyDescent="0.2">
      <c r="B81" s="6">
        <v>45085</v>
      </c>
      <c r="C81" s="2" t="s">
        <v>228</v>
      </c>
      <c r="D81" s="2" t="s">
        <v>119</v>
      </c>
      <c r="E81" s="2" t="s">
        <v>146</v>
      </c>
      <c r="F81" s="10">
        <v>796394</v>
      </c>
      <c r="G81" s="7" t="s">
        <v>5</v>
      </c>
      <c r="H81" s="10">
        <v>79639</v>
      </c>
      <c r="I81" s="2" t="s">
        <v>38</v>
      </c>
      <c r="J81" s="2" t="s">
        <v>222</v>
      </c>
    </row>
    <row r="82" spans="2:10" outlineLevel="1" x14ac:dyDescent="0.2">
      <c r="B82" s="6">
        <v>45090</v>
      </c>
      <c r="C82" s="2" t="s">
        <v>20</v>
      </c>
      <c r="D82" s="2" t="s">
        <v>119</v>
      </c>
      <c r="E82" s="2" t="s">
        <v>262</v>
      </c>
      <c r="F82" s="10">
        <v>527296</v>
      </c>
      <c r="G82" s="7" t="s">
        <v>5</v>
      </c>
      <c r="H82" s="10">
        <v>52730</v>
      </c>
      <c r="I82" s="2" t="s">
        <v>38</v>
      </c>
      <c r="J82" s="2" t="s">
        <v>222</v>
      </c>
    </row>
    <row r="83" spans="2:10" outlineLevel="1" x14ac:dyDescent="0.2">
      <c r="B83" s="6">
        <v>45090</v>
      </c>
      <c r="C83" s="2" t="s">
        <v>185</v>
      </c>
      <c r="D83" s="2" t="s">
        <v>119</v>
      </c>
      <c r="E83" s="2" t="s">
        <v>232</v>
      </c>
      <c r="F83" s="10">
        <v>279900</v>
      </c>
      <c r="G83" s="7" t="s">
        <v>5</v>
      </c>
      <c r="H83" s="10">
        <v>27990</v>
      </c>
      <c r="I83" s="2" t="s">
        <v>38</v>
      </c>
      <c r="J83" s="2" t="s">
        <v>222</v>
      </c>
    </row>
    <row r="84" spans="2:10" outlineLevel="1" x14ac:dyDescent="0.2">
      <c r="B84" s="6">
        <v>45091</v>
      </c>
      <c r="C84" s="2" t="s">
        <v>215</v>
      </c>
      <c r="D84" s="2" t="s">
        <v>215</v>
      </c>
      <c r="E84" s="2" t="s">
        <v>76</v>
      </c>
      <c r="F84" s="10">
        <v>-1241085</v>
      </c>
      <c r="G84" s="7" t="s">
        <v>5</v>
      </c>
      <c r="H84" s="10">
        <v>-124109</v>
      </c>
      <c r="I84" s="2" t="s">
        <v>38</v>
      </c>
      <c r="J84" s="2" t="s">
        <v>222</v>
      </c>
    </row>
    <row r="85" spans="2:10" outlineLevel="1" x14ac:dyDescent="0.2">
      <c r="B85" s="6">
        <v>45091</v>
      </c>
      <c r="C85" s="2" t="s">
        <v>150</v>
      </c>
      <c r="D85" s="2" t="s">
        <v>119</v>
      </c>
      <c r="E85" s="2" t="s">
        <v>200</v>
      </c>
      <c r="F85" s="10">
        <v>713080</v>
      </c>
      <c r="G85" s="7" t="s">
        <v>5</v>
      </c>
      <c r="H85" s="10">
        <v>71308</v>
      </c>
      <c r="I85" s="2" t="s">
        <v>38</v>
      </c>
      <c r="J85" s="2" t="s">
        <v>222</v>
      </c>
    </row>
    <row r="86" spans="2:10" outlineLevel="1" x14ac:dyDescent="0.2">
      <c r="B86" s="6">
        <v>45093</v>
      </c>
      <c r="C86" s="2" t="s">
        <v>17</v>
      </c>
      <c r="D86" s="2" t="s">
        <v>119</v>
      </c>
      <c r="E86" s="2" t="s">
        <v>258</v>
      </c>
      <c r="F86" s="10">
        <v>718349</v>
      </c>
      <c r="G86" s="7" t="s">
        <v>5</v>
      </c>
      <c r="H86" s="10">
        <v>71835</v>
      </c>
      <c r="I86" s="2" t="s">
        <v>38</v>
      </c>
      <c r="J86" s="2" t="s">
        <v>222</v>
      </c>
    </row>
    <row r="87" spans="2:10" outlineLevel="1" x14ac:dyDescent="0.2">
      <c r="B87" s="6">
        <v>45093</v>
      </c>
      <c r="C87" s="2" t="s">
        <v>13</v>
      </c>
      <c r="D87" s="2" t="s">
        <v>119</v>
      </c>
      <c r="E87" s="2" t="s">
        <v>221</v>
      </c>
      <c r="F87" s="10">
        <v>259690</v>
      </c>
      <c r="G87" s="7" t="s">
        <v>5</v>
      </c>
      <c r="H87" s="10">
        <v>25969</v>
      </c>
      <c r="I87" s="2" t="s">
        <v>38</v>
      </c>
      <c r="J87" s="2" t="s">
        <v>222</v>
      </c>
    </row>
    <row r="88" spans="2:10" outlineLevel="1" x14ac:dyDescent="0.2">
      <c r="B88" s="6">
        <v>45094</v>
      </c>
      <c r="C88" s="2" t="s">
        <v>173</v>
      </c>
      <c r="D88" s="2" t="s">
        <v>119</v>
      </c>
      <c r="E88" s="2" t="s">
        <v>262</v>
      </c>
      <c r="F88" s="10">
        <v>365351</v>
      </c>
      <c r="G88" s="7" t="s">
        <v>5</v>
      </c>
      <c r="H88" s="10">
        <v>36535</v>
      </c>
      <c r="I88" s="2" t="s">
        <v>38</v>
      </c>
      <c r="J88" s="2" t="s">
        <v>222</v>
      </c>
    </row>
    <row r="89" spans="2:10" outlineLevel="1" x14ac:dyDescent="0.2">
      <c r="B89" s="6">
        <v>45097</v>
      </c>
      <c r="C89" s="2" t="s">
        <v>147</v>
      </c>
      <c r="D89" s="2" t="s">
        <v>119</v>
      </c>
      <c r="E89" s="2" t="s">
        <v>200</v>
      </c>
      <c r="F89" s="10">
        <v>655286</v>
      </c>
      <c r="G89" s="7" t="s">
        <v>5</v>
      </c>
      <c r="H89" s="10">
        <v>65529</v>
      </c>
      <c r="I89" s="2" t="s">
        <v>38</v>
      </c>
      <c r="J89" s="2" t="s">
        <v>222</v>
      </c>
    </row>
    <row r="90" spans="2:10" outlineLevel="1" x14ac:dyDescent="0.2">
      <c r="B90" s="6">
        <v>45100</v>
      </c>
      <c r="C90" s="2" t="s">
        <v>179</v>
      </c>
      <c r="D90" s="2" t="s">
        <v>119</v>
      </c>
      <c r="E90" s="2" t="s">
        <v>246</v>
      </c>
      <c r="F90" s="10">
        <v>1105908</v>
      </c>
      <c r="G90" s="7" t="s">
        <v>5</v>
      </c>
      <c r="H90" s="10">
        <v>110591</v>
      </c>
      <c r="I90" s="2" t="s">
        <v>38</v>
      </c>
      <c r="J90" s="2" t="s">
        <v>222</v>
      </c>
    </row>
    <row r="91" spans="2:10" outlineLevel="1" x14ac:dyDescent="0.2">
      <c r="B91" s="6">
        <v>45103</v>
      </c>
      <c r="C91" s="2" t="s">
        <v>215</v>
      </c>
      <c r="D91" s="2" t="s">
        <v>215</v>
      </c>
      <c r="E91" s="2" t="s">
        <v>64</v>
      </c>
      <c r="F91" s="10">
        <v>-794096</v>
      </c>
      <c r="G91" s="7" t="s">
        <v>5</v>
      </c>
      <c r="H91" s="10">
        <v>-79410</v>
      </c>
      <c r="I91" s="2" t="s">
        <v>38</v>
      </c>
      <c r="J91" s="2" t="s">
        <v>222</v>
      </c>
    </row>
    <row r="92" spans="2:10" outlineLevel="1" x14ac:dyDescent="0.2">
      <c r="B92" s="6">
        <v>45104</v>
      </c>
      <c r="C92" s="2" t="s">
        <v>237</v>
      </c>
      <c r="D92" s="2" t="s">
        <v>119</v>
      </c>
      <c r="E92" s="2" t="s">
        <v>162</v>
      </c>
      <c r="F92" s="10">
        <v>865521</v>
      </c>
      <c r="G92" s="7" t="s">
        <v>5</v>
      </c>
      <c r="H92" s="10">
        <v>86552</v>
      </c>
      <c r="I92" s="2" t="s">
        <v>38</v>
      </c>
      <c r="J92" s="2" t="s">
        <v>222</v>
      </c>
    </row>
    <row r="93" spans="2:10" outlineLevel="1" x14ac:dyDescent="0.2">
      <c r="B93" s="6">
        <v>45104</v>
      </c>
      <c r="C93" s="2" t="s">
        <v>30</v>
      </c>
      <c r="D93" s="2" t="s">
        <v>119</v>
      </c>
      <c r="E93" s="2" t="s">
        <v>166</v>
      </c>
      <c r="F93" s="10">
        <v>960501</v>
      </c>
      <c r="G93" s="7" t="s">
        <v>5</v>
      </c>
      <c r="H93" s="10">
        <v>96050</v>
      </c>
      <c r="I93" s="2" t="s">
        <v>38</v>
      </c>
      <c r="J93" s="2" t="s">
        <v>222</v>
      </c>
    </row>
    <row r="94" spans="2:10" outlineLevel="1" x14ac:dyDescent="0.2">
      <c r="B94" s="6">
        <v>45106</v>
      </c>
      <c r="C94" s="2" t="s">
        <v>214</v>
      </c>
      <c r="D94" s="2" t="s">
        <v>119</v>
      </c>
      <c r="E94" s="2" t="s">
        <v>221</v>
      </c>
      <c r="F94" s="10">
        <v>283800</v>
      </c>
      <c r="G94" s="7" t="s">
        <v>5</v>
      </c>
      <c r="H94" s="10">
        <v>28380</v>
      </c>
      <c r="I94" s="2" t="s">
        <v>38</v>
      </c>
      <c r="J94" s="2" t="s">
        <v>222</v>
      </c>
    </row>
    <row r="95" spans="2:10" outlineLevel="1" x14ac:dyDescent="0.2">
      <c r="B95" s="6">
        <v>45106</v>
      </c>
      <c r="C95" s="2" t="s">
        <v>121</v>
      </c>
      <c r="D95" s="2" t="s">
        <v>119</v>
      </c>
      <c r="E95" s="2" t="s">
        <v>200</v>
      </c>
      <c r="F95" s="10">
        <v>451647</v>
      </c>
      <c r="G95" s="7" t="s">
        <v>5</v>
      </c>
      <c r="H95" s="10">
        <v>45165</v>
      </c>
      <c r="I95" s="2" t="s">
        <v>38</v>
      </c>
      <c r="J95" s="2" t="s">
        <v>222</v>
      </c>
    </row>
    <row r="96" spans="2:10" outlineLevel="1" x14ac:dyDescent="0.2">
      <c r="B96" s="6">
        <v>45107</v>
      </c>
      <c r="C96" s="2" t="s">
        <v>91</v>
      </c>
      <c r="D96" s="2" t="s">
        <v>119</v>
      </c>
      <c r="E96" s="2" t="s">
        <v>258</v>
      </c>
      <c r="F96" s="10">
        <v>496233</v>
      </c>
      <c r="G96" s="7" t="s">
        <v>5</v>
      </c>
      <c r="H96" s="10">
        <v>49623</v>
      </c>
      <c r="I96" s="2" t="s">
        <v>38</v>
      </c>
      <c r="J96" s="2" t="s">
        <v>222</v>
      </c>
    </row>
    <row r="97" spans="2:10" outlineLevel="1" x14ac:dyDescent="0.2">
      <c r="B97" s="6">
        <v>45108</v>
      </c>
      <c r="C97" s="2" t="s">
        <v>266</v>
      </c>
      <c r="D97" s="2" t="s">
        <v>119</v>
      </c>
      <c r="E97" s="2" t="s">
        <v>246</v>
      </c>
      <c r="F97" s="10">
        <v>1538213</v>
      </c>
      <c r="G97" s="7" t="s">
        <v>48</v>
      </c>
      <c r="H97" s="10">
        <v>123057</v>
      </c>
      <c r="I97" s="2" t="s">
        <v>38</v>
      </c>
      <c r="J97" s="2" t="s">
        <v>222</v>
      </c>
    </row>
    <row r="98" spans="2:10" outlineLevel="1" x14ac:dyDescent="0.2">
      <c r="B98" s="6">
        <v>45111</v>
      </c>
      <c r="C98" s="2" t="s">
        <v>212</v>
      </c>
      <c r="D98" s="2" t="s">
        <v>119</v>
      </c>
      <c r="E98" s="2" t="s">
        <v>262</v>
      </c>
      <c r="F98" s="10">
        <v>2550939</v>
      </c>
      <c r="G98" s="7" t="s">
        <v>48</v>
      </c>
      <c r="H98" s="10">
        <v>204075</v>
      </c>
      <c r="I98" s="2" t="s">
        <v>38</v>
      </c>
      <c r="J98" s="2" t="s">
        <v>222</v>
      </c>
    </row>
    <row r="99" spans="2:10" outlineLevel="1" x14ac:dyDescent="0.2">
      <c r="B99" s="6">
        <v>45112</v>
      </c>
      <c r="C99" s="2" t="s">
        <v>215</v>
      </c>
      <c r="D99" s="2" t="s">
        <v>215</v>
      </c>
      <c r="E99" s="2" t="s">
        <v>89</v>
      </c>
      <c r="F99" s="10">
        <v>-666030</v>
      </c>
      <c r="G99" s="7" t="s">
        <v>48</v>
      </c>
      <c r="H99" s="10">
        <v>-53283</v>
      </c>
      <c r="I99" s="2" t="s">
        <v>38</v>
      </c>
      <c r="J99" s="2" t="s">
        <v>222</v>
      </c>
    </row>
    <row r="100" spans="2:10" outlineLevel="1" x14ac:dyDescent="0.2">
      <c r="B100" s="6">
        <v>45112</v>
      </c>
      <c r="C100" s="2" t="s">
        <v>190</v>
      </c>
      <c r="D100" s="2" t="s">
        <v>119</v>
      </c>
      <c r="E100" s="2" t="s">
        <v>146</v>
      </c>
      <c r="F100" s="10">
        <v>688212</v>
      </c>
      <c r="G100" s="7" t="s">
        <v>48</v>
      </c>
      <c r="H100" s="10">
        <v>55057</v>
      </c>
      <c r="I100" s="2" t="s">
        <v>38</v>
      </c>
      <c r="J100" s="2" t="s">
        <v>222</v>
      </c>
    </row>
    <row r="101" spans="2:10" outlineLevel="1" x14ac:dyDescent="0.2">
      <c r="B101" s="6">
        <v>45113</v>
      </c>
      <c r="C101" s="2" t="s">
        <v>260</v>
      </c>
      <c r="D101" s="2" t="s">
        <v>119</v>
      </c>
      <c r="E101" s="2" t="s">
        <v>232</v>
      </c>
      <c r="F101" s="10">
        <v>460793</v>
      </c>
      <c r="G101" s="7" t="s">
        <v>48</v>
      </c>
      <c r="H101" s="10">
        <v>36863</v>
      </c>
      <c r="I101" s="2" t="s">
        <v>38</v>
      </c>
      <c r="J101" s="2" t="s">
        <v>222</v>
      </c>
    </row>
    <row r="102" spans="2:10" outlineLevel="1" x14ac:dyDescent="0.2">
      <c r="B102" s="6">
        <v>45118</v>
      </c>
      <c r="C102" s="2" t="s">
        <v>1</v>
      </c>
      <c r="D102" s="2" t="s">
        <v>119</v>
      </c>
      <c r="E102" s="2" t="s">
        <v>232</v>
      </c>
      <c r="F102" s="10">
        <v>546024</v>
      </c>
      <c r="G102" s="7" t="s">
        <v>48</v>
      </c>
      <c r="H102" s="10">
        <v>43682</v>
      </c>
      <c r="I102" s="2" t="s">
        <v>38</v>
      </c>
      <c r="J102" s="2" t="s">
        <v>222</v>
      </c>
    </row>
    <row r="103" spans="2:10" outlineLevel="1" x14ac:dyDescent="0.2">
      <c r="B103" s="6">
        <v>45120</v>
      </c>
      <c r="C103" s="2" t="s">
        <v>181</v>
      </c>
      <c r="D103" s="2" t="s">
        <v>119</v>
      </c>
      <c r="E103" s="2" t="s">
        <v>221</v>
      </c>
      <c r="F103" s="10">
        <v>568375</v>
      </c>
      <c r="G103" s="7" t="s">
        <v>48</v>
      </c>
      <c r="H103" s="10">
        <v>45470</v>
      </c>
      <c r="I103" s="2" t="s">
        <v>38</v>
      </c>
      <c r="J103" s="2" t="s">
        <v>222</v>
      </c>
    </row>
    <row r="104" spans="2:10" outlineLevel="1" x14ac:dyDescent="0.2">
      <c r="B104" s="6">
        <v>45125</v>
      </c>
      <c r="C104" s="2" t="s">
        <v>183</v>
      </c>
      <c r="D104" s="2" t="s">
        <v>119</v>
      </c>
      <c r="E104" s="2" t="s">
        <v>200</v>
      </c>
      <c r="F104" s="10">
        <v>111058</v>
      </c>
      <c r="G104" s="7" t="s">
        <v>48</v>
      </c>
      <c r="H104" s="10">
        <v>8885</v>
      </c>
      <c r="I104" s="2" t="s">
        <v>38</v>
      </c>
      <c r="J104" s="2" t="s">
        <v>222</v>
      </c>
    </row>
    <row r="105" spans="2:10" outlineLevel="1" x14ac:dyDescent="0.2">
      <c r="B105" s="6">
        <v>45126</v>
      </c>
      <c r="C105" s="2" t="s">
        <v>264</v>
      </c>
      <c r="D105" s="2" t="s">
        <v>119</v>
      </c>
      <c r="E105" s="2" t="s">
        <v>221</v>
      </c>
      <c r="F105" s="10">
        <v>580005</v>
      </c>
      <c r="G105" s="7" t="s">
        <v>48</v>
      </c>
      <c r="H105" s="10">
        <v>46400</v>
      </c>
      <c r="I105" s="2" t="s">
        <v>38</v>
      </c>
      <c r="J105" s="2" t="s">
        <v>222</v>
      </c>
    </row>
    <row r="106" spans="2:10" outlineLevel="1" x14ac:dyDescent="0.2">
      <c r="B106" s="6">
        <v>45127</v>
      </c>
      <c r="C106" s="2" t="s">
        <v>124</v>
      </c>
      <c r="D106" s="2" t="s">
        <v>119</v>
      </c>
      <c r="E106" s="2" t="s">
        <v>146</v>
      </c>
      <c r="F106" s="10">
        <v>433540</v>
      </c>
      <c r="G106" s="7" t="s">
        <v>48</v>
      </c>
      <c r="H106" s="10">
        <v>34683</v>
      </c>
      <c r="I106" s="2" t="s">
        <v>38</v>
      </c>
      <c r="J106" s="2" t="s">
        <v>222</v>
      </c>
    </row>
    <row r="107" spans="2:10" outlineLevel="1" x14ac:dyDescent="0.2">
      <c r="B107" s="6">
        <v>45128</v>
      </c>
      <c r="C107" s="2" t="s">
        <v>54</v>
      </c>
      <c r="D107" s="2" t="s">
        <v>119</v>
      </c>
      <c r="E107" s="2" t="s">
        <v>246</v>
      </c>
      <c r="F107" s="10">
        <v>555290</v>
      </c>
      <c r="G107" s="7" t="s">
        <v>48</v>
      </c>
      <c r="H107" s="10">
        <v>44423</v>
      </c>
      <c r="I107" s="2" t="s">
        <v>38</v>
      </c>
      <c r="J107" s="2" t="s">
        <v>222</v>
      </c>
    </row>
    <row r="108" spans="2:10" outlineLevel="1" x14ac:dyDescent="0.2">
      <c r="B108" s="6">
        <v>45131</v>
      </c>
      <c r="C108" s="2" t="s">
        <v>3</v>
      </c>
      <c r="D108" s="2" t="s">
        <v>119</v>
      </c>
      <c r="E108" s="2" t="s">
        <v>258</v>
      </c>
      <c r="F108" s="10">
        <v>181500</v>
      </c>
      <c r="G108" s="7" t="s">
        <v>48</v>
      </c>
      <c r="H108" s="10">
        <v>14520</v>
      </c>
      <c r="I108" s="2" t="s">
        <v>38</v>
      </c>
      <c r="J108" s="2" t="s">
        <v>222</v>
      </c>
    </row>
    <row r="109" spans="2:10" outlineLevel="1" x14ac:dyDescent="0.2">
      <c r="B109" s="6">
        <v>45132</v>
      </c>
      <c r="C109" s="2" t="s">
        <v>52</v>
      </c>
      <c r="D109" s="2" t="s">
        <v>119</v>
      </c>
      <c r="E109" s="2" t="s">
        <v>143</v>
      </c>
      <c r="F109" s="10">
        <v>495198</v>
      </c>
      <c r="G109" s="7" t="s">
        <v>48</v>
      </c>
      <c r="H109" s="10">
        <v>39616</v>
      </c>
      <c r="I109" s="2" t="s">
        <v>38</v>
      </c>
      <c r="J109" s="2" t="s">
        <v>222</v>
      </c>
    </row>
    <row r="110" spans="2:10" outlineLevel="1" x14ac:dyDescent="0.2">
      <c r="B110" s="6">
        <v>45132</v>
      </c>
      <c r="C110" s="2" t="s">
        <v>16</v>
      </c>
      <c r="D110" s="2" t="s">
        <v>119</v>
      </c>
      <c r="E110" s="2" t="s">
        <v>221</v>
      </c>
      <c r="F110" s="10">
        <v>277975</v>
      </c>
      <c r="G110" s="7" t="s">
        <v>48</v>
      </c>
      <c r="H110" s="10">
        <v>22238</v>
      </c>
      <c r="I110" s="2" t="s">
        <v>38</v>
      </c>
      <c r="J110" s="2" t="s">
        <v>222</v>
      </c>
    </row>
    <row r="111" spans="2:10" outlineLevel="1" x14ac:dyDescent="0.2">
      <c r="B111" s="6">
        <v>45133</v>
      </c>
      <c r="C111" s="2" t="s">
        <v>236</v>
      </c>
      <c r="D111" s="2" t="s">
        <v>119</v>
      </c>
      <c r="E111" s="2" t="s">
        <v>200</v>
      </c>
      <c r="F111" s="10">
        <v>261844</v>
      </c>
      <c r="G111" s="7" t="s">
        <v>48</v>
      </c>
      <c r="H111" s="10">
        <v>20948</v>
      </c>
      <c r="I111" s="2" t="s">
        <v>38</v>
      </c>
      <c r="J111" s="2" t="s">
        <v>222</v>
      </c>
    </row>
    <row r="112" spans="2:10" outlineLevel="1" x14ac:dyDescent="0.2">
      <c r="B112" s="6">
        <v>45134</v>
      </c>
      <c r="C112" s="2" t="s">
        <v>215</v>
      </c>
      <c r="D112" s="2" t="s">
        <v>215</v>
      </c>
      <c r="E112" s="2" t="s">
        <v>8</v>
      </c>
      <c r="F112" s="10">
        <v>-505210</v>
      </c>
      <c r="G112" s="7" t="s">
        <v>48</v>
      </c>
      <c r="H112" s="10">
        <v>-40417</v>
      </c>
      <c r="I112" s="2" t="s">
        <v>38</v>
      </c>
      <c r="J112" s="2" t="s">
        <v>222</v>
      </c>
    </row>
    <row r="113" spans="2:10" outlineLevel="1" x14ac:dyDescent="0.2">
      <c r="B113" s="6">
        <v>45134</v>
      </c>
      <c r="C113" s="2" t="s">
        <v>37</v>
      </c>
      <c r="D113" s="2" t="s">
        <v>119</v>
      </c>
      <c r="E113" s="2" t="s">
        <v>262</v>
      </c>
      <c r="F113" s="10">
        <v>1052582</v>
      </c>
      <c r="G113" s="7" t="s">
        <v>48</v>
      </c>
      <c r="H113" s="10">
        <v>84207</v>
      </c>
      <c r="I113" s="2" t="s">
        <v>38</v>
      </c>
      <c r="J113" s="2" t="s">
        <v>222</v>
      </c>
    </row>
    <row r="114" spans="2:10" outlineLevel="1" x14ac:dyDescent="0.2">
      <c r="B114" s="6">
        <v>45134</v>
      </c>
      <c r="C114" s="2" t="s">
        <v>172</v>
      </c>
      <c r="D114" s="2" t="s">
        <v>119</v>
      </c>
      <c r="E114" s="2" t="s">
        <v>110</v>
      </c>
      <c r="F114" s="10">
        <v>733503</v>
      </c>
      <c r="G114" s="7" t="s">
        <v>48</v>
      </c>
      <c r="H114" s="10">
        <v>58680</v>
      </c>
      <c r="I114" s="2" t="s">
        <v>38</v>
      </c>
      <c r="J114" s="2" t="s">
        <v>222</v>
      </c>
    </row>
    <row r="115" spans="2:10" outlineLevel="1" x14ac:dyDescent="0.2">
      <c r="B115" s="6">
        <v>45141</v>
      </c>
      <c r="C115" s="2" t="s">
        <v>204</v>
      </c>
      <c r="D115" s="2" t="s">
        <v>119</v>
      </c>
      <c r="E115" s="2" t="s">
        <v>162</v>
      </c>
      <c r="F115" s="10">
        <v>1297378</v>
      </c>
      <c r="G115" s="7" t="s">
        <v>48</v>
      </c>
      <c r="H115" s="10">
        <v>103790</v>
      </c>
      <c r="I115" s="2" t="s">
        <v>38</v>
      </c>
      <c r="J115" s="2" t="s">
        <v>222</v>
      </c>
    </row>
    <row r="116" spans="2:10" outlineLevel="1" x14ac:dyDescent="0.2">
      <c r="B116" s="6">
        <v>45141</v>
      </c>
      <c r="C116" s="2" t="s">
        <v>203</v>
      </c>
      <c r="D116" s="2" t="s">
        <v>119</v>
      </c>
      <c r="E116" s="2" t="s">
        <v>262</v>
      </c>
      <c r="F116" s="10">
        <v>1059790</v>
      </c>
      <c r="G116" s="7" t="s">
        <v>48</v>
      </c>
      <c r="H116" s="10">
        <v>84783</v>
      </c>
      <c r="I116" s="2" t="s">
        <v>38</v>
      </c>
      <c r="J116" s="2" t="s">
        <v>222</v>
      </c>
    </row>
    <row r="117" spans="2:10" outlineLevel="1" x14ac:dyDescent="0.2">
      <c r="B117" s="6">
        <v>45141</v>
      </c>
      <c r="C117" s="2" t="s">
        <v>191</v>
      </c>
      <c r="D117" s="2" t="s">
        <v>119</v>
      </c>
      <c r="E117" s="2" t="s">
        <v>221</v>
      </c>
      <c r="F117" s="10">
        <v>426475</v>
      </c>
      <c r="G117" s="7" t="s">
        <v>48</v>
      </c>
      <c r="H117" s="10">
        <v>34118</v>
      </c>
      <c r="I117" s="2" t="s">
        <v>38</v>
      </c>
      <c r="J117" s="2" t="s">
        <v>222</v>
      </c>
    </row>
    <row r="118" spans="2:10" outlineLevel="1" x14ac:dyDescent="0.2">
      <c r="B118" s="6">
        <v>45141</v>
      </c>
      <c r="C118" s="2" t="s">
        <v>33</v>
      </c>
      <c r="D118" s="2" t="s">
        <v>119</v>
      </c>
      <c r="E118" s="2" t="s">
        <v>200</v>
      </c>
      <c r="F118" s="10">
        <v>309741</v>
      </c>
      <c r="G118" s="7" t="s">
        <v>48</v>
      </c>
      <c r="H118" s="10">
        <v>24779</v>
      </c>
      <c r="I118" s="2" t="s">
        <v>38</v>
      </c>
      <c r="J118" s="2" t="s">
        <v>222</v>
      </c>
    </row>
    <row r="119" spans="2:10" outlineLevel="1" x14ac:dyDescent="0.2">
      <c r="B119" s="6">
        <v>45143</v>
      </c>
      <c r="C119" s="2" t="s">
        <v>63</v>
      </c>
      <c r="D119" s="2" t="s">
        <v>119</v>
      </c>
      <c r="E119" s="2" t="s">
        <v>143</v>
      </c>
      <c r="F119" s="10">
        <v>555290</v>
      </c>
      <c r="G119" s="7" t="s">
        <v>48</v>
      </c>
      <c r="H119" s="10">
        <v>44423</v>
      </c>
      <c r="I119" s="2" t="s">
        <v>38</v>
      </c>
      <c r="J119" s="2" t="s">
        <v>222</v>
      </c>
    </row>
    <row r="120" spans="2:10" outlineLevel="1" x14ac:dyDescent="0.2">
      <c r="B120" s="6">
        <v>45145</v>
      </c>
      <c r="C120" s="2" t="s">
        <v>215</v>
      </c>
      <c r="D120" s="2" t="s">
        <v>215</v>
      </c>
      <c r="E120" s="2" t="s">
        <v>14</v>
      </c>
      <c r="F120" s="10">
        <v>-1888354</v>
      </c>
      <c r="G120" s="7" t="s">
        <v>48</v>
      </c>
      <c r="H120" s="10">
        <v>-151068</v>
      </c>
      <c r="I120" s="2" t="s">
        <v>38</v>
      </c>
      <c r="J120" s="2" t="s">
        <v>222</v>
      </c>
    </row>
    <row r="121" spans="2:10" outlineLevel="1" x14ac:dyDescent="0.2">
      <c r="B121" s="6">
        <v>45145</v>
      </c>
      <c r="C121" s="2" t="s">
        <v>53</v>
      </c>
      <c r="D121" s="2" t="s">
        <v>119</v>
      </c>
      <c r="E121" s="2" t="s">
        <v>166</v>
      </c>
      <c r="F121" s="10">
        <v>828708</v>
      </c>
      <c r="G121" s="7" t="s">
        <v>48</v>
      </c>
      <c r="H121" s="10">
        <v>66297</v>
      </c>
      <c r="I121" s="2" t="s">
        <v>38</v>
      </c>
      <c r="J121" s="2" t="s">
        <v>222</v>
      </c>
    </row>
    <row r="122" spans="2:10" outlineLevel="1" x14ac:dyDescent="0.2">
      <c r="B122" s="6">
        <v>45145</v>
      </c>
      <c r="C122" s="2" t="s">
        <v>126</v>
      </c>
      <c r="D122" s="2" t="s">
        <v>119</v>
      </c>
      <c r="E122" s="2" t="s">
        <v>70</v>
      </c>
      <c r="F122" s="10">
        <v>250915</v>
      </c>
      <c r="G122" s="7" t="s">
        <v>48</v>
      </c>
      <c r="H122" s="10">
        <v>20073</v>
      </c>
      <c r="I122" s="2" t="s">
        <v>38</v>
      </c>
      <c r="J122" s="2" t="s">
        <v>222</v>
      </c>
    </row>
    <row r="123" spans="2:10" outlineLevel="1" x14ac:dyDescent="0.2">
      <c r="B123" s="6">
        <v>45145</v>
      </c>
      <c r="C123" s="2" t="s">
        <v>26</v>
      </c>
      <c r="D123" s="2" t="s">
        <v>119</v>
      </c>
      <c r="E123" s="2" t="s">
        <v>246</v>
      </c>
      <c r="F123" s="10">
        <v>1372690</v>
      </c>
      <c r="G123" s="7" t="s">
        <v>48</v>
      </c>
      <c r="H123" s="10">
        <v>109815</v>
      </c>
      <c r="I123" s="2" t="s">
        <v>38</v>
      </c>
      <c r="J123" s="2" t="s">
        <v>222</v>
      </c>
    </row>
    <row r="124" spans="2:10" outlineLevel="1" x14ac:dyDescent="0.2">
      <c r="B124" s="6">
        <v>45146</v>
      </c>
      <c r="C124" s="2" t="s">
        <v>43</v>
      </c>
      <c r="D124" s="2" t="s">
        <v>119</v>
      </c>
      <c r="E124" s="2" t="s">
        <v>258</v>
      </c>
      <c r="F124" s="10">
        <v>1225776</v>
      </c>
      <c r="G124" s="7" t="s">
        <v>48</v>
      </c>
      <c r="H124" s="10">
        <v>98062</v>
      </c>
      <c r="I124" s="2" t="s">
        <v>38</v>
      </c>
      <c r="J124" s="2" t="s">
        <v>222</v>
      </c>
    </row>
    <row r="125" spans="2:10" outlineLevel="1" x14ac:dyDescent="0.2">
      <c r="B125" s="6">
        <v>45146</v>
      </c>
      <c r="C125" s="2" t="s">
        <v>127</v>
      </c>
      <c r="D125" s="2" t="s">
        <v>119</v>
      </c>
      <c r="E125" s="2" t="s">
        <v>146</v>
      </c>
      <c r="F125" s="10">
        <v>525848</v>
      </c>
      <c r="G125" s="7" t="s">
        <v>48</v>
      </c>
      <c r="H125" s="10">
        <v>42068</v>
      </c>
      <c r="I125" s="2" t="s">
        <v>38</v>
      </c>
      <c r="J125" s="2" t="s">
        <v>222</v>
      </c>
    </row>
    <row r="126" spans="2:10" outlineLevel="1" x14ac:dyDescent="0.2">
      <c r="B126" s="6">
        <v>45153</v>
      </c>
      <c r="C126" s="2" t="s">
        <v>178</v>
      </c>
      <c r="D126" s="2" t="s">
        <v>119</v>
      </c>
      <c r="E126" s="2" t="s">
        <v>221</v>
      </c>
      <c r="F126" s="10">
        <v>703082</v>
      </c>
      <c r="G126" s="7" t="s">
        <v>48</v>
      </c>
      <c r="H126" s="10">
        <v>56247</v>
      </c>
      <c r="I126" s="2" t="s">
        <v>38</v>
      </c>
      <c r="J126" s="2" t="s">
        <v>222</v>
      </c>
    </row>
    <row r="127" spans="2:10" outlineLevel="1" x14ac:dyDescent="0.2">
      <c r="B127" s="6">
        <v>45153</v>
      </c>
      <c r="C127" s="2" t="s">
        <v>205</v>
      </c>
      <c r="D127" s="2" t="s">
        <v>119</v>
      </c>
      <c r="E127" s="2" t="s">
        <v>262</v>
      </c>
      <c r="F127" s="10">
        <v>777406</v>
      </c>
      <c r="G127" s="7" t="s">
        <v>48</v>
      </c>
      <c r="H127" s="10">
        <v>62192</v>
      </c>
      <c r="I127" s="2" t="s">
        <v>38</v>
      </c>
      <c r="J127" s="2" t="s">
        <v>222</v>
      </c>
    </row>
    <row r="128" spans="2:10" outlineLevel="1" x14ac:dyDescent="0.2">
      <c r="B128" s="6">
        <v>45156</v>
      </c>
      <c r="C128" s="2" t="s">
        <v>196</v>
      </c>
      <c r="D128" s="2" t="s">
        <v>119</v>
      </c>
      <c r="E128" s="2" t="s">
        <v>221</v>
      </c>
      <c r="F128" s="10">
        <v>568375</v>
      </c>
      <c r="G128" s="7" t="s">
        <v>48</v>
      </c>
      <c r="H128" s="10">
        <v>45470</v>
      </c>
      <c r="I128" s="2" t="s">
        <v>38</v>
      </c>
      <c r="J128" s="2" t="s">
        <v>222</v>
      </c>
    </row>
    <row r="129" spans="2:10" outlineLevel="1" x14ac:dyDescent="0.2">
      <c r="B129" s="6">
        <v>45159</v>
      </c>
      <c r="C129" s="2" t="s">
        <v>107</v>
      </c>
      <c r="D129" s="2" t="s">
        <v>119</v>
      </c>
      <c r="E129" s="2" t="s">
        <v>211</v>
      </c>
      <c r="F129" s="10">
        <v>616187</v>
      </c>
      <c r="G129" s="7" t="s">
        <v>48</v>
      </c>
      <c r="H129" s="10">
        <v>49295</v>
      </c>
      <c r="I129" s="2" t="s">
        <v>38</v>
      </c>
      <c r="J129" s="2" t="s">
        <v>222</v>
      </c>
    </row>
    <row r="130" spans="2:10" outlineLevel="1" x14ac:dyDescent="0.2">
      <c r="B130" s="6">
        <v>45161</v>
      </c>
      <c r="C130" s="2" t="s">
        <v>251</v>
      </c>
      <c r="D130" s="2" t="s">
        <v>119</v>
      </c>
      <c r="E130" s="2" t="s">
        <v>246</v>
      </c>
      <c r="F130" s="10">
        <v>727524</v>
      </c>
      <c r="G130" s="7" t="s">
        <v>48</v>
      </c>
      <c r="H130" s="10">
        <v>58202</v>
      </c>
      <c r="I130" s="2" t="s">
        <v>38</v>
      </c>
      <c r="J130" s="2" t="s">
        <v>222</v>
      </c>
    </row>
    <row r="131" spans="2:10" outlineLevel="1" x14ac:dyDescent="0.2">
      <c r="B131" s="6">
        <v>45162</v>
      </c>
      <c r="C131" s="2" t="s">
        <v>201</v>
      </c>
      <c r="D131" s="2" t="s">
        <v>119</v>
      </c>
      <c r="E131" s="2" t="s">
        <v>262</v>
      </c>
      <c r="F131" s="10">
        <v>837416</v>
      </c>
      <c r="G131" s="7" t="s">
        <v>48</v>
      </c>
      <c r="H131" s="10">
        <v>66993</v>
      </c>
      <c r="I131" s="2" t="s">
        <v>38</v>
      </c>
      <c r="J131" s="2" t="s">
        <v>222</v>
      </c>
    </row>
    <row r="132" spans="2:10" outlineLevel="1" x14ac:dyDescent="0.2">
      <c r="B132" s="6">
        <v>45162</v>
      </c>
      <c r="C132" s="2" t="s">
        <v>218</v>
      </c>
      <c r="D132" s="2" t="s">
        <v>119</v>
      </c>
      <c r="E132" s="2" t="s">
        <v>143</v>
      </c>
      <c r="F132" s="10">
        <v>954353</v>
      </c>
      <c r="G132" s="7" t="s">
        <v>48</v>
      </c>
      <c r="H132" s="10">
        <v>76348</v>
      </c>
      <c r="I132" s="2" t="s">
        <v>38</v>
      </c>
      <c r="J132" s="2" t="s">
        <v>222</v>
      </c>
    </row>
    <row r="133" spans="2:10" outlineLevel="1" x14ac:dyDescent="0.2">
      <c r="B133" s="6">
        <v>45164</v>
      </c>
      <c r="C133" s="2" t="s">
        <v>226</v>
      </c>
      <c r="D133" s="2" t="s">
        <v>119</v>
      </c>
      <c r="E133" s="2" t="s">
        <v>146</v>
      </c>
      <c r="F133" s="10">
        <v>1171396</v>
      </c>
      <c r="G133" s="7" t="s">
        <v>48</v>
      </c>
      <c r="H133" s="10">
        <v>93712</v>
      </c>
      <c r="I133" s="2" t="s">
        <v>38</v>
      </c>
      <c r="J133" s="2" t="s">
        <v>222</v>
      </c>
    </row>
    <row r="134" spans="2:10" outlineLevel="1" x14ac:dyDescent="0.2">
      <c r="B134" s="6">
        <v>45166</v>
      </c>
      <c r="C134" s="2" t="s">
        <v>140</v>
      </c>
      <c r="D134" s="2" t="s">
        <v>119</v>
      </c>
      <c r="E134" s="2" t="s">
        <v>221</v>
      </c>
      <c r="F134" s="10">
        <v>913179</v>
      </c>
      <c r="G134" s="7" t="s">
        <v>48</v>
      </c>
      <c r="H134" s="10">
        <v>73054</v>
      </c>
      <c r="I134" s="2" t="s">
        <v>38</v>
      </c>
      <c r="J134" s="2" t="s">
        <v>222</v>
      </c>
    </row>
    <row r="135" spans="2:10" outlineLevel="1" x14ac:dyDescent="0.2">
      <c r="B135" s="6">
        <v>45167</v>
      </c>
      <c r="C135" s="2" t="s">
        <v>105</v>
      </c>
      <c r="D135" s="2" t="s">
        <v>119</v>
      </c>
      <c r="E135" s="2" t="s">
        <v>200</v>
      </c>
      <c r="F135" s="10">
        <v>594000</v>
      </c>
      <c r="G135" s="7" t="s">
        <v>48</v>
      </c>
      <c r="H135" s="10">
        <v>47520</v>
      </c>
      <c r="I135" s="2" t="s">
        <v>38</v>
      </c>
      <c r="J135" s="2" t="s">
        <v>222</v>
      </c>
    </row>
    <row r="136" spans="2:10" outlineLevel="1" x14ac:dyDescent="0.2">
      <c r="B136" s="6">
        <v>45168</v>
      </c>
      <c r="C136" s="2" t="s">
        <v>186</v>
      </c>
      <c r="D136" s="2" t="s">
        <v>119</v>
      </c>
      <c r="E136" s="2" t="s">
        <v>70</v>
      </c>
      <c r="F136" s="10">
        <v>333174</v>
      </c>
      <c r="G136" s="7" t="s">
        <v>48</v>
      </c>
      <c r="H136" s="10">
        <v>26654</v>
      </c>
      <c r="I136" s="2" t="s">
        <v>38</v>
      </c>
      <c r="J136" s="2" t="s">
        <v>222</v>
      </c>
    </row>
    <row r="137" spans="2:10" outlineLevel="1" x14ac:dyDescent="0.2">
      <c r="B137" s="6">
        <v>45174</v>
      </c>
      <c r="C137" s="2" t="s">
        <v>215</v>
      </c>
      <c r="D137" s="2" t="s">
        <v>215</v>
      </c>
      <c r="E137" s="2" t="s">
        <v>81</v>
      </c>
      <c r="F137" s="10">
        <v>-480824</v>
      </c>
      <c r="G137" s="7" t="s">
        <v>48</v>
      </c>
      <c r="H137" s="10">
        <v>-38466</v>
      </c>
      <c r="I137" s="2" t="s">
        <v>38</v>
      </c>
      <c r="J137" s="2" t="s">
        <v>222</v>
      </c>
    </row>
    <row r="138" spans="2:10" outlineLevel="1" x14ac:dyDescent="0.2">
      <c r="B138" s="6">
        <v>45174</v>
      </c>
      <c r="C138" s="2" t="s">
        <v>235</v>
      </c>
      <c r="D138" s="2" t="s">
        <v>119</v>
      </c>
      <c r="E138" s="2" t="s">
        <v>221</v>
      </c>
      <c r="F138" s="10">
        <v>370880</v>
      </c>
      <c r="G138" s="7" t="s">
        <v>48</v>
      </c>
      <c r="H138" s="10">
        <v>29670</v>
      </c>
      <c r="I138" s="2" t="s">
        <v>38</v>
      </c>
      <c r="J138" s="2" t="s">
        <v>222</v>
      </c>
    </row>
    <row r="139" spans="2:10" outlineLevel="1" x14ac:dyDescent="0.2">
      <c r="B139" s="6">
        <v>45174</v>
      </c>
      <c r="C139" s="2" t="s">
        <v>112</v>
      </c>
      <c r="D139" s="2" t="s">
        <v>119</v>
      </c>
      <c r="E139" s="2" t="s">
        <v>246</v>
      </c>
      <c r="F139" s="10">
        <v>581043</v>
      </c>
      <c r="G139" s="7" t="s">
        <v>48</v>
      </c>
      <c r="H139" s="10">
        <v>46483</v>
      </c>
      <c r="I139" s="2" t="s">
        <v>38</v>
      </c>
      <c r="J139" s="2" t="s">
        <v>222</v>
      </c>
    </row>
    <row r="140" spans="2:10" outlineLevel="1" x14ac:dyDescent="0.2">
      <c r="B140" s="6">
        <v>45174</v>
      </c>
      <c r="C140" s="2" t="s">
        <v>134</v>
      </c>
      <c r="D140" s="2" t="s">
        <v>119</v>
      </c>
      <c r="E140" s="2" t="s">
        <v>262</v>
      </c>
      <c r="F140" s="10">
        <v>1613805</v>
      </c>
      <c r="G140" s="7" t="s">
        <v>48</v>
      </c>
      <c r="H140" s="10">
        <v>129104</v>
      </c>
      <c r="I140" s="2" t="s">
        <v>38</v>
      </c>
      <c r="J140" s="2" t="s">
        <v>222</v>
      </c>
    </row>
    <row r="141" spans="2:10" outlineLevel="1" x14ac:dyDescent="0.2">
      <c r="B141" s="6">
        <v>45174</v>
      </c>
      <c r="C141" s="2" t="s">
        <v>56</v>
      </c>
      <c r="D141" s="2" t="s">
        <v>119</v>
      </c>
      <c r="E141" s="2" t="s">
        <v>85</v>
      </c>
      <c r="F141" s="10">
        <v>282374</v>
      </c>
      <c r="G141" s="7" t="s">
        <v>48</v>
      </c>
      <c r="H141" s="10">
        <v>22590</v>
      </c>
      <c r="I141" s="2" t="s">
        <v>38</v>
      </c>
      <c r="J141" s="2" t="s">
        <v>222</v>
      </c>
    </row>
    <row r="142" spans="2:10" outlineLevel="1" x14ac:dyDescent="0.2">
      <c r="B142" s="6">
        <v>45178</v>
      </c>
      <c r="C142" s="2" t="s">
        <v>94</v>
      </c>
      <c r="D142" s="2" t="s">
        <v>119</v>
      </c>
      <c r="E142" s="2" t="s">
        <v>143</v>
      </c>
      <c r="F142" s="10">
        <v>399844</v>
      </c>
      <c r="G142" s="7" t="s">
        <v>48</v>
      </c>
      <c r="H142" s="10">
        <v>31988</v>
      </c>
      <c r="I142" s="2" t="s">
        <v>38</v>
      </c>
      <c r="J142" s="2" t="s">
        <v>222</v>
      </c>
    </row>
    <row r="143" spans="2:10" outlineLevel="1" x14ac:dyDescent="0.2">
      <c r="B143" s="6">
        <v>45180</v>
      </c>
      <c r="C143" s="2" t="s">
        <v>215</v>
      </c>
      <c r="D143" s="2" t="s">
        <v>215</v>
      </c>
      <c r="E143" s="2" t="s">
        <v>49</v>
      </c>
      <c r="F143" s="10">
        <v>-571574</v>
      </c>
      <c r="G143" s="7" t="s">
        <v>48</v>
      </c>
      <c r="H143" s="10">
        <v>-45726</v>
      </c>
      <c r="I143" s="2" t="s">
        <v>38</v>
      </c>
      <c r="J143" s="2" t="s">
        <v>222</v>
      </c>
    </row>
    <row r="144" spans="2:10" outlineLevel="1" x14ac:dyDescent="0.2">
      <c r="B144" s="6">
        <v>45180</v>
      </c>
      <c r="C144" s="2" t="s">
        <v>195</v>
      </c>
      <c r="D144" s="2" t="s">
        <v>119</v>
      </c>
      <c r="E144" s="2" t="s">
        <v>258</v>
      </c>
      <c r="F144" s="10">
        <v>850493</v>
      </c>
      <c r="G144" s="7" t="s">
        <v>48</v>
      </c>
      <c r="H144" s="10">
        <v>68039</v>
      </c>
      <c r="I144" s="2" t="s">
        <v>38</v>
      </c>
      <c r="J144" s="2" t="s">
        <v>222</v>
      </c>
    </row>
    <row r="145" spans="2:10" outlineLevel="1" x14ac:dyDescent="0.2">
      <c r="B145" s="6">
        <v>45181</v>
      </c>
      <c r="C145" s="2" t="s">
        <v>215</v>
      </c>
      <c r="D145" s="2" t="s">
        <v>215</v>
      </c>
      <c r="E145" s="2" t="s">
        <v>156</v>
      </c>
      <c r="F145" s="10">
        <v>-351148</v>
      </c>
      <c r="G145" s="7" t="s">
        <v>48</v>
      </c>
      <c r="H145" s="10">
        <v>-28092</v>
      </c>
      <c r="I145" s="2" t="s">
        <v>38</v>
      </c>
      <c r="J145" s="2" t="s">
        <v>222</v>
      </c>
    </row>
    <row r="146" spans="2:10" outlineLevel="1" x14ac:dyDescent="0.2">
      <c r="B146" s="6">
        <v>45181</v>
      </c>
      <c r="C146" s="2" t="s">
        <v>22</v>
      </c>
      <c r="D146" s="2" t="s">
        <v>119</v>
      </c>
      <c r="E146" s="2" t="s">
        <v>162</v>
      </c>
      <c r="F146" s="10">
        <v>222116</v>
      </c>
      <c r="G146" s="7" t="s">
        <v>48</v>
      </c>
      <c r="H146" s="10">
        <v>17769</v>
      </c>
      <c r="I146" s="2" t="s">
        <v>38</v>
      </c>
      <c r="J146" s="2" t="s">
        <v>222</v>
      </c>
    </row>
    <row r="147" spans="2:10" outlineLevel="1" x14ac:dyDescent="0.2">
      <c r="B147" s="6">
        <v>45184</v>
      </c>
      <c r="C147" s="2" t="s">
        <v>215</v>
      </c>
      <c r="D147" s="2" t="s">
        <v>215</v>
      </c>
      <c r="E147" s="2" t="s">
        <v>219</v>
      </c>
      <c r="F147" s="10">
        <v>-87787</v>
      </c>
      <c r="G147" s="7" t="s">
        <v>48</v>
      </c>
      <c r="H147" s="10">
        <v>-7023</v>
      </c>
      <c r="I147" s="2" t="s">
        <v>38</v>
      </c>
      <c r="J147" s="2" t="s">
        <v>222</v>
      </c>
    </row>
    <row r="148" spans="2:10" outlineLevel="1" x14ac:dyDescent="0.2">
      <c r="B148" s="6">
        <v>45184</v>
      </c>
      <c r="C148" s="2" t="s">
        <v>160</v>
      </c>
      <c r="D148" s="2" t="s">
        <v>119</v>
      </c>
      <c r="E148" s="2" t="s">
        <v>143</v>
      </c>
      <c r="F148" s="10">
        <v>970257</v>
      </c>
      <c r="G148" s="7" t="s">
        <v>48</v>
      </c>
      <c r="H148" s="10">
        <v>77621</v>
      </c>
      <c r="I148" s="2" t="s">
        <v>38</v>
      </c>
      <c r="J148" s="2" t="s">
        <v>222</v>
      </c>
    </row>
    <row r="149" spans="2:10" outlineLevel="1" x14ac:dyDescent="0.2">
      <c r="B149" s="6">
        <v>45187</v>
      </c>
      <c r="C149" s="2" t="s">
        <v>215</v>
      </c>
      <c r="D149" s="2" t="s">
        <v>215</v>
      </c>
      <c r="E149" s="2" t="s">
        <v>90</v>
      </c>
      <c r="F149" s="10">
        <v>-87787</v>
      </c>
      <c r="G149" s="7" t="s">
        <v>48</v>
      </c>
      <c r="H149" s="10">
        <v>-7023</v>
      </c>
      <c r="I149" s="2" t="s">
        <v>38</v>
      </c>
      <c r="J149" s="2" t="s">
        <v>222</v>
      </c>
    </row>
    <row r="150" spans="2:10" outlineLevel="1" x14ac:dyDescent="0.2">
      <c r="B150" s="6">
        <v>45190</v>
      </c>
      <c r="C150" s="2" t="s">
        <v>215</v>
      </c>
      <c r="D150" s="2" t="s">
        <v>215</v>
      </c>
      <c r="E150" s="2" t="s">
        <v>12</v>
      </c>
      <c r="F150" s="10">
        <v>-87787</v>
      </c>
      <c r="G150" s="7" t="s">
        <v>48</v>
      </c>
      <c r="H150" s="10">
        <v>-7023</v>
      </c>
      <c r="I150" s="2" t="s">
        <v>38</v>
      </c>
      <c r="J150" s="2" t="s">
        <v>222</v>
      </c>
    </row>
    <row r="151" spans="2:10" outlineLevel="1" x14ac:dyDescent="0.2">
      <c r="B151" s="6">
        <v>45190</v>
      </c>
      <c r="C151" s="2" t="s">
        <v>86</v>
      </c>
      <c r="D151" s="2" t="s">
        <v>119</v>
      </c>
      <c r="E151" s="2" t="s">
        <v>200</v>
      </c>
      <c r="F151" s="10">
        <v>668250</v>
      </c>
      <c r="G151" s="7" t="s">
        <v>48</v>
      </c>
      <c r="H151" s="10">
        <v>53460</v>
      </c>
      <c r="I151" s="2" t="s">
        <v>38</v>
      </c>
      <c r="J151" s="2" t="s">
        <v>222</v>
      </c>
    </row>
    <row r="152" spans="2:10" outlineLevel="1" x14ac:dyDescent="0.2">
      <c r="B152" s="6">
        <v>45190</v>
      </c>
      <c r="C152" s="2" t="s">
        <v>95</v>
      </c>
      <c r="D152" s="2" t="s">
        <v>119</v>
      </c>
      <c r="E152" s="2" t="s">
        <v>258</v>
      </c>
      <c r="F152" s="10">
        <v>1985697</v>
      </c>
      <c r="G152" s="7" t="s">
        <v>48</v>
      </c>
      <c r="H152" s="10">
        <v>158856</v>
      </c>
      <c r="I152" s="2" t="s">
        <v>38</v>
      </c>
      <c r="J152" s="2" t="s">
        <v>222</v>
      </c>
    </row>
    <row r="153" spans="2:10" outlineLevel="1" x14ac:dyDescent="0.2">
      <c r="B153" s="6">
        <v>45190</v>
      </c>
      <c r="C153" s="2" t="s">
        <v>187</v>
      </c>
      <c r="D153" s="2" t="s">
        <v>119</v>
      </c>
      <c r="E153" s="2" t="s">
        <v>176</v>
      </c>
      <c r="F153" s="10">
        <v>898921</v>
      </c>
      <c r="G153" s="7" t="s">
        <v>48</v>
      </c>
      <c r="H153" s="10">
        <v>71914</v>
      </c>
      <c r="I153" s="2" t="s">
        <v>38</v>
      </c>
      <c r="J153" s="2" t="s">
        <v>222</v>
      </c>
    </row>
    <row r="154" spans="2:10" outlineLevel="1" x14ac:dyDescent="0.2">
      <c r="B154" s="6">
        <v>45190</v>
      </c>
      <c r="C154" s="2" t="s">
        <v>39</v>
      </c>
      <c r="D154" s="2" t="s">
        <v>119</v>
      </c>
      <c r="E154" s="2" t="s">
        <v>262</v>
      </c>
      <c r="F154" s="10">
        <v>1318258</v>
      </c>
      <c r="G154" s="7" t="s">
        <v>48</v>
      </c>
      <c r="H154" s="10">
        <v>105461</v>
      </c>
      <c r="I154" s="2" t="s">
        <v>38</v>
      </c>
      <c r="J154" s="2" t="s">
        <v>222</v>
      </c>
    </row>
    <row r="155" spans="2:10" outlineLevel="1" x14ac:dyDescent="0.2">
      <c r="B155" s="6">
        <v>45192</v>
      </c>
      <c r="C155" s="2" t="s">
        <v>207</v>
      </c>
      <c r="D155" s="2" t="s">
        <v>119</v>
      </c>
      <c r="E155" s="2" t="s">
        <v>162</v>
      </c>
      <c r="F155" s="10">
        <v>680541</v>
      </c>
      <c r="G155" s="7" t="s">
        <v>48</v>
      </c>
      <c r="H155" s="10">
        <v>54443</v>
      </c>
      <c r="I155" s="2" t="s">
        <v>38</v>
      </c>
      <c r="J155" s="2" t="s">
        <v>222</v>
      </c>
    </row>
    <row r="156" spans="2:10" outlineLevel="1" x14ac:dyDescent="0.2">
      <c r="B156" s="6">
        <v>45192</v>
      </c>
      <c r="C156" s="2" t="s">
        <v>224</v>
      </c>
      <c r="D156" s="2" t="s">
        <v>119</v>
      </c>
      <c r="E156" s="2" t="s">
        <v>146</v>
      </c>
      <c r="F156" s="10">
        <v>525143</v>
      </c>
      <c r="G156" s="7" t="s">
        <v>48</v>
      </c>
      <c r="H156" s="10">
        <v>42011</v>
      </c>
      <c r="I156" s="2" t="s">
        <v>38</v>
      </c>
      <c r="J156" s="2" t="s">
        <v>222</v>
      </c>
    </row>
    <row r="157" spans="2:10" outlineLevel="1" x14ac:dyDescent="0.2">
      <c r="B157" s="6">
        <v>45194</v>
      </c>
      <c r="C157" s="2" t="s">
        <v>116</v>
      </c>
      <c r="D157" s="2" t="s">
        <v>119</v>
      </c>
      <c r="E157" s="2" t="s">
        <v>70</v>
      </c>
      <c r="F157" s="10">
        <v>293724</v>
      </c>
      <c r="G157" s="7" t="s">
        <v>48</v>
      </c>
      <c r="H157" s="10">
        <v>23498</v>
      </c>
      <c r="I157" s="2" t="s">
        <v>38</v>
      </c>
      <c r="J157" s="2" t="s">
        <v>222</v>
      </c>
    </row>
    <row r="158" spans="2:10" outlineLevel="1" x14ac:dyDescent="0.2">
      <c r="B158" s="6">
        <v>45196</v>
      </c>
      <c r="C158" s="2" t="s">
        <v>180</v>
      </c>
      <c r="D158" s="2" t="s">
        <v>119</v>
      </c>
      <c r="E158" s="2" t="s">
        <v>221</v>
      </c>
      <c r="F158" s="10">
        <v>787059</v>
      </c>
      <c r="G158" s="7" t="s">
        <v>48</v>
      </c>
      <c r="H158" s="10">
        <v>62965</v>
      </c>
      <c r="I158" s="2" t="s">
        <v>38</v>
      </c>
      <c r="J158" s="2" t="s">
        <v>222</v>
      </c>
    </row>
    <row r="159" spans="2:10" outlineLevel="1" x14ac:dyDescent="0.2">
      <c r="B159" s="6">
        <v>45197</v>
      </c>
      <c r="C159" s="2" t="s">
        <v>130</v>
      </c>
      <c r="D159" s="2" t="s">
        <v>119</v>
      </c>
      <c r="E159" s="2" t="s">
        <v>246</v>
      </c>
      <c r="F159" s="10">
        <v>1321871</v>
      </c>
      <c r="G159" s="7" t="s">
        <v>48</v>
      </c>
      <c r="H159" s="10">
        <v>105750</v>
      </c>
      <c r="I159" s="2" t="s">
        <v>38</v>
      </c>
      <c r="J159" s="2" t="s">
        <v>222</v>
      </c>
    </row>
    <row r="160" spans="2:10" outlineLevel="1" x14ac:dyDescent="0.2">
      <c r="B160" s="6">
        <v>45202</v>
      </c>
      <c r="C160" s="2" t="s">
        <v>215</v>
      </c>
      <c r="D160" s="2" t="s">
        <v>215</v>
      </c>
      <c r="E160" s="2" t="s">
        <v>12</v>
      </c>
      <c r="F160" s="10">
        <v>-753309</v>
      </c>
      <c r="G160" s="7" t="s">
        <v>48</v>
      </c>
      <c r="H160" s="10">
        <v>-60265</v>
      </c>
      <c r="I160" s="2" t="s">
        <v>38</v>
      </c>
      <c r="J160" s="2" t="s">
        <v>222</v>
      </c>
    </row>
    <row r="161" spans="2:10" outlineLevel="1" x14ac:dyDescent="0.2">
      <c r="B161" s="6">
        <v>45202</v>
      </c>
      <c r="C161" s="2" t="s">
        <v>131</v>
      </c>
      <c r="D161" s="2" t="s">
        <v>119</v>
      </c>
      <c r="E161" s="2" t="s">
        <v>200</v>
      </c>
      <c r="F161" s="10">
        <v>212850</v>
      </c>
      <c r="G161" s="7" t="s">
        <v>48</v>
      </c>
      <c r="H161" s="10">
        <v>17028</v>
      </c>
      <c r="I161" s="2" t="s">
        <v>38</v>
      </c>
      <c r="J161" s="2" t="s">
        <v>222</v>
      </c>
    </row>
    <row r="162" spans="2:10" outlineLevel="1" x14ac:dyDescent="0.2">
      <c r="B162" s="6">
        <v>45204</v>
      </c>
      <c r="C162" s="2" t="s">
        <v>234</v>
      </c>
      <c r="D162" s="2" t="s">
        <v>119</v>
      </c>
      <c r="E162" s="2" t="s">
        <v>221</v>
      </c>
      <c r="F162" s="10">
        <v>433143</v>
      </c>
      <c r="G162" s="7" t="s">
        <v>48</v>
      </c>
      <c r="H162" s="10">
        <v>34651</v>
      </c>
      <c r="I162" s="2" t="s">
        <v>38</v>
      </c>
      <c r="J162" s="2" t="s">
        <v>222</v>
      </c>
    </row>
    <row r="163" spans="2:10" outlineLevel="1" x14ac:dyDescent="0.2">
      <c r="B163" s="6">
        <v>45204</v>
      </c>
      <c r="C163" s="2" t="s">
        <v>249</v>
      </c>
      <c r="D163" s="2" t="s">
        <v>119</v>
      </c>
      <c r="E163" s="2" t="s">
        <v>143</v>
      </c>
      <c r="F163" s="10">
        <v>367155</v>
      </c>
      <c r="G163" s="7" t="s">
        <v>48</v>
      </c>
      <c r="H163" s="10">
        <v>29372</v>
      </c>
      <c r="I163" s="2" t="s">
        <v>38</v>
      </c>
      <c r="J163" s="2" t="s">
        <v>222</v>
      </c>
    </row>
    <row r="164" spans="2:10" outlineLevel="1" x14ac:dyDescent="0.2">
      <c r="B164" s="6">
        <v>45209</v>
      </c>
      <c r="C164" s="2" t="s">
        <v>157</v>
      </c>
      <c r="D164" s="2" t="s">
        <v>119</v>
      </c>
      <c r="E164" s="2" t="s">
        <v>200</v>
      </c>
      <c r="F164" s="10">
        <v>222750</v>
      </c>
      <c r="G164" s="7" t="s">
        <v>48</v>
      </c>
      <c r="H164" s="10">
        <v>17820</v>
      </c>
      <c r="I164" s="2" t="s">
        <v>38</v>
      </c>
      <c r="J164" s="2" t="s">
        <v>222</v>
      </c>
    </row>
    <row r="165" spans="2:10" outlineLevel="1" x14ac:dyDescent="0.2">
      <c r="B165" s="6">
        <v>45211</v>
      </c>
      <c r="C165" s="2" t="s">
        <v>133</v>
      </c>
      <c r="D165" s="2" t="s">
        <v>119</v>
      </c>
      <c r="E165" s="2" t="s">
        <v>163</v>
      </c>
      <c r="F165" s="10">
        <v>1133151</v>
      </c>
      <c r="G165" s="7" t="s">
        <v>48</v>
      </c>
      <c r="H165" s="10">
        <v>90652</v>
      </c>
      <c r="I165" s="2" t="s">
        <v>38</v>
      </c>
      <c r="J165" s="2" t="s">
        <v>222</v>
      </c>
    </row>
    <row r="166" spans="2:10" outlineLevel="1" x14ac:dyDescent="0.2">
      <c r="B166" s="6">
        <v>45213</v>
      </c>
      <c r="C166" s="2" t="s">
        <v>216</v>
      </c>
      <c r="D166" s="2" t="s">
        <v>119</v>
      </c>
      <c r="E166" s="2" t="s">
        <v>258</v>
      </c>
      <c r="F166" s="10">
        <v>2368101</v>
      </c>
      <c r="G166" s="7" t="s">
        <v>48</v>
      </c>
      <c r="H166" s="10">
        <v>189448</v>
      </c>
      <c r="I166" s="2" t="s">
        <v>38</v>
      </c>
      <c r="J166" s="2" t="s">
        <v>222</v>
      </c>
    </row>
    <row r="167" spans="2:10" outlineLevel="1" x14ac:dyDescent="0.2">
      <c r="B167" s="6">
        <v>45215</v>
      </c>
      <c r="C167" s="2" t="s">
        <v>169</v>
      </c>
      <c r="D167" s="2" t="s">
        <v>119</v>
      </c>
      <c r="E167" s="2" t="s">
        <v>221</v>
      </c>
      <c r="F167" s="10">
        <v>212850</v>
      </c>
      <c r="G167" s="7" t="s">
        <v>48</v>
      </c>
      <c r="H167" s="10">
        <v>17028</v>
      </c>
      <c r="I167" s="2" t="s">
        <v>38</v>
      </c>
      <c r="J167" s="2" t="s">
        <v>222</v>
      </c>
    </row>
    <row r="168" spans="2:10" outlineLevel="1" x14ac:dyDescent="0.2">
      <c r="B168" s="6">
        <v>45216</v>
      </c>
      <c r="C168" s="2" t="s">
        <v>215</v>
      </c>
      <c r="D168" s="2" t="s">
        <v>215</v>
      </c>
      <c r="E168" s="2" t="s">
        <v>44</v>
      </c>
      <c r="F168" s="10">
        <v>-61050</v>
      </c>
      <c r="G168" s="7" t="s">
        <v>48</v>
      </c>
      <c r="H168" s="10">
        <v>-4884</v>
      </c>
      <c r="I168" s="2" t="s">
        <v>38</v>
      </c>
      <c r="J168" s="2" t="s">
        <v>222</v>
      </c>
    </row>
    <row r="169" spans="2:10" outlineLevel="1" x14ac:dyDescent="0.2">
      <c r="B169" s="6">
        <v>45216</v>
      </c>
      <c r="C169" s="2" t="s">
        <v>31</v>
      </c>
      <c r="D169" s="2" t="s">
        <v>119</v>
      </c>
      <c r="E169" s="2" t="s">
        <v>146</v>
      </c>
      <c r="F169" s="10">
        <v>506482</v>
      </c>
      <c r="G169" s="7" t="s">
        <v>48</v>
      </c>
      <c r="H169" s="10">
        <v>40519</v>
      </c>
      <c r="I169" s="2" t="s">
        <v>38</v>
      </c>
      <c r="J169" s="2" t="s">
        <v>222</v>
      </c>
    </row>
    <row r="170" spans="2:10" outlineLevel="1" x14ac:dyDescent="0.2">
      <c r="B170" s="6">
        <v>45216</v>
      </c>
      <c r="C170" s="2" t="s">
        <v>244</v>
      </c>
      <c r="D170" s="2" t="s">
        <v>119</v>
      </c>
      <c r="E170" s="2" t="s">
        <v>262</v>
      </c>
      <c r="F170" s="10">
        <v>1221039</v>
      </c>
      <c r="G170" s="7" t="s">
        <v>48</v>
      </c>
      <c r="H170" s="10">
        <v>97683</v>
      </c>
      <c r="I170" s="2" t="s">
        <v>38</v>
      </c>
      <c r="J170" s="2" t="s">
        <v>222</v>
      </c>
    </row>
    <row r="171" spans="2:10" outlineLevel="1" x14ac:dyDescent="0.2">
      <c r="B171" s="6">
        <v>45218</v>
      </c>
      <c r="C171" s="2" t="s">
        <v>2</v>
      </c>
      <c r="D171" s="2" t="s">
        <v>119</v>
      </c>
      <c r="E171" s="2" t="s">
        <v>143</v>
      </c>
      <c r="F171" s="10">
        <v>333174</v>
      </c>
      <c r="G171" s="7" t="s">
        <v>48</v>
      </c>
      <c r="H171" s="10">
        <v>26654</v>
      </c>
      <c r="I171" s="2" t="s">
        <v>38</v>
      </c>
      <c r="J171" s="2" t="s">
        <v>222</v>
      </c>
    </row>
    <row r="172" spans="2:10" outlineLevel="1" x14ac:dyDescent="0.2">
      <c r="B172" s="6">
        <v>45218</v>
      </c>
      <c r="C172" s="2" t="s">
        <v>199</v>
      </c>
      <c r="D172" s="2" t="s">
        <v>119</v>
      </c>
      <c r="E172" s="2" t="s">
        <v>162</v>
      </c>
      <c r="F172" s="10">
        <v>612801</v>
      </c>
      <c r="G172" s="7" t="s">
        <v>48</v>
      </c>
      <c r="H172" s="10">
        <v>49024</v>
      </c>
      <c r="I172" s="2" t="s">
        <v>38</v>
      </c>
      <c r="J172" s="2" t="s">
        <v>222</v>
      </c>
    </row>
    <row r="173" spans="2:10" outlineLevel="1" x14ac:dyDescent="0.2">
      <c r="B173" s="6">
        <v>45219</v>
      </c>
      <c r="C173" s="2" t="s">
        <v>215</v>
      </c>
      <c r="D173" s="2" t="s">
        <v>215</v>
      </c>
      <c r="E173" s="2" t="s">
        <v>40</v>
      </c>
      <c r="F173" s="10">
        <v>-441898</v>
      </c>
      <c r="G173" s="7" t="s">
        <v>48</v>
      </c>
      <c r="H173" s="10">
        <v>-35352</v>
      </c>
      <c r="I173" s="2" t="s">
        <v>38</v>
      </c>
      <c r="J173" s="2" t="s">
        <v>222</v>
      </c>
    </row>
    <row r="174" spans="2:10" outlineLevel="1" x14ac:dyDescent="0.2">
      <c r="B174" s="6">
        <v>45219</v>
      </c>
      <c r="C174" s="2" t="s">
        <v>267</v>
      </c>
      <c r="D174" s="2" t="s">
        <v>119</v>
      </c>
      <c r="E174" s="2" t="s">
        <v>246</v>
      </c>
      <c r="F174" s="10">
        <v>791259</v>
      </c>
      <c r="G174" s="7" t="s">
        <v>48</v>
      </c>
      <c r="H174" s="10">
        <v>63301</v>
      </c>
      <c r="I174" s="2" t="s">
        <v>38</v>
      </c>
      <c r="J174" s="2" t="s">
        <v>222</v>
      </c>
    </row>
    <row r="175" spans="2:10" outlineLevel="1" x14ac:dyDescent="0.2">
      <c r="B175" s="6">
        <v>45222</v>
      </c>
      <c r="C175" s="2" t="s">
        <v>137</v>
      </c>
      <c r="D175" s="2" t="s">
        <v>119</v>
      </c>
      <c r="E175" s="2" t="s">
        <v>221</v>
      </c>
      <c r="F175" s="10">
        <v>367974</v>
      </c>
      <c r="G175" s="7" t="s">
        <v>48</v>
      </c>
      <c r="H175" s="10">
        <v>29438</v>
      </c>
      <c r="I175" s="2" t="s">
        <v>38</v>
      </c>
      <c r="J175" s="2" t="s">
        <v>222</v>
      </c>
    </row>
    <row r="176" spans="2:10" outlineLevel="1" x14ac:dyDescent="0.2">
      <c r="B176" s="6">
        <v>45222</v>
      </c>
      <c r="C176" s="2" t="s">
        <v>241</v>
      </c>
      <c r="D176" s="2" t="s">
        <v>119</v>
      </c>
      <c r="E176" s="2" t="s">
        <v>221</v>
      </c>
      <c r="F176" s="10">
        <v>499959</v>
      </c>
      <c r="G176" s="7" t="s">
        <v>48</v>
      </c>
      <c r="H176" s="10">
        <v>39997</v>
      </c>
      <c r="I176" s="2" t="s">
        <v>38</v>
      </c>
      <c r="J176" s="2" t="s">
        <v>222</v>
      </c>
    </row>
    <row r="177" spans="2:10" outlineLevel="1" x14ac:dyDescent="0.2">
      <c r="B177" s="6">
        <v>45229</v>
      </c>
      <c r="C177" s="2" t="s">
        <v>152</v>
      </c>
      <c r="D177" s="2" t="s">
        <v>119</v>
      </c>
      <c r="E177" s="2" t="s">
        <v>166</v>
      </c>
      <c r="F177" s="10">
        <v>358293</v>
      </c>
      <c r="G177" s="7" t="s">
        <v>48</v>
      </c>
      <c r="H177" s="10">
        <v>28663</v>
      </c>
      <c r="I177" s="2" t="s">
        <v>38</v>
      </c>
      <c r="J177" s="2" t="s">
        <v>222</v>
      </c>
    </row>
    <row r="178" spans="2:10" outlineLevel="1" x14ac:dyDescent="0.2">
      <c r="B178" s="6">
        <v>45230</v>
      </c>
      <c r="C178" s="2" t="s">
        <v>67</v>
      </c>
      <c r="D178" s="2" t="s">
        <v>119</v>
      </c>
      <c r="E178" s="2" t="s">
        <v>70</v>
      </c>
      <c r="F178" s="10">
        <v>618070</v>
      </c>
      <c r="G178" s="7" t="s">
        <v>48</v>
      </c>
      <c r="H178" s="10">
        <v>49446</v>
      </c>
      <c r="I178" s="2" t="s">
        <v>38</v>
      </c>
      <c r="J178" s="2" t="s">
        <v>222</v>
      </c>
    </row>
    <row r="179" spans="2:10" outlineLevel="1" x14ac:dyDescent="0.2">
      <c r="B179" s="6">
        <v>45230</v>
      </c>
      <c r="C179" s="2" t="s">
        <v>210</v>
      </c>
      <c r="D179" s="2" t="s">
        <v>119</v>
      </c>
      <c r="E179" s="2" t="s">
        <v>221</v>
      </c>
      <c r="F179" s="10">
        <v>509216</v>
      </c>
      <c r="G179" s="7" t="s">
        <v>48</v>
      </c>
      <c r="H179" s="10">
        <v>40737</v>
      </c>
      <c r="I179" s="2" t="s">
        <v>38</v>
      </c>
      <c r="J179" s="2" t="s">
        <v>222</v>
      </c>
    </row>
    <row r="180" spans="2:10" outlineLevel="1" x14ac:dyDescent="0.2">
      <c r="B180" s="6">
        <v>45231</v>
      </c>
      <c r="C180" s="2" t="s">
        <v>174</v>
      </c>
      <c r="D180" s="2" t="s">
        <v>119</v>
      </c>
      <c r="E180" s="2" t="s">
        <v>200</v>
      </c>
      <c r="F180" s="10">
        <v>435600</v>
      </c>
      <c r="G180" s="7" t="s">
        <v>48</v>
      </c>
      <c r="H180" s="10">
        <v>34848</v>
      </c>
      <c r="I180" s="2" t="s">
        <v>38</v>
      </c>
      <c r="J180" s="2" t="s">
        <v>222</v>
      </c>
    </row>
    <row r="181" spans="2:10" outlineLevel="1" x14ac:dyDescent="0.2">
      <c r="B181" s="6">
        <v>45232</v>
      </c>
      <c r="C181" s="2" t="s">
        <v>75</v>
      </c>
      <c r="D181" s="2" t="s">
        <v>119</v>
      </c>
      <c r="E181" s="2" t="s">
        <v>143</v>
      </c>
      <c r="F181" s="10">
        <v>333174</v>
      </c>
      <c r="G181" s="7" t="s">
        <v>48</v>
      </c>
      <c r="H181" s="10">
        <v>26654</v>
      </c>
      <c r="I181" s="2" t="s">
        <v>38</v>
      </c>
      <c r="J181" s="2" t="s">
        <v>222</v>
      </c>
    </row>
    <row r="182" spans="2:10" outlineLevel="1" x14ac:dyDescent="0.2">
      <c r="B182" s="6">
        <v>45233</v>
      </c>
      <c r="C182" s="2" t="s">
        <v>223</v>
      </c>
      <c r="D182" s="2" t="s">
        <v>119</v>
      </c>
      <c r="E182" s="2" t="s">
        <v>246</v>
      </c>
      <c r="F182" s="10">
        <v>609194</v>
      </c>
      <c r="G182" s="7" t="s">
        <v>48</v>
      </c>
      <c r="H182" s="10">
        <v>48736</v>
      </c>
      <c r="I182" s="2" t="s">
        <v>38</v>
      </c>
      <c r="J182" s="2" t="s">
        <v>222</v>
      </c>
    </row>
    <row r="183" spans="2:10" outlineLevel="1" x14ac:dyDescent="0.2">
      <c r="B183" s="6">
        <v>45237</v>
      </c>
      <c r="C183" s="2" t="s">
        <v>96</v>
      </c>
      <c r="D183" s="2" t="s">
        <v>119</v>
      </c>
      <c r="E183" s="2" t="s">
        <v>262</v>
      </c>
      <c r="F183" s="10">
        <v>1485683</v>
      </c>
      <c r="G183" s="7" t="s">
        <v>48</v>
      </c>
      <c r="H183" s="10">
        <v>118855</v>
      </c>
      <c r="I183" s="2" t="s">
        <v>38</v>
      </c>
      <c r="J183" s="2" t="s">
        <v>222</v>
      </c>
    </row>
    <row r="184" spans="2:10" outlineLevel="1" x14ac:dyDescent="0.2">
      <c r="B184" s="6">
        <v>45237</v>
      </c>
      <c r="C184" s="2" t="s">
        <v>194</v>
      </c>
      <c r="D184" s="2" t="s">
        <v>119</v>
      </c>
      <c r="E184" s="2" t="s">
        <v>146</v>
      </c>
      <c r="F184" s="10">
        <v>353456</v>
      </c>
      <c r="G184" s="7" t="s">
        <v>48</v>
      </c>
      <c r="H184" s="10">
        <v>28276</v>
      </c>
      <c r="I184" s="2" t="s">
        <v>38</v>
      </c>
      <c r="J184" s="2" t="s">
        <v>222</v>
      </c>
    </row>
    <row r="185" spans="2:10" outlineLevel="1" x14ac:dyDescent="0.2">
      <c r="B185" s="6">
        <v>45239</v>
      </c>
      <c r="C185" s="2" t="s">
        <v>57</v>
      </c>
      <c r="D185" s="2" t="s">
        <v>119</v>
      </c>
      <c r="E185" s="2" t="s">
        <v>221</v>
      </c>
      <c r="F185" s="10">
        <v>877190</v>
      </c>
      <c r="G185" s="7" t="s">
        <v>48</v>
      </c>
      <c r="H185" s="10">
        <v>70175</v>
      </c>
      <c r="I185" s="2" t="s">
        <v>38</v>
      </c>
      <c r="J185" s="2" t="s">
        <v>222</v>
      </c>
    </row>
    <row r="186" spans="2:10" outlineLevel="1" x14ac:dyDescent="0.2">
      <c r="B186" s="6">
        <v>45244</v>
      </c>
      <c r="C186" s="2" t="s">
        <v>135</v>
      </c>
      <c r="D186" s="2" t="s">
        <v>119</v>
      </c>
      <c r="E186" s="2" t="s">
        <v>143</v>
      </c>
      <c r="F186" s="10">
        <v>577491</v>
      </c>
      <c r="G186" s="7" t="s">
        <v>48</v>
      </c>
      <c r="H186" s="10">
        <v>46199</v>
      </c>
      <c r="I186" s="2" t="s">
        <v>38</v>
      </c>
      <c r="J186" s="2" t="s">
        <v>222</v>
      </c>
    </row>
    <row r="187" spans="2:10" outlineLevel="1" x14ac:dyDescent="0.2">
      <c r="B187" s="6">
        <v>45245</v>
      </c>
      <c r="C187" s="2" t="s">
        <v>114</v>
      </c>
      <c r="D187" s="2" t="s">
        <v>119</v>
      </c>
      <c r="E187" s="2" t="s">
        <v>246</v>
      </c>
      <c r="F187" s="10">
        <v>546699</v>
      </c>
      <c r="G187" s="7" t="s">
        <v>48</v>
      </c>
      <c r="H187" s="10">
        <v>43736</v>
      </c>
      <c r="I187" s="2" t="s">
        <v>38</v>
      </c>
      <c r="J187" s="2" t="s">
        <v>222</v>
      </c>
    </row>
    <row r="188" spans="2:10" outlineLevel="1" x14ac:dyDescent="0.2">
      <c r="B188" s="6">
        <v>45246</v>
      </c>
      <c r="C188" s="2" t="s">
        <v>193</v>
      </c>
      <c r="D188" s="2" t="s">
        <v>119</v>
      </c>
      <c r="E188" s="2" t="s">
        <v>162</v>
      </c>
      <c r="F188" s="10">
        <v>745833</v>
      </c>
      <c r="G188" s="7" t="s">
        <v>48</v>
      </c>
      <c r="H188" s="10">
        <v>59667</v>
      </c>
      <c r="I188" s="2" t="s">
        <v>38</v>
      </c>
      <c r="J188" s="2" t="s">
        <v>222</v>
      </c>
    </row>
    <row r="189" spans="2:10" outlineLevel="1" x14ac:dyDescent="0.2">
      <c r="B189" s="6">
        <v>45251</v>
      </c>
      <c r="C189" s="2" t="s">
        <v>257</v>
      </c>
      <c r="D189" s="2" t="s">
        <v>119</v>
      </c>
      <c r="E189" s="2" t="s">
        <v>146</v>
      </c>
      <c r="F189" s="10">
        <v>556902</v>
      </c>
      <c r="G189" s="7" t="s">
        <v>48</v>
      </c>
      <c r="H189" s="10">
        <v>44552</v>
      </c>
      <c r="I189" s="2" t="s">
        <v>38</v>
      </c>
      <c r="J189" s="2" t="s">
        <v>222</v>
      </c>
    </row>
    <row r="190" spans="2:10" outlineLevel="1" x14ac:dyDescent="0.2">
      <c r="B190" s="6">
        <v>45252</v>
      </c>
      <c r="C190" s="2" t="s">
        <v>151</v>
      </c>
      <c r="D190" s="2" t="s">
        <v>119</v>
      </c>
      <c r="E190" s="2" t="s">
        <v>258</v>
      </c>
      <c r="F190" s="10">
        <v>1003660</v>
      </c>
      <c r="G190" s="7" t="s">
        <v>48</v>
      </c>
      <c r="H190" s="10">
        <v>80293</v>
      </c>
      <c r="I190" s="2" t="s">
        <v>38</v>
      </c>
      <c r="J190" s="2" t="s">
        <v>222</v>
      </c>
    </row>
    <row r="191" spans="2:10" outlineLevel="1" x14ac:dyDescent="0.2">
      <c r="B191" s="6">
        <v>45253</v>
      </c>
      <c r="C191" s="2" t="s">
        <v>155</v>
      </c>
      <c r="D191" s="2" t="s">
        <v>119</v>
      </c>
      <c r="E191" s="2" t="s">
        <v>200</v>
      </c>
      <c r="F191" s="10">
        <v>212850</v>
      </c>
      <c r="G191" s="7" t="s">
        <v>48</v>
      </c>
      <c r="H191" s="10">
        <v>17028</v>
      </c>
      <c r="I191" s="2" t="s">
        <v>38</v>
      </c>
      <c r="J191" s="2" t="s">
        <v>222</v>
      </c>
    </row>
    <row r="192" spans="2:10" outlineLevel="1" x14ac:dyDescent="0.2">
      <c r="B192" s="6">
        <v>45257</v>
      </c>
      <c r="C192" s="2" t="s">
        <v>27</v>
      </c>
      <c r="D192" s="2" t="s">
        <v>119</v>
      </c>
      <c r="E192" s="2" t="s">
        <v>70</v>
      </c>
      <c r="F192" s="10">
        <v>367155</v>
      </c>
      <c r="G192" s="7" t="s">
        <v>48</v>
      </c>
      <c r="H192" s="10">
        <v>29372</v>
      </c>
      <c r="I192" s="2" t="s">
        <v>38</v>
      </c>
      <c r="J192" s="2" t="s">
        <v>222</v>
      </c>
    </row>
    <row r="193" spans="2:10" outlineLevel="1" x14ac:dyDescent="0.2">
      <c r="B193" s="6">
        <v>45259</v>
      </c>
      <c r="C193" s="2" t="s">
        <v>25</v>
      </c>
      <c r="D193" s="2" t="s">
        <v>119</v>
      </c>
      <c r="E193" s="2" t="s">
        <v>221</v>
      </c>
      <c r="F193" s="10">
        <v>731171</v>
      </c>
      <c r="G193" s="7" t="s">
        <v>48</v>
      </c>
      <c r="H193" s="10">
        <v>58494</v>
      </c>
      <c r="I193" s="2" t="s">
        <v>38</v>
      </c>
      <c r="J193" s="2" t="s">
        <v>222</v>
      </c>
    </row>
    <row r="194" spans="2:10" outlineLevel="1" x14ac:dyDescent="0.2">
      <c r="B194" s="6">
        <v>45260</v>
      </c>
      <c r="C194" s="2" t="s">
        <v>263</v>
      </c>
      <c r="D194" s="2" t="s">
        <v>119</v>
      </c>
      <c r="E194" s="2" t="s">
        <v>143</v>
      </c>
      <c r="F194" s="10">
        <v>553467</v>
      </c>
      <c r="G194" s="7" t="s">
        <v>48</v>
      </c>
      <c r="H194" s="10">
        <v>44277</v>
      </c>
      <c r="I194" s="2" t="s">
        <v>38</v>
      </c>
      <c r="J194" s="2" t="s">
        <v>222</v>
      </c>
    </row>
    <row r="195" spans="2:10" outlineLevel="1" x14ac:dyDescent="0.2">
      <c r="B195" s="6">
        <v>45260</v>
      </c>
      <c r="C195" s="2" t="s">
        <v>101</v>
      </c>
      <c r="D195" s="2" t="s">
        <v>119</v>
      </c>
      <c r="E195" s="2" t="s">
        <v>262</v>
      </c>
      <c r="F195" s="10">
        <v>990729</v>
      </c>
      <c r="G195" s="7" t="s">
        <v>48</v>
      </c>
      <c r="H195" s="10">
        <v>79258</v>
      </c>
      <c r="I195" s="2" t="s">
        <v>38</v>
      </c>
      <c r="J195" s="2" t="s">
        <v>222</v>
      </c>
    </row>
    <row r="196" spans="2:10" outlineLevel="1" x14ac:dyDescent="0.2">
      <c r="B196" s="6">
        <v>45260</v>
      </c>
      <c r="C196" s="2" t="s">
        <v>98</v>
      </c>
      <c r="D196" s="2" t="s">
        <v>119</v>
      </c>
      <c r="E196" s="2" t="s">
        <v>200</v>
      </c>
      <c r="F196" s="10">
        <v>691467</v>
      </c>
      <c r="G196" s="7" t="s">
        <v>48</v>
      </c>
      <c r="H196" s="10">
        <v>55317</v>
      </c>
      <c r="I196" s="2" t="s">
        <v>38</v>
      </c>
      <c r="J196" s="2" t="s">
        <v>222</v>
      </c>
    </row>
    <row r="197" spans="2:10" outlineLevel="1" x14ac:dyDescent="0.2">
      <c r="B197" s="6">
        <v>45266</v>
      </c>
      <c r="C197" s="2" t="s">
        <v>129</v>
      </c>
      <c r="D197" s="2" t="s">
        <v>119</v>
      </c>
      <c r="E197" s="2" t="s">
        <v>258</v>
      </c>
      <c r="F197" s="10">
        <v>718300</v>
      </c>
      <c r="G197" s="7" t="s">
        <v>48</v>
      </c>
      <c r="H197" s="10">
        <v>57464</v>
      </c>
      <c r="I197" s="2" t="s">
        <v>38</v>
      </c>
      <c r="J197" s="2" t="s">
        <v>222</v>
      </c>
    </row>
    <row r="198" spans="2:10" outlineLevel="1" x14ac:dyDescent="0.2">
      <c r="B198" s="6">
        <v>45266</v>
      </c>
      <c r="C198" s="2" t="s">
        <v>208</v>
      </c>
      <c r="D198" s="2" t="s">
        <v>119</v>
      </c>
      <c r="E198" s="2" t="s">
        <v>246</v>
      </c>
      <c r="F198" s="10">
        <v>1452852</v>
      </c>
      <c r="G198" s="7" t="s">
        <v>48</v>
      </c>
      <c r="H198" s="10">
        <v>116228</v>
      </c>
      <c r="I198" s="2" t="s">
        <v>38</v>
      </c>
      <c r="J198" s="2" t="s">
        <v>222</v>
      </c>
    </row>
    <row r="199" spans="2:10" outlineLevel="1" x14ac:dyDescent="0.2">
      <c r="B199" s="6">
        <v>45266</v>
      </c>
      <c r="C199" s="2" t="s">
        <v>233</v>
      </c>
      <c r="D199" s="2" t="s">
        <v>119</v>
      </c>
      <c r="E199" s="2" t="s">
        <v>143</v>
      </c>
      <c r="F199" s="10">
        <v>357198</v>
      </c>
      <c r="G199" s="7" t="s">
        <v>48</v>
      </c>
      <c r="H199" s="10">
        <v>28576</v>
      </c>
      <c r="I199" s="2" t="s">
        <v>38</v>
      </c>
      <c r="J199" s="2" t="s">
        <v>222</v>
      </c>
    </row>
    <row r="200" spans="2:10" outlineLevel="1" x14ac:dyDescent="0.2">
      <c r="B200" s="6">
        <v>45267</v>
      </c>
      <c r="C200" s="2" t="s">
        <v>161</v>
      </c>
      <c r="D200" s="2" t="s">
        <v>119</v>
      </c>
      <c r="E200" s="2" t="s">
        <v>166</v>
      </c>
      <c r="F200" s="10">
        <v>941808</v>
      </c>
      <c r="G200" s="7" t="s">
        <v>48</v>
      </c>
      <c r="H200" s="10">
        <v>75345</v>
      </c>
      <c r="I200" s="2" t="s">
        <v>38</v>
      </c>
      <c r="J200" s="2" t="s">
        <v>222</v>
      </c>
    </row>
    <row r="201" spans="2:10" outlineLevel="1" x14ac:dyDescent="0.2">
      <c r="B201" s="6">
        <v>45272</v>
      </c>
      <c r="C201" s="2" t="s">
        <v>84</v>
      </c>
      <c r="D201" s="2" t="s">
        <v>119</v>
      </c>
      <c r="E201" s="2" t="s">
        <v>143</v>
      </c>
      <c r="F201" s="10">
        <v>791599</v>
      </c>
      <c r="G201" s="7" t="s">
        <v>48</v>
      </c>
      <c r="H201" s="10">
        <v>63328</v>
      </c>
      <c r="I201" s="2" t="s">
        <v>38</v>
      </c>
      <c r="J201" s="2" t="s">
        <v>222</v>
      </c>
    </row>
    <row r="202" spans="2:10" outlineLevel="1" x14ac:dyDescent="0.2">
      <c r="B202" s="6">
        <v>45272</v>
      </c>
      <c r="C202" s="2" t="s">
        <v>168</v>
      </c>
      <c r="D202" s="2" t="s">
        <v>119</v>
      </c>
      <c r="E202" s="2" t="s">
        <v>200</v>
      </c>
      <c r="F202" s="10">
        <v>290400</v>
      </c>
      <c r="G202" s="7" t="s">
        <v>48</v>
      </c>
      <c r="H202" s="10">
        <v>23232</v>
      </c>
      <c r="I202" s="2" t="s">
        <v>38</v>
      </c>
      <c r="J202" s="2" t="s">
        <v>222</v>
      </c>
    </row>
    <row r="203" spans="2:10" outlineLevel="1" x14ac:dyDescent="0.2">
      <c r="B203" s="6">
        <v>45272</v>
      </c>
      <c r="C203" s="2" t="s">
        <v>245</v>
      </c>
      <c r="D203" s="2" t="s">
        <v>119</v>
      </c>
      <c r="E203" s="2" t="s">
        <v>221</v>
      </c>
      <c r="F203" s="10">
        <v>805714</v>
      </c>
      <c r="G203" s="7" t="s">
        <v>48</v>
      </c>
      <c r="H203" s="10">
        <v>64457</v>
      </c>
      <c r="I203" s="2" t="s">
        <v>38</v>
      </c>
      <c r="J203" s="2" t="s">
        <v>222</v>
      </c>
    </row>
    <row r="204" spans="2:10" outlineLevel="1" x14ac:dyDescent="0.2">
      <c r="B204" s="6">
        <v>45272</v>
      </c>
      <c r="C204" s="2" t="s">
        <v>170</v>
      </c>
      <c r="D204" s="2" t="s">
        <v>119</v>
      </c>
      <c r="E204" s="2" t="s">
        <v>246</v>
      </c>
      <c r="F204" s="10">
        <v>915809</v>
      </c>
      <c r="G204" s="7" t="s">
        <v>48</v>
      </c>
      <c r="H204" s="10">
        <v>73265</v>
      </c>
      <c r="I204" s="2" t="s">
        <v>38</v>
      </c>
      <c r="J204" s="2" t="s">
        <v>222</v>
      </c>
    </row>
    <row r="205" spans="2:10" outlineLevel="1" x14ac:dyDescent="0.2">
      <c r="B205" s="6">
        <v>45272</v>
      </c>
      <c r="C205" s="2" t="s">
        <v>73</v>
      </c>
      <c r="D205" s="2" t="s">
        <v>119</v>
      </c>
      <c r="E205" s="2" t="s">
        <v>258</v>
      </c>
      <c r="F205" s="10">
        <v>828406</v>
      </c>
      <c r="G205" s="7" t="s">
        <v>48</v>
      </c>
      <c r="H205" s="10">
        <v>66272</v>
      </c>
      <c r="I205" s="2" t="s">
        <v>38</v>
      </c>
      <c r="J205" s="2" t="s">
        <v>222</v>
      </c>
    </row>
    <row r="206" spans="2:10" outlineLevel="1" x14ac:dyDescent="0.2">
      <c r="B206" s="6">
        <v>45273</v>
      </c>
      <c r="C206" s="2" t="s">
        <v>62</v>
      </c>
      <c r="D206" s="2" t="s">
        <v>119</v>
      </c>
      <c r="E206" s="2" t="s">
        <v>162</v>
      </c>
      <c r="F206" s="10">
        <v>712156</v>
      </c>
      <c r="G206" s="7" t="s">
        <v>48</v>
      </c>
      <c r="H206" s="10">
        <v>56972</v>
      </c>
      <c r="I206" s="2" t="s">
        <v>38</v>
      </c>
      <c r="J206" s="2" t="s">
        <v>222</v>
      </c>
    </row>
    <row r="207" spans="2:10" outlineLevel="1" x14ac:dyDescent="0.2">
      <c r="B207" s="6">
        <v>45274</v>
      </c>
      <c r="C207" s="2" t="s">
        <v>115</v>
      </c>
      <c r="D207" s="2" t="s">
        <v>119</v>
      </c>
      <c r="E207" s="2" t="s">
        <v>262</v>
      </c>
      <c r="F207" s="10">
        <v>1344070</v>
      </c>
      <c r="G207" s="7" t="s">
        <v>48</v>
      </c>
      <c r="H207" s="10">
        <v>107526</v>
      </c>
      <c r="I207" s="2" t="s">
        <v>38</v>
      </c>
      <c r="J207" s="2" t="s">
        <v>222</v>
      </c>
    </row>
    <row r="208" spans="2:10" outlineLevel="1" x14ac:dyDescent="0.2">
      <c r="B208" s="6">
        <v>45275</v>
      </c>
      <c r="C208" s="2" t="s">
        <v>83</v>
      </c>
      <c r="D208" s="2" t="s">
        <v>119</v>
      </c>
      <c r="E208" s="2" t="s">
        <v>120</v>
      </c>
      <c r="F208" s="10">
        <v>503824</v>
      </c>
      <c r="G208" s="7" t="s">
        <v>48</v>
      </c>
      <c r="H208" s="10">
        <v>40306</v>
      </c>
      <c r="I208" s="2" t="s">
        <v>38</v>
      </c>
      <c r="J208" s="2" t="s">
        <v>222</v>
      </c>
    </row>
    <row r="209" spans="2:10" outlineLevel="1" x14ac:dyDescent="0.2">
      <c r="B209" s="6">
        <v>45279</v>
      </c>
      <c r="C209" s="2" t="s">
        <v>164</v>
      </c>
      <c r="D209" s="2" t="s">
        <v>119</v>
      </c>
      <c r="E209" s="2" t="s">
        <v>79</v>
      </c>
      <c r="F209" s="10">
        <v>898921</v>
      </c>
      <c r="G209" s="7" t="s">
        <v>48</v>
      </c>
      <c r="H209" s="10">
        <v>71914</v>
      </c>
      <c r="I209" s="2" t="s">
        <v>38</v>
      </c>
      <c r="J209" s="2" t="s">
        <v>222</v>
      </c>
    </row>
    <row r="210" spans="2:10" outlineLevel="1" x14ac:dyDescent="0.2">
      <c r="B210" s="6">
        <v>45280</v>
      </c>
      <c r="C210" s="2" t="s">
        <v>55</v>
      </c>
      <c r="D210" s="2" t="s">
        <v>119</v>
      </c>
      <c r="E210" s="2" t="s">
        <v>246</v>
      </c>
      <c r="F210" s="10">
        <v>1035666</v>
      </c>
      <c r="G210" s="7" t="s">
        <v>48</v>
      </c>
      <c r="H210" s="10">
        <v>82853</v>
      </c>
      <c r="I210" s="2" t="s">
        <v>38</v>
      </c>
      <c r="J210" s="2" t="s">
        <v>222</v>
      </c>
    </row>
    <row r="211" spans="2:10" outlineLevel="1" x14ac:dyDescent="0.2">
      <c r="B211" s="6">
        <v>45280</v>
      </c>
      <c r="C211" s="2" t="s">
        <v>9</v>
      </c>
      <c r="D211" s="2" t="s">
        <v>119</v>
      </c>
      <c r="E211" s="2" t="s">
        <v>143</v>
      </c>
      <c r="F211" s="10">
        <v>358293</v>
      </c>
      <c r="G211" s="7" t="s">
        <v>48</v>
      </c>
      <c r="H211" s="10">
        <v>28663</v>
      </c>
      <c r="I211" s="2" t="s">
        <v>38</v>
      </c>
      <c r="J211" s="2" t="s">
        <v>222</v>
      </c>
    </row>
    <row r="212" spans="2:10" outlineLevel="1" x14ac:dyDescent="0.2">
      <c r="B212" s="6">
        <v>45280</v>
      </c>
      <c r="C212" s="2" t="s">
        <v>45</v>
      </c>
      <c r="D212" s="2" t="s">
        <v>119</v>
      </c>
      <c r="E212" s="2" t="s">
        <v>146</v>
      </c>
      <c r="F212" s="10">
        <v>787367</v>
      </c>
      <c r="G212" s="7" t="s">
        <v>48</v>
      </c>
      <c r="H212" s="10">
        <v>62989</v>
      </c>
      <c r="I212" s="2" t="s">
        <v>38</v>
      </c>
      <c r="J212" s="2" t="s">
        <v>222</v>
      </c>
    </row>
    <row r="213" spans="2:10" outlineLevel="1" x14ac:dyDescent="0.2">
      <c r="B213" s="6">
        <v>45286</v>
      </c>
      <c r="C213" s="2" t="s">
        <v>18</v>
      </c>
      <c r="D213" s="2" t="s">
        <v>119</v>
      </c>
      <c r="E213" s="2" t="s">
        <v>200</v>
      </c>
      <c r="F213" s="10">
        <v>1014459</v>
      </c>
      <c r="G213" s="7" t="s">
        <v>48</v>
      </c>
      <c r="H213" s="10">
        <v>81157</v>
      </c>
      <c r="I213" s="2" t="s">
        <v>38</v>
      </c>
      <c r="J213" s="2" t="s">
        <v>222</v>
      </c>
    </row>
    <row r="214" spans="2:10" outlineLevel="1" x14ac:dyDescent="0.2">
      <c r="B214" s="6">
        <v>45286</v>
      </c>
      <c r="C214" s="2" t="s">
        <v>261</v>
      </c>
      <c r="D214" s="2" t="s">
        <v>119</v>
      </c>
      <c r="E214" s="2" t="s">
        <v>221</v>
      </c>
      <c r="F214" s="10">
        <v>212850</v>
      </c>
      <c r="G214" s="7" t="s">
        <v>48</v>
      </c>
      <c r="H214" s="10">
        <v>17028</v>
      </c>
      <c r="I214" s="2" t="s">
        <v>38</v>
      </c>
      <c r="J214" s="2" t="s">
        <v>222</v>
      </c>
    </row>
    <row r="215" spans="2:10" outlineLevel="1" x14ac:dyDescent="0.2">
      <c r="B215" s="6">
        <v>45287</v>
      </c>
      <c r="C215" s="2" t="s">
        <v>220</v>
      </c>
      <c r="D215" s="2" t="s">
        <v>119</v>
      </c>
      <c r="E215" s="2" t="s">
        <v>246</v>
      </c>
      <c r="F215" s="10">
        <v>684489</v>
      </c>
      <c r="G215" s="7" t="s">
        <v>48</v>
      </c>
      <c r="H215" s="10">
        <v>54759</v>
      </c>
      <c r="I215" s="2" t="s">
        <v>38</v>
      </c>
      <c r="J215" s="2" t="s">
        <v>222</v>
      </c>
    </row>
    <row r="216" spans="2:10" outlineLevel="1" x14ac:dyDescent="0.2">
      <c r="B216" s="6">
        <v>45288</v>
      </c>
      <c r="C216" s="2" t="s">
        <v>242</v>
      </c>
      <c r="D216" s="2" t="s">
        <v>119</v>
      </c>
      <c r="E216" s="2" t="s">
        <v>7</v>
      </c>
      <c r="F216" s="10">
        <v>1189458</v>
      </c>
      <c r="G216" s="7" t="s">
        <v>48</v>
      </c>
      <c r="H216" s="10">
        <v>95157</v>
      </c>
      <c r="I216" s="2" t="s">
        <v>38</v>
      </c>
      <c r="J216" s="2" t="s">
        <v>222</v>
      </c>
    </row>
    <row r="217" spans="2:10" outlineLevel="1" x14ac:dyDescent="0.2">
      <c r="B217" s="6">
        <v>45288</v>
      </c>
      <c r="C217" s="2" t="s">
        <v>197</v>
      </c>
      <c r="D217" s="2" t="s">
        <v>119</v>
      </c>
      <c r="E217" s="2" t="s">
        <v>258</v>
      </c>
      <c r="F217" s="10">
        <v>301098</v>
      </c>
      <c r="G217" s="7" t="s">
        <v>48</v>
      </c>
      <c r="H217" s="10">
        <v>24088</v>
      </c>
      <c r="I217" s="2" t="s">
        <v>38</v>
      </c>
      <c r="J217" s="2" t="s">
        <v>222</v>
      </c>
    </row>
    <row r="218" spans="2:10" x14ac:dyDescent="0.2">
      <c r="B218" s="1" t="s">
        <v>34</v>
      </c>
      <c r="F218" s="9">
        <v>146282394</v>
      </c>
      <c r="H218" s="9">
        <v>13171120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outlinePr summaryBelow="0"/>
  </sheetPr>
  <dimension ref="A1:P783"/>
  <sheetViews>
    <sheetView tabSelected="1" zoomScaleNormal="100" workbookViewId="0"/>
  </sheetViews>
  <sheetFormatPr defaultColWidth="9.125" defaultRowHeight="14.25" outlineLevelRow="1" x14ac:dyDescent="0.2"/>
  <cols>
    <col min="1" max="1" width="14.25" style="12" customWidth="1"/>
    <col min="2" max="3" width="11.375" customWidth="1"/>
    <col min="4" max="4" width="79.875" bestFit="1" customWidth="1"/>
    <col min="5" max="5" width="17.125" style="5" customWidth="1"/>
    <col min="6" max="6" width="11.375" customWidth="1"/>
    <col min="7" max="8" width="15.75" style="5" customWidth="1"/>
    <col min="9" max="9" width="50" customWidth="1"/>
    <col min="10" max="10" width="21.375" customWidth="1"/>
    <col min="11" max="11" width="21.375" style="12" customWidth="1"/>
    <col min="12" max="12" width="22.625" bestFit="1" customWidth="1"/>
    <col min="13" max="13" width="15.375" bestFit="1" customWidth="1"/>
    <col min="15" max="15" width="15.875" bestFit="1" customWidth="1"/>
    <col min="16" max="16" width="9.625" bestFit="1" customWidth="1"/>
  </cols>
  <sheetData>
    <row r="1" spans="1:16" ht="24.75" customHeight="1" x14ac:dyDescent="0.2">
      <c r="A1" s="8" t="s">
        <v>46</v>
      </c>
      <c r="B1" s="4" t="s">
        <v>0</v>
      </c>
      <c r="C1" s="4" t="s">
        <v>225</v>
      </c>
      <c r="D1" s="4" t="s">
        <v>177</v>
      </c>
      <c r="E1" s="3" t="s">
        <v>103</v>
      </c>
      <c r="F1" s="4" t="s">
        <v>15</v>
      </c>
      <c r="G1" s="3" t="s">
        <v>192</v>
      </c>
      <c r="H1" s="3" t="s">
        <v>272</v>
      </c>
      <c r="I1" s="4" t="s">
        <v>141</v>
      </c>
      <c r="J1" s="4" t="s">
        <v>80</v>
      </c>
      <c r="K1" s="43" t="s">
        <v>288</v>
      </c>
      <c r="L1" s="13" t="s">
        <v>282</v>
      </c>
      <c r="M1" s="13" t="s">
        <v>282</v>
      </c>
      <c r="O1" s="35">
        <f>+SUBTOTAL(9,H:H)</f>
        <v>65801262.0656</v>
      </c>
      <c r="P1" s="56">
        <f>-L596-L607</f>
        <v>-97960</v>
      </c>
    </row>
    <row r="2" spans="1:16" hidden="1" x14ac:dyDescent="0.2">
      <c r="A2" s="6">
        <v>44621</v>
      </c>
      <c r="B2" s="2">
        <v>14932</v>
      </c>
      <c r="C2" s="2" t="s">
        <v>273</v>
      </c>
      <c r="D2" s="2" t="s">
        <v>275</v>
      </c>
      <c r="E2" s="10">
        <v>3490120</v>
      </c>
      <c r="F2" s="7" t="s">
        <v>48</v>
      </c>
      <c r="G2" s="10">
        <v>279210</v>
      </c>
      <c r="H2" s="10">
        <f t="shared" ref="H2:H65" si="0">+E2+G2</f>
        <v>3769330</v>
      </c>
      <c r="I2" s="2" t="s">
        <v>38</v>
      </c>
      <c r="J2" s="2" t="s">
        <v>222</v>
      </c>
      <c r="K2" s="14"/>
      <c r="L2" s="14"/>
      <c r="M2" t="s">
        <v>370</v>
      </c>
    </row>
    <row r="3" spans="1:16" hidden="1" x14ac:dyDescent="0.2">
      <c r="A3" s="6">
        <v>44627</v>
      </c>
      <c r="B3" s="2">
        <v>466</v>
      </c>
      <c r="C3" s="2" t="s">
        <v>274</v>
      </c>
      <c r="D3" s="2" t="s">
        <v>276</v>
      </c>
      <c r="E3" s="10">
        <v>2167470</v>
      </c>
      <c r="F3" s="7" t="s">
        <v>48</v>
      </c>
      <c r="G3" s="10">
        <v>173398</v>
      </c>
      <c r="H3" s="10">
        <f t="shared" si="0"/>
        <v>2340868</v>
      </c>
      <c r="I3" s="2" t="s">
        <v>38</v>
      </c>
      <c r="J3" s="2" t="s">
        <v>222</v>
      </c>
      <c r="K3" s="14"/>
      <c r="L3" s="14"/>
      <c r="M3" t="s">
        <v>370</v>
      </c>
    </row>
    <row r="4" spans="1:16" hidden="1" x14ac:dyDescent="0.2">
      <c r="A4" s="6">
        <v>44639</v>
      </c>
      <c r="B4" s="2">
        <v>3032</v>
      </c>
      <c r="C4" s="2" t="s">
        <v>274</v>
      </c>
      <c r="D4" s="2" t="s">
        <v>277</v>
      </c>
      <c r="E4" s="10">
        <v>1612400</v>
      </c>
      <c r="F4" s="7" t="s">
        <v>48</v>
      </c>
      <c r="G4" s="10">
        <v>128992</v>
      </c>
      <c r="H4" s="10">
        <f t="shared" si="0"/>
        <v>1741392</v>
      </c>
      <c r="I4" s="2" t="s">
        <v>38</v>
      </c>
      <c r="J4" s="2" t="s">
        <v>222</v>
      </c>
      <c r="K4" s="14"/>
      <c r="L4" s="14"/>
      <c r="M4" t="s">
        <v>370</v>
      </c>
    </row>
    <row r="5" spans="1:16" hidden="1" x14ac:dyDescent="0.2">
      <c r="A5" s="6">
        <v>44643</v>
      </c>
      <c r="B5" s="2">
        <v>3424</v>
      </c>
      <c r="C5" s="2" t="s">
        <v>274</v>
      </c>
      <c r="D5" s="2" t="s">
        <v>278</v>
      </c>
      <c r="E5" s="10">
        <v>3756890</v>
      </c>
      <c r="F5" s="7" t="s">
        <v>48</v>
      </c>
      <c r="G5" s="10">
        <v>300551</v>
      </c>
      <c r="H5" s="10">
        <f t="shared" si="0"/>
        <v>4057441</v>
      </c>
      <c r="I5" s="2" t="s">
        <v>38</v>
      </c>
      <c r="J5" s="2" t="s">
        <v>222</v>
      </c>
      <c r="K5" s="14"/>
      <c r="L5" s="14"/>
      <c r="M5" t="s">
        <v>370</v>
      </c>
    </row>
    <row r="6" spans="1:16" hidden="1" x14ac:dyDescent="0.2">
      <c r="A6" s="6">
        <v>44656</v>
      </c>
      <c r="B6" s="2">
        <v>5427</v>
      </c>
      <c r="C6" s="2" t="s">
        <v>274</v>
      </c>
      <c r="D6" s="2" t="s">
        <v>279</v>
      </c>
      <c r="E6" s="10">
        <v>2400324</v>
      </c>
      <c r="F6" s="7" t="s">
        <v>48</v>
      </c>
      <c r="G6" s="10">
        <v>192026</v>
      </c>
      <c r="H6" s="10">
        <f t="shared" si="0"/>
        <v>2592350</v>
      </c>
      <c r="I6" s="2" t="s">
        <v>38</v>
      </c>
      <c r="J6" s="2" t="s">
        <v>222</v>
      </c>
      <c r="K6" s="14"/>
      <c r="L6" s="14"/>
      <c r="M6" t="s">
        <v>370</v>
      </c>
    </row>
    <row r="7" spans="1:16" hidden="1" x14ac:dyDescent="0.2">
      <c r="A7" s="6">
        <v>44663</v>
      </c>
      <c r="B7" s="2">
        <v>6732</v>
      </c>
      <c r="C7" s="2" t="s">
        <v>274</v>
      </c>
      <c r="D7" s="2" t="s">
        <v>280</v>
      </c>
      <c r="E7" s="10">
        <v>2701460</v>
      </c>
      <c r="F7" s="7" t="s">
        <v>48</v>
      </c>
      <c r="G7" s="10">
        <v>216117</v>
      </c>
      <c r="H7" s="10">
        <f t="shared" si="0"/>
        <v>2917577</v>
      </c>
      <c r="I7" s="2" t="s">
        <v>38</v>
      </c>
      <c r="J7" s="2" t="s">
        <v>222</v>
      </c>
      <c r="K7" s="14"/>
      <c r="L7" s="14"/>
      <c r="M7" t="s">
        <v>370</v>
      </c>
    </row>
    <row r="8" spans="1:16" hidden="1" x14ac:dyDescent="0.2">
      <c r="A8" s="6">
        <v>44809</v>
      </c>
      <c r="B8" s="2">
        <v>37286</v>
      </c>
      <c r="C8" s="2" t="s">
        <v>274</v>
      </c>
      <c r="D8" s="2" t="s">
        <v>281</v>
      </c>
      <c r="E8" s="10">
        <v>2955094</v>
      </c>
      <c r="F8" s="7" t="s">
        <v>48</v>
      </c>
      <c r="G8" s="10">
        <v>236408</v>
      </c>
      <c r="H8" s="10">
        <f t="shared" si="0"/>
        <v>3191502</v>
      </c>
      <c r="I8" s="2" t="s">
        <v>38</v>
      </c>
      <c r="J8" s="2" t="s">
        <v>222</v>
      </c>
      <c r="K8" s="14"/>
      <c r="L8" s="14"/>
      <c r="M8" t="s">
        <v>370</v>
      </c>
    </row>
    <row r="9" spans="1:16" hidden="1" collapsed="1" x14ac:dyDescent="0.2">
      <c r="A9" s="6">
        <v>44926</v>
      </c>
      <c r="B9" s="2"/>
      <c r="C9" s="2"/>
      <c r="D9" s="2" t="s">
        <v>284</v>
      </c>
      <c r="E9" s="10">
        <v>-1442732.2000000002</v>
      </c>
      <c r="F9" s="7">
        <v>0</v>
      </c>
      <c r="G9" s="10">
        <v>0</v>
      </c>
      <c r="H9" s="10">
        <f t="shared" si="0"/>
        <v>-1442732.2000000002</v>
      </c>
      <c r="I9" s="2" t="s">
        <v>38</v>
      </c>
      <c r="J9" s="2" t="s">
        <v>222</v>
      </c>
      <c r="K9" s="14"/>
      <c r="L9" s="14"/>
      <c r="M9" t="s">
        <v>370</v>
      </c>
    </row>
    <row r="10" spans="1:16" hidden="1" outlineLevel="1" x14ac:dyDescent="0.2">
      <c r="A10" s="6">
        <v>44929</v>
      </c>
      <c r="B10" s="2" t="s">
        <v>159</v>
      </c>
      <c r="C10" s="2" t="s">
        <v>119</v>
      </c>
      <c r="D10" s="2" t="s">
        <v>221</v>
      </c>
      <c r="E10" s="10">
        <v>1105388</v>
      </c>
      <c r="F10" s="7" t="s">
        <v>5</v>
      </c>
      <c r="G10" s="10">
        <v>110539</v>
      </c>
      <c r="H10" s="10">
        <f t="shared" si="0"/>
        <v>1215927</v>
      </c>
      <c r="I10" s="2" t="s">
        <v>38</v>
      </c>
      <c r="J10" s="2" t="s">
        <v>222</v>
      </c>
      <c r="K10" s="14"/>
      <c r="L10" s="14"/>
      <c r="M10" t="s">
        <v>287</v>
      </c>
    </row>
    <row r="11" spans="1:16" hidden="1" outlineLevel="1" x14ac:dyDescent="0.2">
      <c r="A11" s="6">
        <v>44932</v>
      </c>
      <c r="B11" s="2" t="s">
        <v>253</v>
      </c>
      <c r="C11" s="2" t="s">
        <v>119</v>
      </c>
      <c r="D11" s="2" t="s">
        <v>240</v>
      </c>
      <c r="E11" s="10">
        <v>1135639</v>
      </c>
      <c r="F11" s="7" t="s">
        <v>5</v>
      </c>
      <c r="G11" s="10">
        <v>113564</v>
      </c>
      <c r="H11" s="10">
        <f t="shared" si="0"/>
        <v>1249203</v>
      </c>
      <c r="I11" s="2" t="s">
        <v>38</v>
      </c>
      <c r="J11" s="2" t="s">
        <v>222</v>
      </c>
      <c r="K11" s="14"/>
      <c r="L11" s="14"/>
      <c r="M11" t="s">
        <v>287</v>
      </c>
    </row>
    <row r="12" spans="1:16" hidden="1" outlineLevel="1" x14ac:dyDescent="0.2">
      <c r="A12" s="6">
        <v>44935</v>
      </c>
      <c r="B12" s="2" t="s">
        <v>255</v>
      </c>
      <c r="C12" s="2" t="s">
        <v>119</v>
      </c>
      <c r="D12" s="2" t="s">
        <v>189</v>
      </c>
      <c r="E12" s="10">
        <v>811387</v>
      </c>
      <c r="F12" s="7" t="s">
        <v>5</v>
      </c>
      <c r="G12" s="10">
        <v>81139</v>
      </c>
      <c r="H12" s="10">
        <f t="shared" si="0"/>
        <v>892526</v>
      </c>
      <c r="I12" s="2" t="s">
        <v>38</v>
      </c>
      <c r="J12" s="2" t="s">
        <v>222</v>
      </c>
      <c r="K12" s="14"/>
      <c r="L12" s="14"/>
      <c r="M12" t="s">
        <v>287</v>
      </c>
    </row>
    <row r="13" spans="1:16" hidden="1" outlineLevel="1" x14ac:dyDescent="0.2">
      <c r="A13" s="6">
        <v>44937</v>
      </c>
      <c r="B13" s="2" t="s">
        <v>123</v>
      </c>
      <c r="C13" s="2" t="s">
        <v>119</v>
      </c>
      <c r="D13" s="2" t="s">
        <v>270</v>
      </c>
      <c r="E13" s="10">
        <v>775583</v>
      </c>
      <c r="F13" s="7" t="s">
        <v>5</v>
      </c>
      <c r="G13" s="10">
        <v>77558</v>
      </c>
      <c r="H13" s="10">
        <f t="shared" si="0"/>
        <v>853141</v>
      </c>
      <c r="I13" s="2" t="s">
        <v>38</v>
      </c>
      <c r="J13" s="2" t="s">
        <v>222</v>
      </c>
      <c r="K13" s="14"/>
      <c r="L13" s="14"/>
      <c r="M13" t="s">
        <v>287</v>
      </c>
    </row>
    <row r="14" spans="1:16" hidden="1" outlineLevel="1" x14ac:dyDescent="0.2">
      <c r="A14" s="6">
        <v>44945</v>
      </c>
      <c r="B14" s="2" t="s">
        <v>41</v>
      </c>
      <c r="C14" s="2" t="s">
        <v>119</v>
      </c>
      <c r="D14" s="2" t="s">
        <v>10</v>
      </c>
      <c r="E14" s="10">
        <v>333570</v>
      </c>
      <c r="F14" s="7" t="s">
        <v>5</v>
      </c>
      <c r="G14" s="10">
        <v>33357</v>
      </c>
      <c r="H14" s="10">
        <f t="shared" si="0"/>
        <v>366927</v>
      </c>
      <c r="I14" s="2" t="s">
        <v>38</v>
      </c>
      <c r="J14" s="2" t="s">
        <v>222</v>
      </c>
      <c r="K14" s="14"/>
      <c r="L14" s="14"/>
      <c r="M14" t="s">
        <v>287</v>
      </c>
    </row>
    <row r="15" spans="1:16" hidden="1" outlineLevel="1" x14ac:dyDescent="0.2">
      <c r="A15" s="6">
        <v>44945</v>
      </c>
      <c r="B15" s="2" t="s">
        <v>132</v>
      </c>
      <c r="C15" s="2" t="s">
        <v>119</v>
      </c>
      <c r="D15" s="2" t="s">
        <v>68</v>
      </c>
      <c r="E15" s="10">
        <v>1063265</v>
      </c>
      <c r="F15" s="7" t="s">
        <v>5</v>
      </c>
      <c r="G15" s="10">
        <v>106327</v>
      </c>
      <c r="H15" s="10">
        <f t="shared" si="0"/>
        <v>1169592</v>
      </c>
      <c r="I15" s="2" t="s">
        <v>38</v>
      </c>
      <c r="J15" s="2" t="s">
        <v>222</v>
      </c>
      <c r="K15" s="14"/>
      <c r="L15" s="14"/>
      <c r="M15" t="s">
        <v>287</v>
      </c>
    </row>
    <row r="16" spans="1:16" hidden="1" outlineLevel="1" x14ac:dyDescent="0.2">
      <c r="A16" s="6">
        <v>44966</v>
      </c>
      <c r="B16" s="2" t="s">
        <v>60</v>
      </c>
      <c r="C16" s="2" t="s">
        <v>119</v>
      </c>
      <c r="D16" s="2" t="s">
        <v>71</v>
      </c>
      <c r="E16" s="10">
        <v>574135</v>
      </c>
      <c r="F16" s="7" t="s">
        <v>5</v>
      </c>
      <c r="G16" s="10">
        <v>57414</v>
      </c>
      <c r="H16" s="10">
        <f t="shared" si="0"/>
        <v>631549</v>
      </c>
      <c r="I16" s="2" t="s">
        <v>38</v>
      </c>
      <c r="J16" s="2" t="s">
        <v>222</v>
      </c>
      <c r="K16" s="14"/>
      <c r="L16" s="14"/>
      <c r="M16" t="s">
        <v>287</v>
      </c>
    </row>
    <row r="17" spans="1:13" hidden="1" outlineLevel="1" x14ac:dyDescent="0.2">
      <c r="A17" s="6">
        <v>44967</v>
      </c>
      <c r="B17" s="2" t="s">
        <v>252</v>
      </c>
      <c r="C17" s="2" t="s">
        <v>119</v>
      </c>
      <c r="D17" s="2" t="s">
        <v>145</v>
      </c>
      <c r="E17" s="10">
        <v>1132781</v>
      </c>
      <c r="F17" s="7" t="s">
        <v>5</v>
      </c>
      <c r="G17" s="10">
        <v>113278</v>
      </c>
      <c r="H17" s="10">
        <f t="shared" si="0"/>
        <v>1246059</v>
      </c>
      <c r="I17" s="2" t="s">
        <v>38</v>
      </c>
      <c r="J17" s="2" t="s">
        <v>222</v>
      </c>
      <c r="K17" s="14"/>
      <c r="L17" s="14"/>
      <c r="M17" t="s">
        <v>287</v>
      </c>
    </row>
    <row r="18" spans="1:13" hidden="1" outlineLevel="1" x14ac:dyDescent="0.2">
      <c r="A18" s="6">
        <v>44967</v>
      </c>
      <c r="B18" s="2" t="s">
        <v>268</v>
      </c>
      <c r="C18" s="2" t="s">
        <v>119</v>
      </c>
      <c r="D18" s="2" t="s">
        <v>97</v>
      </c>
      <c r="E18" s="10">
        <v>1104854</v>
      </c>
      <c r="F18" s="7" t="s">
        <v>5</v>
      </c>
      <c r="G18" s="10">
        <v>110485</v>
      </c>
      <c r="H18" s="10">
        <f t="shared" si="0"/>
        <v>1215339</v>
      </c>
      <c r="I18" s="2" t="s">
        <v>38</v>
      </c>
      <c r="J18" s="2" t="s">
        <v>222</v>
      </c>
      <c r="K18" s="14"/>
      <c r="L18" s="14"/>
      <c r="M18" t="s">
        <v>287</v>
      </c>
    </row>
    <row r="19" spans="1:13" hidden="1" outlineLevel="1" x14ac:dyDescent="0.2">
      <c r="A19" s="6">
        <v>44970</v>
      </c>
      <c r="B19" s="2" t="s">
        <v>92</v>
      </c>
      <c r="C19" s="2" t="s">
        <v>119</v>
      </c>
      <c r="D19" s="2" t="s">
        <v>58</v>
      </c>
      <c r="E19" s="10">
        <v>725448</v>
      </c>
      <c r="F19" s="7" t="s">
        <v>5</v>
      </c>
      <c r="G19" s="10">
        <v>72545</v>
      </c>
      <c r="H19" s="10">
        <f t="shared" si="0"/>
        <v>797993</v>
      </c>
      <c r="I19" s="2" t="s">
        <v>38</v>
      </c>
      <c r="J19" s="2" t="s">
        <v>222</v>
      </c>
      <c r="K19" s="14"/>
      <c r="L19" s="14"/>
      <c r="M19" t="s">
        <v>287</v>
      </c>
    </row>
    <row r="20" spans="1:13" hidden="1" outlineLevel="1" x14ac:dyDescent="0.2">
      <c r="A20" s="6">
        <v>44973</v>
      </c>
      <c r="B20" s="2" t="s">
        <v>215</v>
      </c>
      <c r="C20" s="2" t="s">
        <v>215</v>
      </c>
      <c r="D20" s="2" t="s">
        <v>229</v>
      </c>
      <c r="E20" s="10">
        <v>-150549</v>
      </c>
      <c r="F20" s="7" t="s">
        <v>5</v>
      </c>
      <c r="G20" s="10">
        <v>-15055</v>
      </c>
      <c r="H20" s="10">
        <f t="shared" si="0"/>
        <v>-165604</v>
      </c>
      <c r="I20" s="2" t="s">
        <v>38</v>
      </c>
      <c r="J20" s="2" t="s">
        <v>222</v>
      </c>
      <c r="K20" s="14"/>
      <c r="L20" s="14"/>
      <c r="M20" t="s">
        <v>287</v>
      </c>
    </row>
    <row r="21" spans="1:13" hidden="1" outlineLevel="1" x14ac:dyDescent="0.2">
      <c r="A21" s="6">
        <v>44973</v>
      </c>
      <c r="B21" s="2" t="s">
        <v>28</v>
      </c>
      <c r="C21" s="2" t="s">
        <v>119</v>
      </c>
      <c r="D21" s="2" t="s">
        <v>175</v>
      </c>
      <c r="E21" s="10">
        <v>1089362</v>
      </c>
      <c r="F21" s="7" t="s">
        <v>5</v>
      </c>
      <c r="G21" s="10">
        <v>108936</v>
      </c>
      <c r="H21" s="10">
        <f t="shared" si="0"/>
        <v>1198298</v>
      </c>
      <c r="I21" s="2" t="s">
        <v>38</v>
      </c>
      <c r="J21" s="2" t="s">
        <v>222</v>
      </c>
      <c r="K21" s="14"/>
      <c r="L21" s="14"/>
      <c r="M21" t="s">
        <v>287</v>
      </c>
    </row>
    <row r="22" spans="1:13" hidden="1" outlineLevel="1" x14ac:dyDescent="0.2">
      <c r="A22" s="6">
        <v>44974</v>
      </c>
      <c r="B22" s="2" t="s">
        <v>19</v>
      </c>
      <c r="C22" s="2" t="s">
        <v>119</v>
      </c>
      <c r="D22" s="2" t="s">
        <v>184</v>
      </c>
      <c r="E22" s="10">
        <v>1420710</v>
      </c>
      <c r="F22" s="7" t="s">
        <v>5</v>
      </c>
      <c r="G22" s="10">
        <v>142071</v>
      </c>
      <c r="H22" s="10">
        <f t="shared" si="0"/>
        <v>1562781</v>
      </c>
      <c r="I22" s="2" t="s">
        <v>38</v>
      </c>
      <c r="J22" s="2" t="s">
        <v>222</v>
      </c>
      <c r="K22" s="14"/>
      <c r="L22" s="14"/>
      <c r="M22" t="s">
        <v>287</v>
      </c>
    </row>
    <row r="23" spans="1:13" hidden="1" outlineLevel="1" x14ac:dyDescent="0.2">
      <c r="A23" s="6">
        <v>44978</v>
      </c>
      <c r="B23" s="2" t="s">
        <v>230</v>
      </c>
      <c r="C23" s="2" t="s">
        <v>119</v>
      </c>
      <c r="D23" s="2" t="s">
        <v>78</v>
      </c>
      <c r="E23" s="10">
        <v>2489650</v>
      </c>
      <c r="F23" s="7" t="s">
        <v>5</v>
      </c>
      <c r="G23" s="10">
        <v>248965</v>
      </c>
      <c r="H23" s="10">
        <f t="shared" si="0"/>
        <v>2738615</v>
      </c>
      <c r="I23" s="2" t="s">
        <v>38</v>
      </c>
      <c r="J23" s="2" t="s">
        <v>222</v>
      </c>
      <c r="K23" s="14"/>
      <c r="L23" s="14"/>
      <c r="M23" t="s">
        <v>287</v>
      </c>
    </row>
    <row r="24" spans="1:13" hidden="1" outlineLevel="1" x14ac:dyDescent="0.2">
      <c r="A24" s="6">
        <v>44979</v>
      </c>
      <c r="B24" s="2" t="s">
        <v>59</v>
      </c>
      <c r="C24" s="2" t="s">
        <v>119</v>
      </c>
      <c r="D24" s="2" t="s">
        <v>139</v>
      </c>
      <c r="E24" s="10">
        <v>955057</v>
      </c>
      <c r="F24" s="7" t="s">
        <v>5</v>
      </c>
      <c r="G24" s="10">
        <v>95506</v>
      </c>
      <c r="H24" s="10">
        <f t="shared" si="0"/>
        <v>1050563</v>
      </c>
      <c r="I24" s="2" t="s">
        <v>38</v>
      </c>
      <c r="J24" s="2" t="s">
        <v>222</v>
      </c>
      <c r="K24" s="14"/>
      <c r="L24" s="14"/>
      <c r="M24" t="s">
        <v>287</v>
      </c>
    </row>
    <row r="25" spans="1:13" hidden="1" outlineLevel="1" x14ac:dyDescent="0.2">
      <c r="A25" s="6">
        <v>44981</v>
      </c>
      <c r="B25" s="2" t="s">
        <v>36</v>
      </c>
      <c r="C25" s="2" t="s">
        <v>119</v>
      </c>
      <c r="D25" s="2" t="s">
        <v>88</v>
      </c>
      <c r="E25" s="10">
        <v>912488</v>
      </c>
      <c r="F25" s="7" t="s">
        <v>5</v>
      </c>
      <c r="G25" s="10">
        <v>91249</v>
      </c>
      <c r="H25" s="10">
        <f t="shared" si="0"/>
        <v>1003737</v>
      </c>
      <c r="I25" s="2" t="s">
        <v>38</v>
      </c>
      <c r="J25" s="2" t="s">
        <v>222</v>
      </c>
      <c r="K25" s="14"/>
      <c r="L25" s="14"/>
      <c r="M25" t="s">
        <v>287</v>
      </c>
    </row>
    <row r="26" spans="1:13" hidden="1" outlineLevel="1" x14ac:dyDescent="0.2">
      <c r="A26" s="6">
        <v>44984</v>
      </c>
      <c r="B26" s="2" t="s">
        <v>188</v>
      </c>
      <c r="C26" s="2" t="s">
        <v>119</v>
      </c>
      <c r="D26" s="2" t="s">
        <v>262</v>
      </c>
      <c r="E26" s="10">
        <v>1033204</v>
      </c>
      <c r="F26" s="7" t="s">
        <v>5</v>
      </c>
      <c r="G26" s="10">
        <v>103320</v>
      </c>
      <c r="H26" s="10">
        <f t="shared" si="0"/>
        <v>1136524</v>
      </c>
      <c r="I26" s="2" t="s">
        <v>38</v>
      </c>
      <c r="J26" s="2" t="s">
        <v>222</v>
      </c>
      <c r="K26" s="14"/>
      <c r="L26" s="14"/>
      <c r="M26" t="s">
        <v>287</v>
      </c>
    </row>
    <row r="27" spans="1:13" hidden="1" outlineLevel="1" x14ac:dyDescent="0.2">
      <c r="A27" s="6">
        <v>44988</v>
      </c>
      <c r="B27" s="2" t="s">
        <v>32</v>
      </c>
      <c r="C27" s="2" t="s">
        <v>119</v>
      </c>
      <c r="D27" s="2" t="s">
        <v>232</v>
      </c>
      <c r="E27" s="10">
        <v>360750</v>
      </c>
      <c r="F27" s="7" t="s">
        <v>5</v>
      </c>
      <c r="G27" s="10">
        <v>36075</v>
      </c>
      <c r="H27" s="10">
        <f t="shared" si="0"/>
        <v>396825</v>
      </c>
      <c r="I27" s="2" t="s">
        <v>38</v>
      </c>
      <c r="J27" s="2" t="s">
        <v>222</v>
      </c>
      <c r="K27" s="14"/>
      <c r="L27" s="14"/>
      <c r="M27" t="s">
        <v>287</v>
      </c>
    </row>
    <row r="28" spans="1:13" hidden="1" outlineLevel="1" x14ac:dyDescent="0.2">
      <c r="A28" s="6">
        <v>44993</v>
      </c>
      <c r="B28" s="2" t="s">
        <v>42</v>
      </c>
      <c r="C28" s="2" t="s">
        <v>119</v>
      </c>
      <c r="D28" s="2" t="s">
        <v>262</v>
      </c>
      <c r="E28" s="10">
        <v>1645153</v>
      </c>
      <c r="F28" s="7" t="s">
        <v>5</v>
      </c>
      <c r="G28" s="10">
        <v>164515</v>
      </c>
      <c r="H28" s="10">
        <f t="shared" si="0"/>
        <v>1809668</v>
      </c>
      <c r="I28" s="2" t="s">
        <v>38</v>
      </c>
      <c r="J28" s="2" t="s">
        <v>222</v>
      </c>
      <c r="K28" s="14"/>
      <c r="L28" s="14"/>
      <c r="M28" t="s">
        <v>287</v>
      </c>
    </row>
    <row r="29" spans="1:13" hidden="1" outlineLevel="1" x14ac:dyDescent="0.2">
      <c r="A29" s="6">
        <v>44994</v>
      </c>
      <c r="B29" s="2" t="s">
        <v>250</v>
      </c>
      <c r="C29" s="2" t="s">
        <v>119</v>
      </c>
      <c r="D29" s="2" t="s">
        <v>106</v>
      </c>
      <c r="E29" s="10">
        <v>2199368</v>
      </c>
      <c r="F29" s="7" t="s">
        <v>5</v>
      </c>
      <c r="G29" s="10">
        <v>219937</v>
      </c>
      <c r="H29" s="10">
        <f t="shared" si="0"/>
        <v>2419305</v>
      </c>
      <c r="I29" s="2" t="s">
        <v>38</v>
      </c>
      <c r="J29" s="2" t="s">
        <v>222</v>
      </c>
      <c r="K29" s="14"/>
      <c r="L29" s="14"/>
      <c r="M29" t="s">
        <v>287</v>
      </c>
    </row>
    <row r="30" spans="1:13" hidden="1" outlineLevel="1" x14ac:dyDescent="0.2">
      <c r="A30" s="6">
        <v>44994</v>
      </c>
      <c r="B30" s="2" t="s">
        <v>138</v>
      </c>
      <c r="C30" s="2" t="s">
        <v>119</v>
      </c>
      <c r="D30" s="2" t="s">
        <v>163</v>
      </c>
      <c r="E30" s="10">
        <v>1927546</v>
      </c>
      <c r="F30" s="7" t="s">
        <v>5</v>
      </c>
      <c r="G30" s="10">
        <v>192755</v>
      </c>
      <c r="H30" s="10">
        <f t="shared" si="0"/>
        <v>2120301</v>
      </c>
      <c r="I30" s="2" t="s">
        <v>38</v>
      </c>
      <c r="J30" s="2" t="s">
        <v>222</v>
      </c>
      <c r="K30" s="14"/>
      <c r="L30" s="14"/>
      <c r="M30" t="s">
        <v>287</v>
      </c>
    </row>
    <row r="31" spans="1:13" hidden="1" outlineLevel="1" x14ac:dyDescent="0.2">
      <c r="A31" s="6">
        <v>44998</v>
      </c>
      <c r="B31" s="2" t="s">
        <v>256</v>
      </c>
      <c r="C31" s="2" t="s">
        <v>119</v>
      </c>
      <c r="D31" s="2" t="s">
        <v>221</v>
      </c>
      <c r="E31" s="10">
        <v>863975</v>
      </c>
      <c r="F31" s="7" t="s">
        <v>5</v>
      </c>
      <c r="G31" s="10">
        <v>86398</v>
      </c>
      <c r="H31" s="10">
        <f t="shared" si="0"/>
        <v>950373</v>
      </c>
      <c r="I31" s="2" t="s">
        <v>38</v>
      </c>
      <c r="J31" s="2" t="s">
        <v>222</v>
      </c>
      <c r="K31" s="14"/>
      <c r="L31" s="14"/>
      <c r="M31" t="s">
        <v>287</v>
      </c>
    </row>
    <row r="32" spans="1:13" hidden="1" outlineLevel="1" x14ac:dyDescent="0.2">
      <c r="A32" s="6">
        <v>44999</v>
      </c>
      <c r="B32" s="2" t="s">
        <v>254</v>
      </c>
      <c r="C32" s="2" t="s">
        <v>119</v>
      </c>
      <c r="D32" s="2" t="s">
        <v>258</v>
      </c>
      <c r="E32" s="10">
        <v>951924</v>
      </c>
      <c r="F32" s="7" t="s">
        <v>5</v>
      </c>
      <c r="G32" s="10">
        <v>95192</v>
      </c>
      <c r="H32" s="10">
        <f t="shared" si="0"/>
        <v>1047116</v>
      </c>
      <c r="I32" s="2" t="s">
        <v>38</v>
      </c>
      <c r="J32" s="2" t="s">
        <v>222</v>
      </c>
      <c r="K32" s="14"/>
      <c r="L32" s="14"/>
      <c r="M32" t="s">
        <v>287</v>
      </c>
    </row>
    <row r="33" spans="1:13" hidden="1" outlineLevel="1" x14ac:dyDescent="0.2">
      <c r="A33" s="6">
        <v>44999</v>
      </c>
      <c r="B33" s="2" t="s">
        <v>227</v>
      </c>
      <c r="C33" s="2" t="s">
        <v>119</v>
      </c>
      <c r="D33" s="2" t="s">
        <v>231</v>
      </c>
      <c r="E33" s="10">
        <v>937690</v>
      </c>
      <c r="F33" s="7" t="s">
        <v>5</v>
      </c>
      <c r="G33" s="10">
        <v>93769</v>
      </c>
      <c r="H33" s="10">
        <f t="shared" si="0"/>
        <v>1031459</v>
      </c>
      <c r="I33" s="2" t="s">
        <v>38</v>
      </c>
      <c r="J33" s="2" t="s">
        <v>222</v>
      </c>
      <c r="K33" s="14"/>
      <c r="L33" s="14"/>
      <c r="M33" t="s">
        <v>287</v>
      </c>
    </row>
    <row r="34" spans="1:13" hidden="1" outlineLevel="1" x14ac:dyDescent="0.2">
      <c r="A34" s="6">
        <v>45002</v>
      </c>
      <c r="B34" s="2" t="s">
        <v>24</v>
      </c>
      <c r="C34" s="2" t="s">
        <v>119</v>
      </c>
      <c r="D34" s="2" t="s">
        <v>88</v>
      </c>
      <c r="E34" s="10">
        <v>1374858</v>
      </c>
      <c r="F34" s="7" t="s">
        <v>5</v>
      </c>
      <c r="G34" s="10">
        <v>137486</v>
      </c>
      <c r="H34" s="10">
        <f t="shared" si="0"/>
        <v>1512344</v>
      </c>
      <c r="I34" s="2" t="s">
        <v>38</v>
      </c>
      <c r="J34" s="2" t="s">
        <v>222</v>
      </c>
      <c r="K34" s="14"/>
      <c r="L34" s="14"/>
      <c r="M34" t="s">
        <v>287</v>
      </c>
    </row>
    <row r="35" spans="1:13" hidden="1" outlineLevel="1" x14ac:dyDescent="0.2">
      <c r="A35" s="6">
        <v>45005</v>
      </c>
      <c r="B35" s="2" t="s">
        <v>165</v>
      </c>
      <c r="C35" s="2" t="s">
        <v>119</v>
      </c>
      <c r="D35" s="2" t="s">
        <v>200</v>
      </c>
      <c r="E35" s="10">
        <v>1133363</v>
      </c>
      <c r="F35" s="7" t="s">
        <v>5</v>
      </c>
      <c r="G35" s="10">
        <v>113336</v>
      </c>
      <c r="H35" s="10">
        <f t="shared" si="0"/>
        <v>1246699</v>
      </c>
      <c r="I35" s="2" t="s">
        <v>38</v>
      </c>
      <c r="J35" s="2" t="s">
        <v>222</v>
      </c>
      <c r="K35" s="14"/>
      <c r="L35" s="14"/>
      <c r="M35" t="s">
        <v>287</v>
      </c>
    </row>
    <row r="36" spans="1:13" hidden="1" outlineLevel="1" x14ac:dyDescent="0.2">
      <c r="A36" s="6">
        <v>45007</v>
      </c>
      <c r="B36" s="2" t="s">
        <v>82</v>
      </c>
      <c r="C36" s="2" t="s">
        <v>119</v>
      </c>
      <c r="D36" s="2" t="s">
        <v>166</v>
      </c>
      <c r="E36" s="10">
        <v>1573634</v>
      </c>
      <c r="F36" s="7" t="s">
        <v>5</v>
      </c>
      <c r="G36" s="10">
        <v>157363</v>
      </c>
      <c r="H36" s="10">
        <f t="shared" si="0"/>
        <v>1730997</v>
      </c>
      <c r="I36" s="2" t="s">
        <v>38</v>
      </c>
      <c r="J36" s="2" t="s">
        <v>222</v>
      </c>
      <c r="K36" s="14"/>
      <c r="L36" s="14"/>
      <c r="M36" t="s">
        <v>287</v>
      </c>
    </row>
    <row r="37" spans="1:13" hidden="1" outlineLevel="1" x14ac:dyDescent="0.2">
      <c r="A37" s="6">
        <v>45008</v>
      </c>
      <c r="B37" s="2" t="s">
        <v>128</v>
      </c>
      <c r="C37" s="2" t="s">
        <v>119</v>
      </c>
      <c r="D37" s="2" t="s">
        <v>154</v>
      </c>
      <c r="E37" s="10">
        <v>1421634</v>
      </c>
      <c r="F37" s="7" t="s">
        <v>5</v>
      </c>
      <c r="G37" s="10">
        <v>142163</v>
      </c>
      <c r="H37" s="10">
        <f t="shared" si="0"/>
        <v>1563797</v>
      </c>
      <c r="I37" s="2" t="s">
        <v>38</v>
      </c>
      <c r="J37" s="2" t="s">
        <v>222</v>
      </c>
      <c r="K37" s="14"/>
      <c r="L37" s="14"/>
      <c r="M37" t="s">
        <v>287</v>
      </c>
    </row>
    <row r="38" spans="1:13" hidden="1" outlineLevel="1" x14ac:dyDescent="0.2">
      <c r="A38" s="6">
        <v>45008</v>
      </c>
      <c r="B38" s="2" t="s">
        <v>104</v>
      </c>
      <c r="C38" s="2" t="s">
        <v>119</v>
      </c>
      <c r="D38" s="2" t="s">
        <v>262</v>
      </c>
      <c r="E38" s="10">
        <v>1151838</v>
      </c>
      <c r="F38" s="7" t="s">
        <v>5</v>
      </c>
      <c r="G38" s="10">
        <v>115184</v>
      </c>
      <c r="H38" s="10">
        <f t="shared" si="0"/>
        <v>1267022</v>
      </c>
      <c r="I38" s="2" t="s">
        <v>38</v>
      </c>
      <c r="J38" s="2" t="s">
        <v>222</v>
      </c>
      <c r="K38" s="14"/>
      <c r="L38" s="14"/>
      <c r="M38" t="s">
        <v>287</v>
      </c>
    </row>
    <row r="39" spans="1:13" hidden="1" outlineLevel="1" x14ac:dyDescent="0.2">
      <c r="A39" s="6">
        <v>45008</v>
      </c>
      <c r="B39" s="2" t="s">
        <v>99</v>
      </c>
      <c r="C39" s="2" t="s">
        <v>119</v>
      </c>
      <c r="D39" s="2" t="s">
        <v>221</v>
      </c>
      <c r="E39" s="10">
        <v>713575</v>
      </c>
      <c r="F39" s="7" t="s">
        <v>5</v>
      </c>
      <c r="G39" s="10">
        <v>71358</v>
      </c>
      <c r="H39" s="10">
        <f t="shared" si="0"/>
        <v>784933</v>
      </c>
      <c r="I39" s="2" t="s">
        <v>38</v>
      </c>
      <c r="J39" s="2" t="s">
        <v>222</v>
      </c>
      <c r="K39" s="14"/>
      <c r="L39" s="14"/>
      <c r="M39" t="s">
        <v>287</v>
      </c>
    </row>
    <row r="40" spans="1:13" hidden="1" outlineLevel="1" x14ac:dyDescent="0.2">
      <c r="A40" s="6">
        <v>45015</v>
      </c>
      <c r="B40" s="2" t="s">
        <v>259</v>
      </c>
      <c r="C40" s="2" t="s">
        <v>119</v>
      </c>
      <c r="D40" s="2" t="s">
        <v>221</v>
      </c>
      <c r="E40" s="10">
        <v>655893</v>
      </c>
      <c r="F40" s="7" t="s">
        <v>5</v>
      </c>
      <c r="G40" s="10">
        <v>65589</v>
      </c>
      <c r="H40" s="10">
        <f t="shared" si="0"/>
        <v>721482</v>
      </c>
      <c r="I40" s="2" t="s">
        <v>38</v>
      </c>
      <c r="J40" s="2" t="s">
        <v>222</v>
      </c>
      <c r="K40" s="14"/>
      <c r="L40" s="14"/>
      <c r="M40" t="s">
        <v>287</v>
      </c>
    </row>
    <row r="41" spans="1:13" hidden="1" outlineLevel="1" x14ac:dyDescent="0.2">
      <c r="A41" s="6">
        <v>45019</v>
      </c>
      <c r="B41" s="2" t="s">
        <v>247</v>
      </c>
      <c r="C41" s="2" t="s">
        <v>119</v>
      </c>
      <c r="D41" s="2" t="s">
        <v>221</v>
      </c>
      <c r="E41" s="10">
        <v>923442</v>
      </c>
      <c r="F41" s="7" t="s">
        <v>5</v>
      </c>
      <c r="G41" s="10">
        <v>92344</v>
      </c>
      <c r="H41" s="10">
        <f t="shared" si="0"/>
        <v>1015786</v>
      </c>
      <c r="I41" s="2" t="s">
        <v>38</v>
      </c>
      <c r="J41" s="2" t="s">
        <v>222</v>
      </c>
      <c r="K41" s="14"/>
      <c r="L41" s="14"/>
      <c r="M41" t="s">
        <v>287</v>
      </c>
    </row>
    <row r="42" spans="1:13" hidden="1" outlineLevel="1" x14ac:dyDescent="0.2">
      <c r="A42" s="6">
        <v>45019</v>
      </c>
      <c r="B42" s="2" t="s">
        <v>171</v>
      </c>
      <c r="C42" s="2" t="s">
        <v>119</v>
      </c>
      <c r="D42" s="2" t="s">
        <v>200</v>
      </c>
      <c r="E42" s="10">
        <v>890725</v>
      </c>
      <c r="F42" s="7" t="s">
        <v>5</v>
      </c>
      <c r="G42" s="10">
        <v>89073</v>
      </c>
      <c r="H42" s="10">
        <f t="shared" si="0"/>
        <v>979798</v>
      </c>
      <c r="I42" s="2" t="s">
        <v>38</v>
      </c>
      <c r="J42" s="2" t="s">
        <v>222</v>
      </c>
      <c r="K42" s="14"/>
      <c r="L42" s="14"/>
      <c r="M42" t="s">
        <v>287</v>
      </c>
    </row>
    <row r="43" spans="1:13" hidden="1" outlineLevel="1" x14ac:dyDescent="0.2">
      <c r="A43" s="6">
        <v>45020</v>
      </c>
      <c r="B43" s="2" t="s">
        <v>93</v>
      </c>
      <c r="C43" s="2" t="s">
        <v>119</v>
      </c>
      <c r="D43" s="2" t="s">
        <v>202</v>
      </c>
      <c r="E43" s="10">
        <v>1675379</v>
      </c>
      <c r="F43" s="7" t="s">
        <v>5</v>
      </c>
      <c r="G43" s="10">
        <v>167538</v>
      </c>
      <c r="H43" s="10">
        <f t="shared" si="0"/>
        <v>1842917</v>
      </c>
      <c r="I43" s="2" t="s">
        <v>38</v>
      </c>
      <c r="J43" s="2" t="s">
        <v>222</v>
      </c>
      <c r="K43" s="14"/>
      <c r="L43" s="14"/>
      <c r="M43" t="s">
        <v>287</v>
      </c>
    </row>
    <row r="44" spans="1:13" hidden="1" outlineLevel="1" x14ac:dyDescent="0.2">
      <c r="A44" s="6">
        <v>45023</v>
      </c>
      <c r="B44" s="2" t="s">
        <v>158</v>
      </c>
      <c r="C44" s="2" t="s">
        <v>119</v>
      </c>
      <c r="D44" s="2" t="s">
        <v>200</v>
      </c>
      <c r="E44" s="10">
        <v>842016</v>
      </c>
      <c r="F44" s="7" t="s">
        <v>5</v>
      </c>
      <c r="G44" s="10">
        <v>84202</v>
      </c>
      <c r="H44" s="10">
        <f t="shared" si="0"/>
        <v>926218</v>
      </c>
      <c r="I44" s="2" t="s">
        <v>38</v>
      </c>
      <c r="J44" s="2" t="s">
        <v>222</v>
      </c>
      <c r="K44" s="14"/>
      <c r="L44" s="14"/>
      <c r="M44" t="s">
        <v>287</v>
      </c>
    </row>
    <row r="45" spans="1:13" hidden="1" outlineLevel="1" x14ac:dyDescent="0.2">
      <c r="A45" s="6">
        <v>45024</v>
      </c>
      <c r="B45" s="2" t="s">
        <v>215</v>
      </c>
      <c r="C45" s="2" t="s">
        <v>215</v>
      </c>
      <c r="D45" s="2" t="s">
        <v>4</v>
      </c>
      <c r="E45" s="10">
        <v>-1170166</v>
      </c>
      <c r="F45" s="7" t="s">
        <v>5</v>
      </c>
      <c r="G45" s="10">
        <v>-117017</v>
      </c>
      <c r="H45" s="10">
        <f t="shared" si="0"/>
        <v>-1287183</v>
      </c>
      <c r="I45" s="2" t="s">
        <v>38</v>
      </c>
      <c r="J45" s="2" t="s">
        <v>222</v>
      </c>
      <c r="K45" s="14"/>
      <c r="L45" s="14"/>
      <c r="M45" t="s">
        <v>287</v>
      </c>
    </row>
    <row r="46" spans="1:13" hidden="1" outlineLevel="1" x14ac:dyDescent="0.2">
      <c r="A46" s="6">
        <v>45024</v>
      </c>
      <c r="B46" s="2" t="s">
        <v>51</v>
      </c>
      <c r="C46" s="2" t="s">
        <v>119</v>
      </c>
      <c r="D46" s="2" t="s">
        <v>143</v>
      </c>
      <c r="E46" s="10">
        <v>1355531</v>
      </c>
      <c r="F46" s="7" t="s">
        <v>5</v>
      </c>
      <c r="G46" s="10">
        <v>135553</v>
      </c>
      <c r="H46" s="10">
        <f t="shared" si="0"/>
        <v>1491084</v>
      </c>
      <c r="I46" s="2" t="s">
        <v>38</v>
      </c>
      <c r="J46" s="2" t="s">
        <v>222</v>
      </c>
      <c r="K46" s="14"/>
      <c r="L46" s="14"/>
      <c r="M46" t="s">
        <v>287</v>
      </c>
    </row>
    <row r="47" spans="1:13" hidden="1" outlineLevel="1" x14ac:dyDescent="0.2">
      <c r="A47" s="6">
        <v>45027</v>
      </c>
      <c r="B47" s="2" t="s">
        <v>215</v>
      </c>
      <c r="C47" s="2" t="s">
        <v>215</v>
      </c>
      <c r="D47" s="2" t="s">
        <v>4</v>
      </c>
      <c r="E47" s="10">
        <v>-1039683</v>
      </c>
      <c r="F47" s="7" t="s">
        <v>5</v>
      </c>
      <c r="G47" s="10">
        <v>-103968</v>
      </c>
      <c r="H47" s="10">
        <f t="shared" si="0"/>
        <v>-1143651</v>
      </c>
      <c r="I47" s="2" t="s">
        <v>38</v>
      </c>
      <c r="J47" s="2" t="s">
        <v>222</v>
      </c>
      <c r="K47" s="14"/>
      <c r="L47" s="14"/>
      <c r="M47" t="s">
        <v>287</v>
      </c>
    </row>
    <row r="48" spans="1:13" hidden="1" outlineLevel="1" x14ac:dyDescent="0.2">
      <c r="A48" s="6">
        <v>45033</v>
      </c>
      <c r="B48" s="2" t="s">
        <v>66</v>
      </c>
      <c r="C48" s="2" t="s">
        <v>119</v>
      </c>
      <c r="D48" s="2" t="s">
        <v>271</v>
      </c>
      <c r="E48" s="10">
        <v>2102230</v>
      </c>
      <c r="F48" s="7" t="s">
        <v>5</v>
      </c>
      <c r="G48" s="10">
        <v>210223</v>
      </c>
      <c r="H48" s="10">
        <f t="shared" si="0"/>
        <v>2312453</v>
      </c>
      <c r="I48" s="2" t="s">
        <v>38</v>
      </c>
      <c r="J48" s="2" t="s">
        <v>222</v>
      </c>
      <c r="K48" s="14"/>
      <c r="L48" s="14"/>
      <c r="M48" t="s">
        <v>287</v>
      </c>
    </row>
    <row r="49" spans="1:13" hidden="1" outlineLevel="1" x14ac:dyDescent="0.2">
      <c r="A49" s="6">
        <v>45033</v>
      </c>
      <c r="B49" s="2" t="s">
        <v>74</v>
      </c>
      <c r="C49" s="2" t="s">
        <v>119</v>
      </c>
      <c r="D49" s="2" t="s">
        <v>221</v>
      </c>
      <c r="E49" s="10">
        <v>451712</v>
      </c>
      <c r="F49" s="7" t="s">
        <v>5</v>
      </c>
      <c r="G49" s="10">
        <v>45171</v>
      </c>
      <c r="H49" s="10">
        <f t="shared" si="0"/>
        <v>496883</v>
      </c>
      <c r="I49" s="2" t="s">
        <v>38</v>
      </c>
      <c r="J49" s="2" t="s">
        <v>222</v>
      </c>
      <c r="K49" s="14"/>
      <c r="L49" s="14"/>
      <c r="M49" t="s">
        <v>287</v>
      </c>
    </row>
    <row r="50" spans="1:13" hidden="1" outlineLevel="1" x14ac:dyDescent="0.2">
      <c r="A50" s="6">
        <v>45035</v>
      </c>
      <c r="B50" s="2" t="s">
        <v>69</v>
      </c>
      <c r="C50" s="2" t="s">
        <v>119</v>
      </c>
      <c r="D50" s="2" t="s">
        <v>143</v>
      </c>
      <c r="E50" s="10">
        <v>1110580</v>
      </c>
      <c r="F50" s="7" t="s">
        <v>5</v>
      </c>
      <c r="G50" s="10">
        <v>111058</v>
      </c>
      <c r="H50" s="10">
        <f t="shared" si="0"/>
        <v>1221638</v>
      </c>
      <c r="I50" s="2" t="s">
        <v>38</v>
      </c>
      <c r="J50" s="2" t="s">
        <v>222</v>
      </c>
      <c r="K50" s="14"/>
      <c r="L50" s="14"/>
      <c r="M50" t="s">
        <v>287</v>
      </c>
    </row>
    <row r="51" spans="1:13" hidden="1" outlineLevel="1" x14ac:dyDescent="0.2">
      <c r="A51" s="6">
        <v>45035</v>
      </c>
      <c r="B51" s="2" t="s">
        <v>243</v>
      </c>
      <c r="C51" s="2" t="s">
        <v>119</v>
      </c>
      <c r="D51" s="2" t="s">
        <v>262</v>
      </c>
      <c r="E51" s="10">
        <v>1354323</v>
      </c>
      <c r="F51" s="7" t="s">
        <v>5</v>
      </c>
      <c r="G51" s="10">
        <v>135432</v>
      </c>
      <c r="H51" s="10">
        <f t="shared" si="0"/>
        <v>1489755</v>
      </c>
      <c r="I51" s="2" t="s">
        <v>38</v>
      </c>
      <c r="J51" s="2" t="s">
        <v>222</v>
      </c>
      <c r="K51" s="14"/>
      <c r="L51" s="14"/>
      <c r="M51" t="s">
        <v>287</v>
      </c>
    </row>
    <row r="52" spans="1:13" hidden="1" outlineLevel="1" x14ac:dyDescent="0.2">
      <c r="A52" s="6">
        <v>45035</v>
      </c>
      <c r="B52" s="2" t="s">
        <v>23</v>
      </c>
      <c r="C52" s="2" t="s">
        <v>119</v>
      </c>
      <c r="D52" s="2" t="s">
        <v>200</v>
      </c>
      <c r="E52" s="10">
        <v>990850</v>
      </c>
      <c r="F52" s="7" t="s">
        <v>5</v>
      </c>
      <c r="G52" s="10">
        <v>99085</v>
      </c>
      <c r="H52" s="10">
        <f t="shared" si="0"/>
        <v>1089935</v>
      </c>
      <c r="I52" s="2" t="s">
        <v>38</v>
      </c>
      <c r="J52" s="2" t="s">
        <v>222</v>
      </c>
      <c r="K52" s="14"/>
      <c r="L52" s="14"/>
      <c r="M52" t="s">
        <v>287</v>
      </c>
    </row>
    <row r="53" spans="1:13" hidden="1" outlineLevel="1" x14ac:dyDescent="0.2">
      <c r="A53" s="6">
        <v>45036</v>
      </c>
      <c r="B53" s="2" t="s">
        <v>213</v>
      </c>
      <c r="C53" s="2" t="s">
        <v>119</v>
      </c>
      <c r="D53" s="2" t="s">
        <v>70</v>
      </c>
      <c r="E53" s="10">
        <v>922445</v>
      </c>
      <c r="F53" s="7" t="s">
        <v>5</v>
      </c>
      <c r="G53" s="10">
        <v>92245</v>
      </c>
      <c r="H53" s="10">
        <f t="shared" si="0"/>
        <v>1014690</v>
      </c>
      <c r="I53" s="2" t="s">
        <v>38</v>
      </c>
      <c r="J53" s="2" t="s">
        <v>222</v>
      </c>
      <c r="K53" s="14"/>
      <c r="L53" s="14"/>
      <c r="M53" t="s">
        <v>287</v>
      </c>
    </row>
    <row r="54" spans="1:13" hidden="1" outlineLevel="1" x14ac:dyDescent="0.2">
      <c r="A54" s="6">
        <v>45040</v>
      </c>
      <c r="B54" s="2" t="s">
        <v>61</v>
      </c>
      <c r="C54" s="2" t="s">
        <v>119</v>
      </c>
      <c r="D54" s="2" t="s">
        <v>221</v>
      </c>
      <c r="E54" s="10">
        <v>517635</v>
      </c>
      <c r="F54" s="7" t="s">
        <v>5</v>
      </c>
      <c r="G54" s="10">
        <v>51764</v>
      </c>
      <c r="H54" s="10">
        <f t="shared" si="0"/>
        <v>569399</v>
      </c>
      <c r="I54" s="2" t="s">
        <v>38</v>
      </c>
      <c r="J54" s="2" t="s">
        <v>222</v>
      </c>
      <c r="K54" s="14"/>
      <c r="L54" s="14"/>
      <c r="M54" t="s">
        <v>287</v>
      </c>
    </row>
    <row r="55" spans="1:13" hidden="1" outlineLevel="1" x14ac:dyDescent="0.2">
      <c r="A55" s="6">
        <v>45042</v>
      </c>
      <c r="B55" s="2" t="s">
        <v>149</v>
      </c>
      <c r="C55" s="2" t="s">
        <v>119</v>
      </c>
      <c r="D55" s="2" t="s">
        <v>258</v>
      </c>
      <c r="E55" s="10">
        <v>1797939</v>
      </c>
      <c r="F55" s="7" t="s">
        <v>5</v>
      </c>
      <c r="G55" s="10">
        <v>179794</v>
      </c>
      <c r="H55" s="10">
        <f t="shared" si="0"/>
        <v>1977733</v>
      </c>
      <c r="I55" s="2" t="s">
        <v>38</v>
      </c>
      <c r="J55" s="2" t="s">
        <v>222</v>
      </c>
      <c r="K55" s="14"/>
      <c r="L55" s="14"/>
      <c r="M55" t="s">
        <v>287</v>
      </c>
    </row>
    <row r="56" spans="1:13" hidden="1" outlineLevel="1" x14ac:dyDescent="0.2">
      <c r="A56" s="6">
        <v>45042</v>
      </c>
      <c r="B56" s="2" t="s">
        <v>248</v>
      </c>
      <c r="C56" s="2" t="s">
        <v>119</v>
      </c>
      <c r="D56" s="2" t="s">
        <v>246</v>
      </c>
      <c r="E56" s="10">
        <v>1405817</v>
      </c>
      <c r="F56" s="7" t="s">
        <v>5</v>
      </c>
      <c r="G56" s="10">
        <v>140582</v>
      </c>
      <c r="H56" s="10">
        <f t="shared" si="0"/>
        <v>1546399</v>
      </c>
      <c r="I56" s="2" t="s">
        <v>38</v>
      </c>
      <c r="J56" s="2" t="s">
        <v>222</v>
      </c>
      <c r="K56" s="14"/>
      <c r="L56" s="14"/>
      <c r="M56" t="s">
        <v>287</v>
      </c>
    </row>
    <row r="57" spans="1:13" hidden="1" outlineLevel="1" x14ac:dyDescent="0.2">
      <c r="A57" s="6">
        <v>45043</v>
      </c>
      <c r="B57" s="2" t="s">
        <v>6</v>
      </c>
      <c r="C57" s="2" t="s">
        <v>119</v>
      </c>
      <c r="D57" s="2" t="s">
        <v>146</v>
      </c>
      <c r="E57" s="10">
        <v>1584717</v>
      </c>
      <c r="F57" s="7" t="s">
        <v>5</v>
      </c>
      <c r="G57" s="10">
        <v>158472</v>
      </c>
      <c r="H57" s="10">
        <f t="shared" si="0"/>
        <v>1743189</v>
      </c>
      <c r="I57" s="2" t="s">
        <v>38</v>
      </c>
      <c r="J57" s="2" t="s">
        <v>222</v>
      </c>
      <c r="K57" s="14"/>
      <c r="L57" s="14"/>
      <c r="M57" t="s">
        <v>287</v>
      </c>
    </row>
    <row r="58" spans="1:13" hidden="1" outlineLevel="1" x14ac:dyDescent="0.2">
      <c r="A58" s="6">
        <v>45043</v>
      </c>
      <c r="B58" s="2" t="s">
        <v>269</v>
      </c>
      <c r="C58" s="2" t="s">
        <v>119</v>
      </c>
      <c r="D58" s="2" t="s">
        <v>262</v>
      </c>
      <c r="E58" s="10">
        <v>1003155</v>
      </c>
      <c r="F58" s="7" t="s">
        <v>5</v>
      </c>
      <c r="G58" s="10">
        <v>100316</v>
      </c>
      <c r="H58" s="10">
        <f t="shared" si="0"/>
        <v>1103471</v>
      </c>
      <c r="I58" s="2" t="s">
        <v>38</v>
      </c>
      <c r="J58" s="2" t="s">
        <v>222</v>
      </c>
      <c r="K58" s="14"/>
      <c r="L58" s="14"/>
      <c r="M58" t="s">
        <v>287</v>
      </c>
    </row>
    <row r="59" spans="1:13" hidden="1" outlineLevel="1" x14ac:dyDescent="0.2">
      <c r="A59" s="6">
        <v>45049</v>
      </c>
      <c r="B59" s="2" t="s">
        <v>102</v>
      </c>
      <c r="C59" s="2" t="s">
        <v>119</v>
      </c>
      <c r="D59" s="2" t="s">
        <v>262</v>
      </c>
      <c r="E59" s="10">
        <v>1003155</v>
      </c>
      <c r="F59" s="7" t="s">
        <v>5</v>
      </c>
      <c r="G59" s="10">
        <v>100316</v>
      </c>
      <c r="H59" s="10">
        <f t="shared" si="0"/>
        <v>1103471</v>
      </c>
      <c r="I59" s="2" t="s">
        <v>38</v>
      </c>
      <c r="J59" s="2" t="s">
        <v>222</v>
      </c>
      <c r="K59" s="14"/>
      <c r="L59" s="14"/>
      <c r="M59" t="s">
        <v>287</v>
      </c>
    </row>
    <row r="60" spans="1:13" hidden="1" outlineLevel="1" x14ac:dyDescent="0.2">
      <c r="A60" s="6">
        <v>45049</v>
      </c>
      <c r="B60" s="2" t="s">
        <v>153</v>
      </c>
      <c r="C60" s="2" t="s">
        <v>119</v>
      </c>
      <c r="D60" s="2" t="s">
        <v>232</v>
      </c>
      <c r="E60" s="10">
        <v>481674</v>
      </c>
      <c r="F60" s="7" t="s">
        <v>5</v>
      </c>
      <c r="G60" s="10">
        <v>48167</v>
      </c>
      <c r="H60" s="10">
        <f t="shared" si="0"/>
        <v>529841</v>
      </c>
      <c r="I60" s="2" t="s">
        <v>38</v>
      </c>
      <c r="J60" s="2" t="s">
        <v>222</v>
      </c>
      <c r="K60" s="14"/>
      <c r="L60" s="14"/>
      <c r="M60" t="s">
        <v>287</v>
      </c>
    </row>
    <row r="61" spans="1:13" hidden="1" outlineLevel="1" x14ac:dyDescent="0.2">
      <c r="A61" s="6">
        <v>45050</v>
      </c>
      <c r="B61" s="2" t="s">
        <v>122</v>
      </c>
      <c r="C61" s="2" t="s">
        <v>119</v>
      </c>
      <c r="D61" s="2" t="s">
        <v>47</v>
      </c>
      <c r="E61" s="10">
        <v>691467</v>
      </c>
      <c r="F61" s="7" t="s">
        <v>5</v>
      </c>
      <c r="G61" s="10">
        <v>69147</v>
      </c>
      <c r="H61" s="10">
        <f t="shared" si="0"/>
        <v>760614</v>
      </c>
      <c r="I61" s="2" t="s">
        <v>38</v>
      </c>
      <c r="J61" s="2" t="s">
        <v>222</v>
      </c>
      <c r="K61" s="14"/>
      <c r="L61" s="14"/>
      <c r="M61" t="s">
        <v>287</v>
      </c>
    </row>
    <row r="62" spans="1:13" hidden="1" outlineLevel="1" x14ac:dyDescent="0.2">
      <c r="A62" s="6">
        <v>45055</v>
      </c>
      <c r="B62" s="2" t="s">
        <v>142</v>
      </c>
      <c r="C62" s="2" t="s">
        <v>119</v>
      </c>
      <c r="D62" s="2" t="s">
        <v>113</v>
      </c>
      <c r="E62" s="10">
        <v>1034649</v>
      </c>
      <c r="F62" s="7" t="s">
        <v>5</v>
      </c>
      <c r="G62" s="10">
        <v>103465</v>
      </c>
      <c r="H62" s="10">
        <f t="shared" si="0"/>
        <v>1138114</v>
      </c>
      <c r="I62" s="2" t="s">
        <v>38</v>
      </c>
      <c r="J62" s="2" t="s">
        <v>222</v>
      </c>
      <c r="K62" s="14"/>
      <c r="L62" s="14"/>
      <c r="M62" t="s">
        <v>287</v>
      </c>
    </row>
    <row r="63" spans="1:13" hidden="1" outlineLevel="1" x14ac:dyDescent="0.2">
      <c r="A63" s="6">
        <v>45057</v>
      </c>
      <c r="B63" s="2" t="s">
        <v>125</v>
      </c>
      <c r="C63" s="2" t="s">
        <v>119</v>
      </c>
      <c r="D63" s="2" t="s">
        <v>166</v>
      </c>
      <c r="E63" s="10">
        <v>913869</v>
      </c>
      <c r="F63" s="7" t="s">
        <v>5</v>
      </c>
      <c r="G63" s="10">
        <v>91387</v>
      </c>
      <c r="H63" s="10">
        <f t="shared" si="0"/>
        <v>1005256</v>
      </c>
      <c r="I63" s="2" t="s">
        <v>38</v>
      </c>
      <c r="J63" s="2" t="s">
        <v>222</v>
      </c>
      <c r="K63" s="14"/>
      <c r="L63" s="14"/>
      <c r="M63" t="s">
        <v>287</v>
      </c>
    </row>
    <row r="64" spans="1:13" hidden="1" outlineLevel="1" x14ac:dyDescent="0.2">
      <c r="A64" s="6">
        <v>45058</v>
      </c>
      <c r="B64" s="2" t="s">
        <v>109</v>
      </c>
      <c r="C64" s="2" t="s">
        <v>119</v>
      </c>
      <c r="D64" s="2" t="s">
        <v>70</v>
      </c>
      <c r="E64" s="10">
        <v>700329</v>
      </c>
      <c r="F64" s="7" t="s">
        <v>5</v>
      </c>
      <c r="G64" s="10">
        <v>70033</v>
      </c>
      <c r="H64" s="10">
        <f t="shared" si="0"/>
        <v>770362</v>
      </c>
      <c r="I64" s="2" t="s">
        <v>38</v>
      </c>
      <c r="J64" s="2" t="s">
        <v>222</v>
      </c>
      <c r="K64" s="14"/>
      <c r="L64" s="14"/>
      <c r="M64" t="s">
        <v>287</v>
      </c>
    </row>
    <row r="65" spans="1:13" hidden="1" outlineLevel="1" x14ac:dyDescent="0.2">
      <c r="A65" s="6">
        <v>45061</v>
      </c>
      <c r="B65" s="2" t="s">
        <v>50</v>
      </c>
      <c r="C65" s="2" t="s">
        <v>119</v>
      </c>
      <c r="D65" s="2" t="s">
        <v>200</v>
      </c>
      <c r="E65" s="10">
        <v>443862</v>
      </c>
      <c r="F65" s="7" t="s">
        <v>5</v>
      </c>
      <c r="G65" s="10">
        <v>44386</v>
      </c>
      <c r="H65" s="10">
        <f t="shared" si="0"/>
        <v>488248</v>
      </c>
      <c r="I65" s="2" t="s">
        <v>38</v>
      </c>
      <c r="J65" s="2" t="s">
        <v>222</v>
      </c>
      <c r="K65" s="14"/>
      <c r="L65" s="14"/>
      <c r="M65" t="s">
        <v>287</v>
      </c>
    </row>
    <row r="66" spans="1:13" hidden="1" outlineLevel="1" x14ac:dyDescent="0.2">
      <c r="A66" s="6">
        <v>45062</v>
      </c>
      <c r="B66" s="2" t="s">
        <v>35</v>
      </c>
      <c r="C66" s="2" t="s">
        <v>119</v>
      </c>
      <c r="D66" s="2" t="s">
        <v>221</v>
      </c>
      <c r="E66" s="10">
        <v>916040</v>
      </c>
      <c r="F66" s="7" t="s">
        <v>5</v>
      </c>
      <c r="G66" s="10">
        <v>91604</v>
      </c>
      <c r="H66" s="10">
        <f t="shared" ref="H66:H129" si="1">+E66+G66</f>
        <v>1007644</v>
      </c>
      <c r="I66" s="2" t="s">
        <v>38</v>
      </c>
      <c r="J66" s="2" t="s">
        <v>222</v>
      </c>
      <c r="K66" s="14"/>
      <c r="L66" s="14"/>
      <c r="M66" t="s">
        <v>287</v>
      </c>
    </row>
    <row r="67" spans="1:13" hidden="1" outlineLevel="1" x14ac:dyDescent="0.2">
      <c r="A67" s="6">
        <v>45062</v>
      </c>
      <c r="B67" s="2" t="s">
        <v>144</v>
      </c>
      <c r="C67" s="2" t="s">
        <v>119</v>
      </c>
      <c r="D67" s="2" t="s">
        <v>100</v>
      </c>
      <c r="E67" s="10">
        <v>1034649</v>
      </c>
      <c r="F67" s="7" t="s">
        <v>5</v>
      </c>
      <c r="G67" s="10">
        <v>103465</v>
      </c>
      <c r="H67" s="10">
        <f t="shared" si="1"/>
        <v>1138114</v>
      </c>
      <c r="I67" s="2" t="s">
        <v>38</v>
      </c>
      <c r="J67" s="2" t="s">
        <v>222</v>
      </c>
      <c r="K67" s="14"/>
      <c r="L67" s="14"/>
      <c r="M67" t="s">
        <v>287</v>
      </c>
    </row>
    <row r="68" spans="1:13" hidden="1" outlineLevel="1" x14ac:dyDescent="0.2">
      <c r="A68" s="6">
        <v>45070</v>
      </c>
      <c r="B68" s="2" t="s">
        <v>108</v>
      </c>
      <c r="C68" s="2" t="s">
        <v>119</v>
      </c>
      <c r="D68" s="2" t="s">
        <v>29</v>
      </c>
      <c r="E68" s="10">
        <v>660793</v>
      </c>
      <c r="F68" s="7" t="s">
        <v>5</v>
      </c>
      <c r="G68" s="10">
        <v>66079</v>
      </c>
      <c r="H68" s="10">
        <f t="shared" si="1"/>
        <v>726872</v>
      </c>
      <c r="I68" s="2" t="s">
        <v>38</v>
      </c>
      <c r="J68" s="2" t="s">
        <v>222</v>
      </c>
      <c r="K68" s="14"/>
      <c r="L68" s="14"/>
      <c r="M68" t="s">
        <v>287</v>
      </c>
    </row>
    <row r="69" spans="1:13" hidden="1" outlineLevel="1" x14ac:dyDescent="0.2">
      <c r="A69" s="6">
        <v>45070</v>
      </c>
      <c r="B69" s="2" t="s">
        <v>209</v>
      </c>
      <c r="C69" s="2" t="s">
        <v>119</v>
      </c>
      <c r="D69" s="2" t="s">
        <v>146</v>
      </c>
      <c r="E69" s="10">
        <v>1071721</v>
      </c>
      <c r="F69" s="7" t="s">
        <v>5</v>
      </c>
      <c r="G69" s="10">
        <v>107172</v>
      </c>
      <c r="H69" s="10">
        <f t="shared" si="1"/>
        <v>1178893</v>
      </c>
      <c r="I69" s="2" t="s">
        <v>38</v>
      </c>
      <c r="J69" s="2" t="s">
        <v>222</v>
      </c>
      <c r="K69" s="14"/>
      <c r="L69" s="14"/>
      <c r="M69" t="s">
        <v>287</v>
      </c>
    </row>
    <row r="70" spans="1:13" hidden="1" outlineLevel="1" x14ac:dyDescent="0.2">
      <c r="A70" s="6">
        <v>45070</v>
      </c>
      <c r="B70" s="2" t="s">
        <v>77</v>
      </c>
      <c r="C70" s="2" t="s">
        <v>119</v>
      </c>
      <c r="D70" s="2" t="s">
        <v>231</v>
      </c>
      <c r="E70" s="10">
        <v>471995</v>
      </c>
      <c r="F70" s="7" t="s">
        <v>5</v>
      </c>
      <c r="G70" s="10">
        <v>47200</v>
      </c>
      <c r="H70" s="10">
        <f t="shared" si="1"/>
        <v>519195</v>
      </c>
      <c r="I70" s="2" t="s">
        <v>38</v>
      </c>
      <c r="J70" s="2" t="s">
        <v>222</v>
      </c>
      <c r="K70" s="14"/>
      <c r="L70" s="14"/>
      <c r="M70" t="s">
        <v>287</v>
      </c>
    </row>
    <row r="71" spans="1:13" hidden="1" outlineLevel="1" x14ac:dyDescent="0.2">
      <c r="A71" s="6">
        <v>45070</v>
      </c>
      <c r="B71" s="2" t="s">
        <v>11</v>
      </c>
      <c r="C71" s="2" t="s">
        <v>119</v>
      </c>
      <c r="D71" s="2" t="s">
        <v>166</v>
      </c>
      <c r="E71" s="10">
        <v>283197</v>
      </c>
      <c r="F71" s="7" t="s">
        <v>5</v>
      </c>
      <c r="G71" s="10">
        <v>28320</v>
      </c>
      <c r="H71" s="10">
        <f t="shared" si="1"/>
        <v>311517</v>
      </c>
      <c r="I71" s="2" t="s">
        <v>38</v>
      </c>
      <c r="J71" s="2" t="s">
        <v>222</v>
      </c>
      <c r="K71" s="14"/>
      <c r="L71" s="14"/>
      <c r="M71" t="s">
        <v>287</v>
      </c>
    </row>
    <row r="72" spans="1:13" hidden="1" outlineLevel="1" x14ac:dyDescent="0.2">
      <c r="A72" s="6">
        <v>45071</v>
      </c>
      <c r="B72" s="2" t="s">
        <v>206</v>
      </c>
      <c r="C72" s="2" t="s">
        <v>119</v>
      </c>
      <c r="D72" s="2" t="s">
        <v>163</v>
      </c>
      <c r="E72" s="10">
        <v>471995</v>
      </c>
      <c r="F72" s="7" t="s">
        <v>5</v>
      </c>
      <c r="G72" s="10">
        <v>47200</v>
      </c>
      <c r="H72" s="10">
        <f t="shared" si="1"/>
        <v>519195</v>
      </c>
      <c r="I72" s="2" t="s">
        <v>38</v>
      </c>
      <c r="J72" s="2" t="s">
        <v>222</v>
      </c>
      <c r="K72" s="14"/>
      <c r="L72" s="14"/>
      <c r="M72" t="s">
        <v>287</v>
      </c>
    </row>
    <row r="73" spans="1:13" hidden="1" outlineLevel="1" x14ac:dyDescent="0.2">
      <c r="A73" s="6">
        <v>45071</v>
      </c>
      <c r="B73" s="2" t="s">
        <v>65</v>
      </c>
      <c r="C73" s="2" t="s">
        <v>119</v>
      </c>
      <c r="D73" s="2" t="s">
        <v>221</v>
      </c>
      <c r="E73" s="10">
        <v>433143</v>
      </c>
      <c r="F73" s="7" t="s">
        <v>5</v>
      </c>
      <c r="G73" s="10">
        <v>43314</v>
      </c>
      <c r="H73" s="10">
        <f t="shared" si="1"/>
        <v>476457</v>
      </c>
      <c r="I73" s="2" t="s">
        <v>38</v>
      </c>
      <c r="J73" s="2" t="s">
        <v>222</v>
      </c>
      <c r="K73" s="14"/>
      <c r="L73" s="14"/>
      <c r="M73" t="s">
        <v>287</v>
      </c>
    </row>
    <row r="74" spans="1:13" hidden="1" outlineLevel="1" x14ac:dyDescent="0.2">
      <c r="A74" s="6">
        <v>45072</v>
      </c>
      <c r="B74" s="2" t="s">
        <v>182</v>
      </c>
      <c r="C74" s="2" t="s">
        <v>119</v>
      </c>
      <c r="D74" s="2" t="s">
        <v>246</v>
      </c>
      <c r="E74" s="10">
        <v>973227</v>
      </c>
      <c r="F74" s="7" t="s">
        <v>5</v>
      </c>
      <c r="G74" s="10">
        <v>97323</v>
      </c>
      <c r="H74" s="10">
        <f t="shared" si="1"/>
        <v>1070550</v>
      </c>
      <c r="I74" s="2" t="s">
        <v>38</v>
      </c>
      <c r="J74" s="2" t="s">
        <v>222</v>
      </c>
      <c r="K74" s="14"/>
      <c r="L74" s="14"/>
      <c r="M74" t="s">
        <v>287</v>
      </c>
    </row>
    <row r="75" spans="1:13" hidden="1" outlineLevel="1" x14ac:dyDescent="0.2">
      <c r="A75" s="6">
        <v>45073</v>
      </c>
      <c r="B75" s="2" t="s">
        <v>87</v>
      </c>
      <c r="C75" s="2" t="s">
        <v>119</v>
      </c>
      <c r="D75" s="2" t="s">
        <v>200</v>
      </c>
      <c r="E75" s="10">
        <v>656043</v>
      </c>
      <c r="F75" s="7" t="s">
        <v>5</v>
      </c>
      <c r="G75" s="10">
        <v>65604</v>
      </c>
      <c r="H75" s="10">
        <f t="shared" si="1"/>
        <v>721647</v>
      </c>
      <c r="I75" s="2" t="s">
        <v>38</v>
      </c>
      <c r="J75" s="2" t="s">
        <v>222</v>
      </c>
      <c r="K75" s="14"/>
      <c r="L75" s="14"/>
      <c r="M75" t="s">
        <v>287</v>
      </c>
    </row>
    <row r="76" spans="1:13" hidden="1" outlineLevel="1" x14ac:dyDescent="0.2">
      <c r="A76" s="6">
        <v>45075</v>
      </c>
      <c r="B76" s="2" t="s">
        <v>238</v>
      </c>
      <c r="C76" s="2" t="s">
        <v>119</v>
      </c>
      <c r="D76" s="2" t="s">
        <v>258</v>
      </c>
      <c r="E76" s="10">
        <v>1107107</v>
      </c>
      <c r="F76" s="7" t="s">
        <v>5</v>
      </c>
      <c r="G76" s="10">
        <v>110711</v>
      </c>
      <c r="H76" s="10">
        <f t="shared" si="1"/>
        <v>1217818</v>
      </c>
      <c r="I76" s="2" t="s">
        <v>38</v>
      </c>
      <c r="J76" s="2" t="s">
        <v>222</v>
      </c>
      <c r="K76" s="14"/>
      <c r="L76" s="14"/>
      <c r="M76" t="s">
        <v>287</v>
      </c>
    </row>
    <row r="77" spans="1:13" hidden="1" outlineLevel="1" x14ac:dyDescent="0.2">
      <c r="A77" s="6">
        <v>45076</v>
      </c>
      <c r="B77" s="2" t="s">
        <v>239</v>
      </c>
      <c r="C77" s="2" t="s">
        <v>119</v>
      </c>
      <c r="D77" s="2" t="s">
        <v>162</v>
      </c>
      <c r="E77" s="10">
        <v>1028386</v>
      </c>
      <c r="F77" s="7" t="s">
        <v>5</v>
      </c>
      <c r="G77" s="10">
        <v>102839</v>
      </c>
      <c r="H77" s="10">
        <f t="shared" si="1"/>
        <v>1131225</v>
      </c>
      <c r="I77" s="2" t="s">
        <v>38</v>
      </c>
      <c r="J77" s="2" t="s">
        <v>222</v>
      </c>
      <c r="K77" s="14"/>
      <c r="L77" s="14"/>
      <c r="M77" t="s">
        <v>287</v>
      </c>
    </row>
    <row r="78" spans="1:13" hidden="1" outlineLevel="1" x14ac:dyDescent="0.2">
      <c r="A78" s="6">
        <v>45079</v>
      </c>
      <c r="B78" s="2" t="s">
        <v>118</v>
      </c>
      <c r="C78" s="2" t="s">
        <v>119</v>
      </c>
      <c r="D78" s="2" t="s">
        <v>221</v>
      </c>
      <c r="E78" s="10">
        <v>401648</v>
      </c>
      <c r="F78" s="7" t="s">
        <v>5</v>
      </c>
      <c r="G78" s="10">
        <v>40165</v>
      </c>
      <c r="H78" s="10">
        <f t="shared" si="1"/>
        <v>441813</v>
      </c>
      <c r="I78" s="2" t="s">
        <v>38</v>
      </c>
      <c r="J78" s="2" t="s">
        <v>222</v>
      </c>
      <c r="K78" s="14"/>
      <c r="L78" s="14"/>
      <c r="M78" t="s">
        <v>287</v>
      </c>
    </row>
    <row r="79" spans="1:13" hidden="1" outlineLevel="1" x14ac:dyDescent="0.2">
      <c r="A79" s="6">
        <v>45082</v>
      </c>
      <c r="B79" s="2" t="s">
        <v>167</v>
      </c>
      <c r="C79" s="2" t="s">
        <v>119</v>
      </c>
      <c r="D79" s="2" t="s">
        <v>246</v>
      </c>
      <c r="E79" s="10">
        <v>867995</v>
      </c>
      <c r="F79" s="7" t="s">
        <v>5</v>
      </c>
      <c r="G79" s="10">
        <v>86800</v>
      </c>
      <c r="H79" s="10">
        <f t="shared" si="1"/>
        <v>954795</v>
      </c>
      <c r="I79" s="2" t="s">
        <v>38</v>
      </c>
      <c r="J79" s="2" t="s">
        <v>222</v>
      </c>
      <c r="K79" s="14"/>
      <c r="L79" s="14"/>
      <c r="M79" t="s">
        <v>287</v>
      </c>
    </row>
    <row r="80" spans="1:13" hidden="1" outlineLevel="1" x14ac:dyDescent="0.2">
      <c r="A80" s="6">
        <v>45084</v>
      </c>
      <c r="B80" s="2" t="s">
        <v>72</v>
      </c>
      <c r="C80" s="2" t="s">
        <v>119</v>
      </c>
      <c r="D80" s="2" t="s">
        <v>211</v>
      </c>
      <c r="E80" s="10">
        <v>751634</v>
      </c>
      <c r="F80" s="7" t="s">
        <v>5</v>
      </c>
      <c r="G80" s="10">
        <v>75163</v>
      </c>
      <c r="H80" s="10">
        <f t="shared" si="1"/>
        <v>826797</v>
      </c>
      <c r="I80" s="2" t="s">
        <v>38</v>
      </c>
      <c r="J80" s="2" t="s">
        <v>222</v>
      </c>
      <c r="K80" s="14"/>
      <c r="L80" s="14"/>
      <c r="M80" t="s">
        <v>287</v>
      </c>
    </row>
    <row r="81" spans="1:13" hidden="1" outlineLevel="1" x14ac:dyDescent="0.2">
      <c r="A81" s="6">
        <v>45085</v>
      </c>
      <c r="B81" s="2" t="s">
        <v>265</v>
      </c>
      <c r="C81" s="2" t="s">
        <v>119</v>
      </c>
      <c r="D81" s="2" t="s">
        <v>221</v>
      </c>
      <c r="E81" s="10">
        <v>442224</v>
      </c>
      <c r="F81" s="7" t="s">
        <v>5</v>
      </c>
      <c r="G81" s="10">
        <v>44222</v>
      </c>
      <c r="H81" s="10">
        <f t="shared" si="1"/>
        <v>486446</v>
      </c>
      <c r="I81" s="2" t="s">
        <v>38</v>
      </c>
      <c r="J81" s="2" t="s">
        <v>222</v>
      </c>
      <c r="K81" s="14"/>
      <c r="L81" s="14"/>
      <c r="M81" t="s">
        <v>287</v>
      </c>
    </row>
    <row r="82" spans="1:13" hidden="1" outlineLevel="1" x14ac:dyDescent="0.2">
      <c r="A82" s="6">
        <v>45085</v>
      </c>
      <c r="B82" s="2" t="s">
        <v>228</v>
      </c>
      <c r="C82" s="2" t="s">
        <v>119</v>
      </c>
      <c r="D82" s="2" t="s">
        <v>146</v>
      </c>
      <c r="E82" s="10">
        <v>796394</v>
      </c>
      <c r="F82" s="7" t="s">
        <v>5</v>
      </c>
      <c r="G82" s="10">
        <v>79639</v>
      </c>
      <c r="H82" s="10">
        <f t="shared" si="1"/>
        <v>876033</v>
      </c>
      <c r="I82" s="2" t="s">
        <v>38</v>
      </c>
      <c r="J82" s="2" t="s">
        <v>222</v>
      </c>
      <c r="K82" s="14"/>
      <c r="L82" s="14"/>
      <c r="M82" t="s">
        <v>287</v>
      </c>
    </row>
    <row r="83" spans="1:13" hidden="1" outlineLevel="1" x14ac:dyDescent="0.2">
      <c r="A83" s="6">
        <v>45090</v>
      </c>
      <c r="B83" s="2" t="s">
        <v>20</v>
      </c>
      <c r="C83" s="2" t="s">
        <v>119</v>
      </c>
      <c r="D83" s="2" t="s">
        <v>262</v>
      </c>
      <c r="E83" s="10">
        <v>527296</v>
      </c>
      <c r="F83" s="7" t="s">
        <v>5</v>
      </c>
      <c r="G83" s="10">
        <v>52730</v>
      </c>
      <c r="H83" s="10">
        <f t="shared" si="1"/>
        <v>580026</v>
      </c>
      <c r="I83" s="2" t="s">
        <v>38</v>
      </c>
      <c r="J83" s="2" t="s">
        <v>222</v>
      </c>
      <c r="K83" s="14"/>
      <c r="L83" s="14"/>
      <c r="M83" t="s">
        <v>287</v>
      </c>
    </row>
    <row r="84" spans="1:13" hidden="1" outlineLevel="1" x14ac:dyDescent="0.2">
      <c r="A84" s="6">
        <v>45090</v>
      </c>
      <c r="B84" s="2" t="s">
        <v>185</v>
      </c>
      <c r="C84" s="2" t="s">
        <v>119</v>
      </c>
      <c r="D84" s="2" t="s">
        <v>232</v>
      </c>
      <c r="E84" s="10">
        <v>279900</v>
      </c>
      <c r="F84" s="7" t="s">
        <v>5</v>
      </c>
      <c r="G84" s="10">
        <v>27990</v>
      </c>
      <c r="H84" s="10">
        <f t="shared" si="1"/>
        <v>307890</v>
      </c>
      <c r="I84" s="2" t="s">
        <v>38</v>
      </c>
      <c r="J84" s="2" t="s">
        <v>222</v>
      </c>
      <c r="K84" s="14"/>
      <c r="L84" s="14"/>
      <c r="M84" t="s">
        <v>287</v>
      </c>
    </row>
    <row r="85" spans="1:13" hidden="1" outlineLevel="1" x14ac:dyDescent="0.2">
      <c r="A85" s="6">
        <v>45091</v>
      </c>
      <c r="B85" s="2" t="s">
        <v>215</v>
      </c>
      <c r="C85" s="2" t="s">
        <v>215</v>
      </c>
      <c r="D85" s="2" t="s">
        <v>76</v>
      </c>
      <c r="E85" s="10">
        <v>-1241085</v>
      </c>
      <c r="F85" s="7" t="s">
        <v>5</v>
      </c>
      <c r="G85" s="10">
        <v>-124109</v>
      </c>
      <c r="H85" s="10">
        <f t="shared" si="1"/>
        <v>-1365194</v>
      </c>
      <c r="I85" s="2" t="s">
        <v>38</v>
      </c>
      <c r="J85" s="2" t="s">
        <v>222</v>
      </c>
      <c r="K85" s="14"/>
      <c r="L85" s="14"/>
      <c r="M85" t="s">
        <v>287</v>
      </c>
    </row>
    <row r="86" spans="1:13" hidden="1" outlineLevel="1" x14ac:dyDescent="0.2">
      <c r="A86" s="6">
        <v>45091</v>
      </c>
      <c r="B86" s="2" t="s">
        <v>150</v>
      </c>
      <c r="C86" s="2" t="s">
        <v>119</v>
      </c>
      <c r="D86" s="2" t="s">
        <v>200</v>
      </c>
      <c r="E86" s="10">
        <v>713080</v>
      </c>
      <c r="F86" s="7" t="s">
        <v>5</v>
      </c>
      <c r="G86" s="10">
        <v>71308</v>
      </c>
      <c r="H86" s="10">
        <f t="shared" si="1"/>
        <v>784388</v>
      </c>
      <c r="I86" s="2" t="s">
        <v>38</v>
      </c>
      <c r="J86" s="2" t="s">
        <v>222</v>
      </c>
      <c r="K86" s="14"/>
      <c r="L86" s="14"/>
      <c r="M86" t="s">
        <v>287</v>
      </c>
    </row>
    <row r="87" spans="1:13" hidden="1" outlineLevel="1" x14ac:dyDescent="0.2">
      <c r="A87" s="6">
        <v>45093</v>
      </c>
      <c r="B87" s="2" t="s">
        <v>17</v>
      </c>
      <c r="C87" s="2" t="s">
        <v>119</v>
      </c>
      <c r="D87" s="2" t="s">
        <v>258</v>
      </c>
      <c r="E87" s="10">
        <v>718349</v>
      </c>
      <c r="F87" s="7" t="s">
        <v>5</v>
      </c>
      <c r="G87" s="10">
        <v>71835</v>
      </c>
      <c r="H87" s="10">
        <f t="shared" si="1"/>
        <v>790184</v>
      </c>
      <c r="I87" s="2" t="s">
        <v>38</v>
      </c>
      <c r="J87" s="2" t="s">
        <v>222</v>
      </c>
      <c r="K87" s="14"/>
      <c r="L87" s="14"/>
      <c r="M87" t="s">
        <v>287</v>
      </c>
    </row>
    <row r="88" spans="1:13" hidden="1" outlineLevel="1" x14ac:dyDescent="0.2">
      <c r="A88" s="6">
        <v>45093</v>
      </c>
      <c r="B88" s="2" t="s">
        <v>13</v>
      </c>
      <c r="C88" s="2" t="s">
        <v>119</v>
      </c>
      <c r="D88" s="2" t="s">
        <v>221</v>
      </c>
      <c r="E88" s="10">
        <v>259690</v>
      </c>
      <c r="F88" s="7" t="s">
        <v>5</v>
      </c>
      <c r="G88" s="10">
        <v>25969</v>
      </c>
      <c r="H88" s="10">
        <f t="shared" si="1"/>
        <v>285659</v>
      </c>
      <c r="I88" s="2" t="s">
        <v>38</v>
      </c>
      <c r="J88" s="2" t="s">
        <v>222</v>
      </c>
      <c r="K88" s="14"/>
      <c r="L88" s="14"/>
      <c r="M88" t="s">
        <v>287</v>
      </c>
    </row>
    <row r="89" spans="1:13" hidden="1" outlineLevel="1" x14ac:dyDescent="0.2">
      <c r="A89" s="6">
        <v>45094</v>
      </c>
      <c r="B89" s="2" t="s">
        <v>173</v>
      </c>
      <c r="C89" s="2" t="s">
        <v>119</v>
      </c>
      <c r="D89" s="2" t="s">
        <v>262</v>
      </c>
      <c r="E89" s="10">
        <v>365351</v>
      </c>
      <c r="F89" s="7" t="s">
        <v>5</v>
      </c>
      <c r="G89" s="10">
        <v>36535</v>
      </c>
      <c r="H89" s="10">
        <f t="shared" si="1"/>
        <v>401886</v>
      </c>
      <c r="I89" s="2" t="s">
        <v>38</v>
      </c>
      <c r="J89" s="2" t="s">
        <v>222</v>
      </c>
      <c r="K89" s="14"/>
      <c r="L89" s="14"/>
      <c r="M89" t="s">
        <v>287</v>
      </c>
    </row>
    <row r="90" spans="1:13" hidden="1" outlineLevel="1" x14ac:dyDescent="0.2">
      <c r="A90" s="6">
        <v>45097</v>
      </c>
      <c r="B90" s="2" t="s">
        <v>147</v>
      </c>
      <c r="C90" s="2" t="s">
        <v>119</v>
      </c>
      <c r="D90" s="2" t="s">
        <v>200</v>
      </c>
      <c r="E90" s="10">
        <v>655286</v>
      </c>
      <c r="F90" s="7" t="s">
        <v>5</v>
      </c>
      <c r="G90" s="10">
        <v>65529</v>
      </c>
      <c r="H90" s="10">
        <f t="shared" si="1"/>
        <v>720815</v>
      </c>
      <c r="I90" s="2" t="s">
        <v>38</v>
      </c>
      <c r="J90" s="2" t="s">
        <v>222</v>
      </c>
      <c r="K90" s="14"/>
      <c r="L90" s="14"/>
      <c r="M90" t="s">
        <v>287</v>
      </c>
    </row>
    <row r="91" spans="1:13" hidden="1" outlineLevel="1" x14ac:dyDescent="0.2">
      <c r="A91" s="6">
        <v>45100</v>
      </c>
      <c r="B91" s="2" t="s">
        <v>179</v>
      </c>
      <c r="C91" s="2" t="s">
        <v>119</v>
      </c>
      <c r="D91" s="2" t="s">
        <v>246</v>
      </c>
      <c r="E91" s="10">
        <v>1105908</v>
      </c>
      <c r="F91" s="7" t="s">
        <v>5</v>
      </c>
      <c r="G91" s="10">
        <v>110591</v>
      </c>
      <c r="H91" s="10">
        <f t="shared" si="1"/>
        <v>1216499</v>
      </c>
      <c r="I91" s="2" t="s">
        <v>38</v>
      </c>
      <c r="J91" s="2" t="s">
        <v>222</v>
      </c>
      <c r="K91" s="14"/>
      <c r="L91" s="14"/>
      <c r="M91" t="s">
        <v>287</v>
      </c>
    </row>
    <row r="92" spans="1:13" hidden="1" outlineLevel="1" x14ac:dyDescent="0.2">
      <c r="A92" s="6">
        <v>45103</v>
      </c>
      <c r="B92" s="2" t="s">
        <v>215</v>
      </c>
      <c r="C92" s="2" t="s">
        <v>215</v>
      </c>
      <c r="D92" s="2" t="s">
        <v>64</v>
      </c>
      <c r="E92" s="10">
        <v>-794096</v>
      </c>
      <c r="F92" s="7" t="s">
        <v>5</v>
      </c>
      <c r="G92" s="10">
        <v>-79410</v>
      </c>
      <c r="H92" s="10">
        <f t="shared" si="1"/>
        <v>-873506</v>
      </c>
      <c r="I92" s="2" t="s">
        <v>38</v>
      </c>
      <c r="J92" s="2" t="s">
        <v>222</v>
      </c>
      <c r="K92" s="14"/>
      <c r="L92" s="14"/>
      <c r="M92" t="s">
        <v>287</v>
      </c>
    </row>
    <row r="93" spans="1:13" hidden="1" outlineLevel="1" x14ac:dyDescent="0.2">
      <c r="A93" s="6">
        <v>45104</v>
      </c>
      <c r="B93" s="2" t="s">
        <v>237</v>
      </c>
      <c r="C93" s="2" t="s">
        <v>119</v>
      </c>
      <c r="D93" s="2" t="s">
        <v>162</v>
      </c>
      <c r="E93" s="10">
        <v>865521</v>
      </c>
      <c r="F93" s="7" t="s">
        <v>5</v>
      </c>
      <c r="G93" s="10">
        <v>86552</v>
      </c>
      <c r="H93" s="10">
        <f t="shared" si="1"/>
        <v>952073</v>
      </c>
      <c r="I93" s="2" t="s">
        <v>38</v>
      </c>
      <c r="J93" s="2" t="s">
        <v>222</v>
      </c>
      <c r="K93" s="14"/>
      <c r="L93" s="14"/>
      <c r="M93" t="s">
        <v>287</v>
      </c>
    </row>
    <row r="94" spans="1:13" hidden="1" outlineLevel="1" x14ac:dyDescent="0.2">
      <c r="A94" s="6">
        <v>45104</v>
      </c>
      <c r="B94" s="2" t="s">
        <v>30</v>
      </c>
      <c r="C94" s="2" t="s">
        <v>119</v>
      </c>
      <c r="D94" s="2" t="s">
        <v>166</v>
      </c>
      <c r="E94" s="10">
        <v>960501</v>
      </c>
      <c r="F94" s="7" t="s">
        <v>5</v>
      </c>
      <c r="G94" s="10">
        <v>96050</v>
      </c>
      <c r="H94" s="10">
        <f t="shared" si="1"/>
        <v>1056551</v>
      </c>
      <c r="I94" s="2" t="s">
        <v>38</v>
      </c>
      <c r="J94" s="2" t="s">
        <v>222</v>
      </c>
      <c r="K94" s="14"/>
      <c r="L94" s="14"/>
      <c r="M94" t="s">
        <v>287</v>
      </c>
    </row>
    <row r="95" spans="1:13" hidden="1" outlineLevel="1" x14ac:dyDescent="0.2">
      <c r="A95" s="6">
        <v>45106</v>
      </c>
      <c r="B95" s="2" t="s">
        <v>214</v>
      </c>
      <c r="C95" s="2" t="s">
        <v>119</v>
      </c>
      <c r="D95" s="2" t="s">
        <v>221</v>
      </c>
      <c r="E95" s="10">
        <v>283800</v>
      </c>
      <c r="F95" s="7" t="s">
        <v>5</v>
      </c>
      <c r="G95" s="10">
        <v>28380</v>
      </c>
      <c r="H95" s="10">
        <f t="shared" si="1"/>
        <v>312180</v>
      </c>
      <c r="I95" s="2" t="s">
        <v>38</v>
      </c>
      <c r="J95" s="2" t="s">
        <v>222</v>
      </c>
      <c r="K95" s="14"/>
      <c r="L95" s="14"/>
      <c r="M95" t="s">
        <v>287</v>
      </c>
    </row>
    <row r="96" spans="1:13" hidden="1" outlineLevel="1" x14ac:dyDescent="0.2">
      <c r="A96" s="6">
        <v>45106</v>
      </c>
      <c r="B96" s="2" t="s">
        <v>121</v>
      </c>
      <c r="C96" s="2" t="s">
        <v>119</v>
      </c>
      <c r="D96" s="2" t="s">
        <v>200</v>
      </c>
      <c r="E96" s="10">
        <v>451647</v>
      </c>
      <c r="F96" s="7" t="s">
        <v>5</v>
      </c>
      <c r="G96" s="10">
        <v>45165</v>
      </c>
      <c r="H96" s="10">
        <f t="shared" si="1"/>
        <v>496812</v>
      </c>
      <c r="I96" s="2" t="s">
        <v>38</v>
      </c>
      <c r="J96" s="2" t="s">
        <v>222</v>
      </c>
      <c r="K96" s="14"/>
      <c r="L96" s="14"/>
      <c r="M96" t="s">
        <v>287</v>
      </c>
    </row>
    <row r="97" spans="1:13" hidden="1" outlineLevel="1" x14ac:dyDescent="0.2">
      <c r="A97" s="6">
        <v>45107</v>
      </c>
      <c r="B97" s="2" t="s">
        <v>91</v>
      </c>
      <c r="C97" s="2" t="s">
        <v>119</v>
      </c>
      <c r="D97" s="2" t="s">
        <v>258</v>
      </c>
      <c r="E97" s="10">
        <v>496233</v>
      </c>
      <c r="F97" s="7" t="s">
        <v>5</v>
      </c>
      <c r="G97" s="10">
        <v>49623</v>
      </c>
      <c r="H97" s="10">
        <f t="shared" si="1"/>
        <v>545856</v>
      </c>
      <c r="I97" s="2" t="s">
        <v>38</v>
      </c>
      <c r="J97" s="2" t="s">
        <v>222</v>
      </c>
      <c r="K97" s="14"/>
      <c r="L97" s="14"/>
      <c r="M97" t="s">
        <v>287</v>
      </c>
    </row>
    <row r="98" spans="1:13" hidden="1" outlineLevel="1" x14ac:dyDescent="0.2">
      <c r="A98" s="6">
        <v>45108</v>
      </c>
      <c r="B98" s="2" t="s">
        <v>266</v>
      </c>
      <c r="C98" s="2" t="s">
        <v>119</v>
      </c>
      <c r="D98" s="2" t="s">
        <v>246</v>
      </c>
      <c r="E98" s="10">
        <v>1538213</v>
      </c>
      <c r="F98" s="7" t="s">
        <v>48</v>
      </c>
      <c r="G98" s="10">
        <v>123057</v>
      </c>
      <c r="H98" s="10">
        <f t="shared" si="1"/>
        <v>1661270</v>
      </c>
      <c r="I98" s="2" t="s">
        <v>38</v>
      </c>
      <c r="J98" s="2" t="s">
        <v>222</v>
      </c>
      <c r="K98" s="14"/>
      <c r="L98" s="14"/>
      <c r="M98" t="s">
        <v>287</v>
      </c>
    </row>
    <row r="99" spans="1:13" hidden="1" outlineLevel="1" x14ac:dyDescent="0.2">
      <c r="A99" s="6">
        <v>45111</v>
      </c>
      <c r="B99" s="2" t="s">
        <v>212</v>
      </c>
      <c r="C99" s="2" t="s">
        <v>119</v>
      </c>
      <c r="D99" s="2" t="s">
        <v>262</v>
      </c>
      <c r="E99" s="10">
        <v>2550939</v>
      </c>
      <c r="F99" s="7" t="s">
        <v>48</v>
      </c>
      <c r="G99" s="10">
        <v>204075</v>
      </c>
      <c r="H99" s="10">
        <f t="shared" si="1"/>
        <v>2755014</v>
      </c>
      <c r="I99" s="2" t="s">
        <v>38</v>
      </c>
      <c r="J99" s="2" t="s">
        <v>222</v>
      </c>
      <c r="K99" s="14"/>
      <c r="L99" s="14"/>
      <c r="M99" t="s">
        <v>287</v>
      </c>
    </row>
    <row r="100" spans="1:13" hidden="1" outlineLevel="1" x14ac:dyDescent="0.2">
      <c r="A100" s="6">
        <v>45112</v>
      </c>
      <c r="B100" s="2" t="s">
        <v>215</v>
      </c>
      <c r="C100" s="2" t="s">
        <v>215</v>
      </c>
      <c r="D100" s="2" t="s">
        <v>89</v>
      </c>
      <c r="E100" s="10">
        <v>-666030</v>
      </c>
      <c r="F100" s="7" t="s">
        <v>48</v>
      </c>
      <c r="G100" s="10">
        <v>-53283</v>
      </c>
      <c r="H100" s="10">
        <f t="shared" si="1"/>
        <v>-719313</v>
      </c>
      <c r="I100" s="2" t="s">
        <v>38</v>
      </c>
      <c r="J100" s="2" t="s">
        <v>222</v>
      </c>
      <c r="K100" s="14"/>
      <c r="L100" s="14"/>
      <c r="M100" t="s">
        <v>287</v>
      </c>
    </row>
    <row r="101" spans="1:13" hidden="1" outlineLevel="1" x14ac:dyDescent="0.2">
      <c r="A101" s="6">
        <v>45112</v>
      </c>
      <c r="B101" s="2" t="s">
        <v>190</v>
      </c>
      <c r="C101" s="2" t="s">
        <v>119</v>
      </c>
      <c r="D101" s="2" t="s">
        <v>146</v>
      </c>
      <c r="E101" s="10">
        <v>688212</v>
      </c>
      <c r="F101" s="7" t="s">
        <v>48</v>
      </c>
      <c r="G101" s="10">
        <v>55057</v>
      </c>
      <c r="H101" s="10">
        <f t="shared" si="1"/>
        <v>743269</v>
      </c>
      <c r="I101" s="2" t="s">
        <v>38</v>
      </c>
      <c r="J101" s="2" t="s">
        <v>222</v>
      </c>
      <c r="K101" s="14"/>
      <c r="L101" s="14"/>
      <c r="M101" t="s">
        <v>287</v>
      </c>
    </row>
    <row r="102" spans="1:13" hidden="1" outlineLevel="1" x14ac:dyDescent="0.2">
      <c r="A102" s="6">
        <v>45113</v>
      </c>
      <c r="B102" s="2" t="s">
        <v>260</v>
      </c>
      <c r="C102" s="2" t="s">
        <v>119</v>
      </c>
      <c r="D102" s="2" t="s">
        <v>232</v>
      </c>
      <c r="E102" s="10">
        <v>460793</v>
      </c>
      <c r="F102" s="7" t="s">
        <v>48</v>
      </c>
      <c r="G102" s="10">
        <v>36863</v>
      </c>
      <c r="H102" s="10">
        <f t="shared" si="1"/>
        <v>497656</v>
      </c>
      <c r="I102" s="2" t="s">
        <v>38</v>
      </c>
      <c r="J102" s="2" t="s">
        <v>222</v>
      </c>
      <c r="K102" s="14"/>
      <c r="L102" s="14"/>
      <c r="M102" t="s">
        <v>287</v>
      </c>
    </row>
    <row r="103" spans="1:13" hidden="1" outlineLevel="1" x14ac:dyDescent="0.2">
      <c r="A103" s="6">
        <v>45118</v>
      </c>
      <c r="B103" s="2" t="s">
        <v>1</v>
      </c>
      <c r="C103" s="2" t="s">
        <v>119</v>
      </c>
      <c r="D103" s="2" t="s">
        <v>232</v>
      </c>
      <c r="E103" s="10">
        <v>546024</v>
      </c>
      <c r="F103" s="7" t="s">
        <v>48</v>
      </c>
      <c r="G103" s="10">
        <v>43682</v>
      </c>
      <c r="H103" s="10">
        <f t="shared" si="1"/>
        <v>589706</v>
      </c>
      <c r="I103" s="2" t="s">
        <v>38</v>
      </c>
      <c r="J103" s="2" t="s">
        <v>222</v>
      </c>
      <c r="K103" s="14"/>
      <c r="L103" s="14"/>
      <c r="M103" t="s">
        <v>287</v>
      </c>
    </row>
    <row r="104" spans="1:13" hidden="1" outlineLevel="1" x14ac:dyDescent="0.2">
      <c r="A104" s="6">
        <v>45120</v>
      </c>
      <c r="B104" s="2" t="s">
        <v>181</v>
      </c>
      <c r="C104" s="2" t="s">
        <v>119</v>
      </c>
      <c r="D104" s="2" t="s">
        <v>221</v>
      </c>
      <c r="E104" s="10">
        <v>568375</v>
      </c>
      <c r="F104" s="7" t="s">
        <v>48</v>
      </c>
      <c r="G104" s="10">
        <v>45470</v>
      </c>
      <c r="H104" s="10">
        <f t="shared" si="1"/>
        <v>613845</v>
      </c>
      <c r="I104" s="2" t="s">
        <v>38</v>
      </c>
      <c r="J104" s="2" t="s">
        <v>222</v>
      </c>
      <c r="K104" s="14"/>
      <c r="L104" s="14"/>
      <c r="M104" t="s">
        <v>287</v>
      </c>
    </row>
    <row r="105" spans="1:13" hidden="1" outlineLevel="1" x14ac:dyDescent="0.2">
      <c r="A105" s="6">
        <v>45125</v>
      </c>
      <c r="B105" s="2" t="s">
        <v>183</v>
      </c>
      <c r="C105" s="2" t="s">
        <v>119</v>
      </c>
      <c r="D105" s="2" t="s">
        <v>200</v>
      </c>
      <c r="E105" s="10">
        <v>111058</v>
      </c>
      <c r="F105" s="7" t="s">
        <v>48</v>
      </c>
      <c r="G105" s="10">
        <v>8885</v>
      </c>
      <c r="H105" s="10">
        <f t="shared" si="1"/>
        <v>119943</v>
      </c>
      <c r="I105" s="2" t="s">
        <v>38</v>
      </c>
      <c r="J105" s="2" t="s">
        <v>222</v>
      </c>
      <c r="K105" s="14"/>
      <c r="L105" s="14"/>
      <c r="M105" t="s">
        <v>287</v>
      </c>
    </row>
    <row r="106" spans="1:13" hidden="1" outlineLevel="1" x14ac:dyDescent="0.2">
      <c r="A106" s="6">
        <v>45126</v>
      </c>
      <c r="B106" s="2" t="s">
        <v>264</v>
      </c>
      <c r="C106" s="2" t="s">
        <v>119</v>
      </c>
      <c r="D106" s="2" t="s">
        <v>221</v>
      </c>
      <c r="E106" s="10">
        <v>580005</v>
      </c>
      <c r="F106" s="7" t="s">
        <v>48</v>
      </c>
      <c r="G106" s="10">
        <v>46400</v>
      </c>
      <c r="H106" s="10">
        <f t="shared" si="1"/>
        <v>626405</v>
      </c>
      <c r="I106" s="2" t="s">
        <v>38</v>
      </c>
      <c r="J106" s="2" t="s">
        <v>222</v>
      </c>
      <c r="K106" s="14"/>
      <c r="L106" s="14"/>
      <c r="M106" t="s">
        <v>287</v>
      </c>
    </row>
    <row r="107" spans="1:13" hidden="1" outlineLevel="1" x14ac:dyDescent="0.2">
      <c r="A107" s="6">
        <v>45127</v>
      </c>
      <c r="B107" s="2" t="s">
        <v>124</v>
      </c>
      <c r="C107" s="2" t="s">
        <v>119</v>
      </c>
      <c r="D107" s="2" t="s">
        <v>146</v>
      </c>
      <c r="E107" s="10">
        <v>433540</v>
      </c>
      <c r="F107" s="7" t="s">
        <v>48</v>
      </c>
      <c r="G107" s="10">
        <v>34683</v>
      </c>
      <c r="H107" s="10">
        <f t="shared" si="1"/>
        <v>468223</v>
      </c>
      <c r="I107" s="2" t="s">
        <v>38</v>
      </c>
      <c r="J107" s="2" t="s">
        <v>222</v>
      </c>
      <c r="K107" s="14"/>
      <c r="L107" s="14"/>
      <c r="M107" t="s">
        <v>287</v>
      </c>
    </row>
    <row r="108" spans="1:13" hidden="1" outlineLevel="1" x14ac:dyDescent="0.2">
      <c r="A108" s="6">
        <v>45128</v>
      </c>
      <c r="B108" s="2" t="s">
        <v>54</v>
      </c>
      <c r="C108" s="2" t="s">
        <v>119</v>
      </c>
      <c r="D108" s="2" t="s">
        <v>246</v>
      </c>
      <c r="E108" s="10">
        <v>555290</v>
      </c>
      <c r="F108" s="7" t="s">
        <v>48</v>
      </c>
      <c r="G108" s="10">
        <v>44423</v>
      </c>
      <c r="H108" s="10">
        <f t="shared" si="1"/>
        <v>599713</v>
      </c>
      <c r="I108" s="2" t="s">
        <v>38</v>
      </c>
      <c r="J108" s="2" t="s">
        <v>222</v>
      </c>
      <c r="K108" s="14"/>
      <c r="L108" s="14"/>
      <c r="M108" t="s">
        <v>287</v>
      </c>
    </row>
    <row r="109" spans="1:13" hidden="1" outlineLevel="1" x14ac:dyDescent="0.2">
      <c r="A109" s="6">
        <v>45131</v>
      </c>
      <c r="B109" s="2" t="s">
        <v>3</v>
      </c>
      <c r="C109" s="2" t="s">
        <v>119</v>
      </c>
      <c r="D109" s="2" t="s">
        <v>258</v>
      </c>
      <c r="E109" s="10">
        <v>181500</v>
      </c>
      <c r="F109" s="7" t="s">
        <v>48</v>
      </c>
      <c r="G109" s="10">
        <v>14520</v>
      </c>
      <c r="H109" s="10">
        <f t="shared" si="1"/>
        <v>196020</v>
      </c>
      <c r="I109" s="2" t="s">
        <v>38</v>
      </c>
      <c r="J109" s="2" t="s">
        <v>222</v>
      </c>
      <c r="K109" s="14"/>
      <c r="L109" s="14"/>
      <c r="M109" t="s">
        <v>287</v>
      </c>
    </row>
    <row r="110" spans="1:13" hidden="1" outlineLevel="1" x14ac:dyDescent="0.2">
      <c r="A110" s="6">
        <v>45132</v>
      </c>
      <c r="B110" s="2" t="s">
        <v>52</v>
      </c>
      <c r="C110" s="2" t="s">
        <v>119</v>
      </c>
      <c r="D110" s="2" t="s">
        <v>143</v>
      </c>
      <c r="E110" s="10">
        <v>495198</v>
      </c>
      <c r="F110" s="7" t="s">
        <v>48</v>
      </c>
      <c r="G110" s="10">
        <v>39616</v>
      </c>
      <c r="H110" s="10">
        <f t="shared" si="1"/>
        <v>534814</v>
      </c>
      <c r="I110" s="2" t="s">
        <v>38</v>
      </c>
      <c r="J110" s="2" t="s">
        <v>222</v>
      </c>
      <c r="K110" s="14"/>
      <c r="L110" s="14"/>
      <c r="M110" t="s">
        <v>287</v>
      </c>
    </row>
    <row r="111" spans="1:13" hidden="1" outlineLevel="1" x14ac:dyDescent="0.2">
      <c r="A111" s="6">
        <v>45132</v>
      </c>
      <c r="B111" s="2" t="s">
        <v>16</v>
      </c>
      <c r="C111" s="2" t="s">
        <v>119</v>
      </c>
      <c r="D111" s="2" t="s">
        <v>221</v>
      </c>
      <c r="E111" s="10">
        <v>277975</v>
      </c>
      <c r="F111" s="7" t="s">
        <v>48</v>
      </c>
      <c r="G111" s="10">
        <v>22238</v>
      </c>
      <c r="H111" s="10">
        <f t="shared" si="1"/>
        <v>300213</v>
      </c>
      <c r="I111" s="2" t="s">
        <v>38</v>
      </c>
      <c r="J111" s="2" t="s">
        <v>222</v>
      </c>
      <c r="K111" s="14"/>
      <c r="L111" s="14"/>
      <c r="M111" t="s">
        <v>287</v>
      </c>
    </row>
    <row r="112" spans="1:13" hidden="1" outlineLevel="1" x14ac:dyDescent="0.2">
      <c r="A112" s="6">
        <v>45133</v>
      </c>
      <c r="B112" s="2" t="s">
        <v>236</v>
      </c>
      <c r="C112" s="2" t="s">
        <v>119</v>
      </c>
      <c r="D112" s="2" t="s">
        <v>200</v>
      </c>
      <c r="E112" s="10">
        <v>261844</v>
      </c>
      <c r="F112" s="7" t="s">
        <v>48</v>
      </c>
      <c r="G112" s="10">
        <v>20948</v>
      </c>
      <c r="H112" s="10">
        <f t="shared" si="1"/>
        <v>282792</v>
      </c>
      <c r="I112" s="2" t="s">
        <v>38</v>
      </c>
      <c r="J112" s="2" t="s">
        <v>222</v>
      </c>
      <c r="K112" s="14"/>
      <c r="L112" s="14"/>
      <c r="M112" t="s">
        <v>287</v>
      </c>
    </row>
    <row r="113" spans="1:13" hidden="1" outlineLevel="1" x14ac:dyDescent="0.2">
      <c r="A113" s="6">
        <v>45134</v>
      </c>
      <c r="B113" s="2" t="s">
        <v>215</v>
      </c>
      <c r="C113" s="2" t="s">
        <v>215</v>
      </c>
      <c r="D113" s="2" t="s">
        <v>8</v>
      </c>
      <c r="E113" s="10">
        <v>-505210</v>
      </c>
      <c r="F113" s="7" t="s">
        <v>48</v>
      </c>
      <c r="G113" s="10">
        <v>-40417</v>
      </c>
      <c r="H113" s="10">
        <f t="shared" si="1"/>
        <v>-545627</v>
      </c>
      <c r="I113" s="2" t="s">
        <v>38</v>
      </c>
      <c r="J113" s="2" t="s">
        <v>222</v>
      </c>
      <c r="K113" s="14"/>
      <c r="L113" s="14"/>
      <c r="M113" t="s">
        <v>287</v>
      </c>
    </row>
    <row r="114" spans="1:13" hidden="1" outlineLevel="1" x14ac:dyDescent="0.2">
      <c r="A114" s="6">
        <v>45134</v>
      </c>
      <c r="B114" s="2" t="s">
        <v>37</v>
      </c>
      <c r="C114" s="2" t="s">
        <v>119</v>
      </c>
      <c r="D114" s="2" t="s">
        <v>262</v>
      </c>
      <c r="E114" s="10">
        <v>1052582</v>
      </c>
      <c r="F114" s="7" t="s">
        <v>48</v>
      </c>
      <c r="G114" s="10">
        <v>84207</v>
      </c>
      <c r="H114" s="10">
        <f t="shared" si="1"/>
        <v>1136789</v>
      </c>
      <c r="I114" s="2" t="s">
        <v>38</v>
      </c>
      <c r="J114" s="2" t="s">
        <v>222</v>
      </c>
      <c r="K114" s="14"/>
      <c r="L114" s="14"/>
      <c r="M114" t="s">
        <v>287</v>
      </c>
    </row>
    <row r="115" spans="1:13" hidden="1" outlineLevel="1" x14ac:dyDescent="0.2">
      <c r="A115" s="6">
        <v>45134</v>
      </c>
      <c r="B115" s="2" t="s">
        <v>172</v>
      </c>
      <c r="C115" s="2" t="s">
        <v>119</v>
      </c>
      <c r="D115" s="2" t="s">
        <v>110</v>
      </c>
      <c r="E115" s="10">
        <v>733503</v>
      </c>
      <c r="F115" s="7" t="s">
        <v>48</v>
      </c>
      <c r="G115" s="10">
        <v>58680</v>
      </c>
      <c r="H115" s="10">
        <f t="shared" si="1"/>
        <v>792183</v>
      </c>
      <c r="I115" s="2" t="s">
        <v>38</v>
      </c>
      <c r="J115" s="2" t="s">
        <v>222</v>
      </c>
      <c r="K115" s="14"/>
      <c r="L115" s="14"/>
      <c r="M115" t="s">
        <v>287</v>
      </c>
    </row>
    <row r="116" spans="1:13" hidden="1" outlineLevel="1" x14ac:dyDescent="0.2">
      <c r="A116" s="6">
        <v>45141</v>
      </c>
      <c r="B116" s="2" t="s">
        <v>204</v>
      </c>
      <c r="C116" s="2" t="s">
        <v>119</v>
      </c>
      <c r="D116" s="2" t="s">
        <v>162</v>
      </c>
      <c r="E116" s="10">
        <v>1297378</v>
      </c>
      <c r="F116" s="7" t="s">
        <v>48</v>
      </c>
      <c r="G116" s="10">
        <v>103790</v>
      </c>
      <c r="H116" s="10">
        <f t="shared" si="1"/>
        <v>1401168</v>
      </c>
      <c r="I116" s="2" t="s">
        <v>38</v>
      </c>
      <c r="J116" s="2" t="s">
        <v>222</v>
      </c>
      <c r="K116" s="14"/>
      <c r="L116" s="14"/>
      <c r="M116" t="s">
        <v>287</v>
      </c>
    </row>
    <row r="117" spans="1:13" hidden="1" outlineLevel="1" x14ac:dyDescent="0.2">
      <c r="A117" s="6">
        <v>45141</v>
      </c>
      <c r="B117" s="2" t="s">
        <v>203</v>
      </c>
      <c r="C117" s="2" t="s">
        <v>119</v>
      </c>
      <c r="D117" s="2" t="s">
        <v>262</v>
      </c>
      <c r="E117" s="10">
        <v>1059790</v>
      </c>
      <c r="F117" s="7" t="s">
        <v>48</v>
      </c>
      <c r="G117" s="10">
        <v>84783</v>
      </c>
      <c r="H117" s="10">
        <f t="shared" si="1"/>
        <v>1144573</v>
      </c>
      <c r="I117" s="2" t="s">
        <v>38</v>
      </c>
      <c r="J117" s="2" t="s">
        <v>222</v>
      </c>
      <c r="K117" s="14"/>
      <c r="L117" s="14"/>
      <c r="M117" t="s">
        <v>287</v>
      </c>
    </row>
    <row r="118" spans="1:13" hidden="1" outlineLevel="1" x14ac:dyDescent="0.2">
      <c r="A118" s="6">
        <v>45141</v>
      </c>
      <c r="B118" s="2" t="s">
        <v>191</v>
      </c>
      <c r="C118" s="2" t="s">
        <v>119</v>
      </c>
      <c r="D118" s="2" t="s">
        <v>221</v>
      </c>
      <c r="E118" s="10">
        <v>426475</v>
      </c>
      <c r="F118" s="7" t="s">
        <v>48</v>
      </c>
      <c r="G118" s="10">
        <v>34118</v>
      </c>
      <c r="H118" s="10">
        <f t="shared" si="1"/>
        <v>460593</v>
      </c>
      <c r="I118" s="2" t="s">
        <v>38</v>
      </c>
      <c r="J118" s="2" t="s">
        <v>222</v>
      </c>
      <c r="K118" s="14"/>
      <c r="L118" s="14"/>
      <c r="M118" t="s">
        <v>287</v>
      </c>
    </row>
    <row r="119" spans="1:13" hidden="1" outlineLevel="1" x14ac:dyDescent="0.2">
      <c r="A119" s="6">
        <v>45141</v>
      </c>
      <c r="B119" s="2" t="s">
        <v>33</v>
      </c>
      <c r="C119" s="2" t="s">
        <v>119</v>
      </c>
      <c r="D119" s="2" t="s">
        <v>200</v>
      </c>
      <c r="E119" s="10">
        <v>309741</v>
      </c>
      <c r="F119" s="7" t="s">
        <v>48</v>
      </c>
      <c r="G119" s="10">
        <v>24779</v>
      </c>
      <c r="H119" s="10">
        <f t="shared" si="1"/>
        <v>334520</v>
      </c>
      <c r="I119" s="2" t="s">
        <v>38</v>
      </c>
      <c r="J119" s="2" t="s">
        <v>222</v>
      </c>
      <c r="K119" s="14"/>
      <c r="L119" s="14"/>
      <c r="M119" t="s">
        <v>287</v>
      </c>
    </row>
    <row r="120" spans="1:13" hidden="1" outlineLevel="1" x14ac:dyDescent="0.2">
      <c r="A120" s="6">
        <v>45143</v>
      </c>
      <c r="B120" s="2" t="s">
        <v>63</v>
      </c>
      <c r="C120" s="2" t="s">
        <v>119</v>
      </c>
      <c r="D120" s="2" t="s">
        <v>143</v>
      </c>
      <c r="E120" s="10">
        <v>555290</v>
      </c>
      <c r="F120" s="7" t="s">
        <v>48</v>
      </c>
      <c r="G120" s="10">
        <v>44423</v>
      </c>
      <c r="H120" s="10">
        <f t="shared" si="1"/>
        <v>599713</v>
      </c>
      <c r="I120" s="2" t="s">
        <v>38</v>
      </c>
      <c r="J120" s="2" t="s">
        <v>222</v>
      </c>
      <c r="K120" s="14"/>
      <c r="L120" s="14"/>
      <c r="M120" t="s">
        <v>287</v>
      </c>
    </row>
    <row r="121" spans="1:13" hidden="1" outlineLevel="1" x14ac:dyDescent="0.2">
      <c r="A121" s="6">
        <v>45145</v>
      </c>
      <c r="B121" s="2" t="s">
        <v>215</v>
      </c>
      <c r="C121" s="2" t="s">
        <v>215</v>
      </c>
      <c r="D121" s="2" t="s">
        <v>14</v>
      </c>
      <c r="E121" s="10">
        <v>-1888354</v>
      </c>
      <c r="F121" s="7" t="s">
        <v>48</v>
      </c>
      <c r="G121" s="10">
        <v>-151068</v>
      </c>
      <c r="H121" s="10">
        <f t="shared" si="1"/>
        <v>-2039422</v>
      </c>
      <c r="I121" s="2" t="s">
        <v>38</v>
      </c>
      <c r="J121" s="2" t="s">
        <v>222</v>
      </c>
      <c r="K121" s="14"/>
      <c r="L121" s="14"/>
      <c r="M121" t="s">
        <v>287</v>
      </c>
    </row>
    <row r="122" spans="1:13" hidden="1" outlineLevel="1" x14ac:dyDescent="0.2">
      <c r="A122" s="6">
        <v>45145</v>
      </c>
      <c r="B122" s="2" t="s">
        <v>53</v>
      </c>
      <c r="C122" s="2" t="s">
        <v>119</v>
      </c>
      <c r="D122" s="2" t="s">
        <v>166</v>
      </c>
      <c r="E122" s="10">
        <v>828708</v>
      </c>
      <c r="F122" s="7" t="s">
        <v>48</v>
      </c>
      <c r="G122" s="10">
        <v>66297</v>
      </c>
      <c r="H122" s="10">
        <f t="shared" si="1"/>
        <v>895005</v>
      </c>
      <c r="I122" s="2" t="s">
        <v>38</v>
      </c>
      <c r="J122" s="2" t="s">
        <v>222</v>
      </c>
      <c r="K122" s="14"/>
      <c r="L122" s="14"/>
      <c r="M122" t="s">
        <v>287</v>
      </c>
    </row>
    <row r="123" spans="1:13" hidden="1" outlineLevel="1" x14ac:dyDescent="0.2">
      <c r="A123" s="6">
        <v>45145</v>
      </c>
      <c r="B123" s="2" t="s">
        <v>126</v>
      </c>
      <c r="C123" s="2" t="s">
        <v>119</v>
      </c>
      <c r="D123" s="2" t="s">
        <v>70</v>
      </c>
      <c r="E123" s="10">
        <v>250915</v>
      </c>
      <c r="F123" s="7" t="s">
        <v>48</v>
      </c>
      <c r="G123" s="10">
        <v>20073</v>
      </c>
      <c r="H123" s="10">
        <f t="shared" si="1"/>
        <v>270988</v>
      </c>
      <c r="I123" s="2" t="s">
        <v>38</v>
      </c>
      <c r="J123" s="2" t="s">
        <v>222</v>
      </c>
      <c r="K123" s="14"/>
      <c r="L123" s="14"/>
      <c r="M123" t="s">
        <v>287</v>
      </c>
    </row>
    <row r="124" spans="1:13" hidden="1" outlineLevel="1" x14ac:dyDescent="0.2">
      <c r="A124" s="6">
        <v>45145</v>
      </c>
      <c r="B124" s="2" t="s">
        <v>26</v>
      </c>
      <c r="C124" s="2" t="s">
        <v>119</v>
      </c>
      <c r="D124" s="2" t="s">
        <v>246</v>
      </c>
      <c r="E124" s="10">
        <v>1372690</v>
      </c>
      <c r="F124" s="7" t="s">
        <v>48</v>
      </c>
      <c r="G124" s="10">
        <v>109815</v>
      </c>
      <c r="H124" s="10">
        <f t="shared" si="1"/>
        <v>1482505</v>
      </c>
      <c r="I124" s="2" t="s">
        <v>38</v>
      </c>
      <c r="J124" s="2" t="s">
        <v>222</v>
      </c>
      <c r="K124" s="14"/>
      <c r="L124" s="14"/>
      <c r="M124" t="s">
        <v>287</v>
      </c>
    </row>
    <row r="125" spans="1:13" hidden="1" outlineLevel="1" x14ac:dyDescent="0.2">
      <c r="A125" s="6">
        <v>45146</v>
      </c>
      <c r="B125" s="2" t="s">
        <v>43</v>
      </c>
      <c r="C125" s="2" t="s">
        <v>119</v>
      </c>
      <c r="D125" s="2" t="s">
        <v>258</v>
      </c>
      <c r="E125" s="10">
        <v>1225776</v>
      </c>
      <c r="F125" s="7" t="s">
        <v>48</v>
      </c>
      <c r="G125" s="10">
        <v>98062</v>
      </c>
      <c r="H125" s="10">
        <f t="shared" si="1"/>
        <v>1323838</v>
      </c>
      <c r="I125" s="2" t="s">
        <v>38</v>
      </c>
      <c r="J125" s="2" t="s">
        <v>222</v>
      </c>
      <c r="K125" s="14"/>
      <c r="L125" s="14"/>
      <c r="M125" t="s">
        <v>287</v>
      </c>
    </row>
    <row r="126" spans="1:13" hidden="1" outlineLevel="1" x14ac:dyDescent="0.2">
      <c r="A126" s="6">
        <v>45146</v>
      </c>
      <c r="B126" s="2" t="s">
        <v>127</v>
      </c>
      <c r="C126" s="2" t="s">
        <v>119</v>
      </c>
      <c r="D126" s="2" t="s">
        <v>146</v>
      </c>
      <c r="E126" s="10">
        <v>525848</v>
      </c>
      <c r="F126" s="7" t="s">
        <v>48</v>
      </c>
      <c r="G126" s="10">
        <v>42068</v>
      </c>
      <c r="H126" s="10">
        <f t="shared" si="1"/>
        <v>567916</v>
      </c>
      <c r="I126" s="2" t="s">
        <v>38</v>
      </c>
      <c r="J126" s="2" t="s">
        <v>222</v>
      </c>
      <c r="K126" s="14"/>
      <c r="L126" s="14"/>
      <c r="M126" t="s">
        <v>287</v>
      </c>
    </row>
    <row r="127" spans="1:13" hidden="1" outlineLevel="1" x14ac:dyDescent="0.2">
      <c r="A127" s="6">
        <v>45153</v>
      </c>
      <c r="B127" s="2" t="s">
        <v>178</v>
      </c>
      <c r="C127" s="2" t="s">
        <v>119</v>
      </c>
      <c r="D127" s="2" t="s">
        <v>221</v>
      </c>
      <c r="E127" s="10">
        <v>703082</v>
      </c>
      <c r="F127" s="7" t="s">
        <v>48</v>
      </c>
      <c r="G127" s="10">
        <v>56247</v>
      </c>
      <c r="H127" s="10">
        <f t="shared" si="1"/>
        <v>759329</v>
      </c>
      <c r="I127" s="2" t="s">
        <v>38</v>
      </c>
      <c r="J127" s="2" t="s">
        <v>222</v>
      </c>
      <c r="K127" s="14"/>
      <c r="L127" s="14"/>
      <c r="M127" t="s">
        <v>287</v>
      </c>
    </row>
    <row r="128" spans="1:13" hidden="1" outlineLevel="1" x14ac:dyDescent="0.2">
      <c r="A128" s="6">
        <v>45153</v>
      </c>
      <c r="B128" s="2" t="s">
        <v>205</v>
      </c>
      <c r="C128" s="2" t="s">
        <v>119</v>
      </c>
      <c r="D128" s="2" t="s">
        <v>262</v>
      </c>
      <c r="E128" s="10">
        <v>777406</v>
      </c>
      <c r="F128" s="7" t="s">
        <v>48</v>
      </c>
      <c r="G128" s="10">
        <v>62192</v>
      </c>
      <c r="H128" s="10">
        <f t="shared" si="1"/>
        <v>839598</v>
      </c>
      <c r="I128" s="2" t="s">
        <v>38</v>
      </c>
      <c r="J128" s="2" t="s">
        <v>222</v>
      </c>
      <c r="K128" s="14"/>
      <c r="L128" s="14"/>
      <c r="M128" t="s">
        <v>287</v>
      </c>
    </row>
    <row r="129" spans="1:13" hidden="1" outlineLevel="1" x14ac:dyDescent="0.2">
      <c r="A129" s="6">
        <v>45156</v>
      </c>
      <c r="B129" s="2" t="s">
        <v>196</v>
      </c>
      <c r="C129" s="2" t="s">
        <v>119</v>
      </c>
      <c r="D129" s="2" t="s">
        <v>221</v>
      </c>
      <c r="E129" s="10">
        <v>568375</v>
      </c>
      <c r="F129" s="7" t="s">
        <v>48</v>
      </c>
      <c r="G129" s="10">
        <v>45470</v>
      </c>
      <c r="H129" s="10">
        <f t="shared" si="1"/>
        <v>613845</v>
      </c>
      <c r="I129" s="2" t="s">
        <v>38</v>
      </c>
      <c r="J129" s="2" t="s">
        <v>222</v>
      </c>
      <c r="K129" s="14"/>
      <c r="L129" s="14"/>
      <c r="M129" t="s">
        <v>287</v>
      </c>
    </row>
    <row r="130" spans="1:13" hidden="1" outlineLevel="1" x14ac:dyDescent="0.2">
      <c r="A130" s="6">
        <v>45159</v>
      </c>
      <c r="B130" s="2" t="s">
        <v>107</v>
      </c>
      <c r="C130" s="2" t="s">
        <v>119</v>
      </c>
      <c r="D130" s="2" t="s">
        <v>211</v>
      </c>
      <c r="E130" s="10">
        <v>616187</v>
      </c>
      <c r="F130" s="7" t="s">
        <v>48</v>
      </c>
      <c r="G130" s="10">
        <v>49295</v>
      </c>
      <c r="H130" s="10">
        <f t="shared" ref="H130:H193" si="2">+E130+G130</f>
        <v>665482</v>
      </c>
      <c r="I130" s="2" t="s">
        <v>38</v>
      </c>
      <c r="J130" s="2" t="s">
        <v>222</v>
      </c>
      <c r="K130" s="14"/>
      <c r="L130" s="14"/>
      <c r="M130" t="s">
        <v>287</v>
      </c>
    </row>
    <row r="131" spans="1:13" hidden="1" outlineLevel="1" x14ac:dyDescent="0.2">
      <c r="A131" s="6">
        <v>45161</v>
      </c>
      <c r="B131" s="2" t="s">
        <v>251</v>
      </c>
      <c r="C131" s="2" t="s">
        <v>119</v>
      </c>
      <c r="D131" s="2" t="s">
        <v>246</v>
      </c>
      <c r="E131" s="10">
        <v>727524</v>
      </c>
      <c r="F131" s="7" t="s">
        <v>48</v>
      </c>
      <c r="G131" s="10">
        <v>58202</v>
      </c>
      <c r="H131" s="10">
        <f t="shared" si="2"/>
        <v>785726</v>
      </c>
      <c r="I131" s="2" t="s">
        <v>38</v>
      </c>
      <c r="J131" s="2" t="s">
        <v>222</v>
      </c>
      <c r="K131" s="14"/>
      <c r="L131" s="14"/>
      <c r="M131" t="s">
        <v>287</v>
      </c>
    </row>
    <row r="132" spans="1:13" hidden="1" outlineLevel="1" x14ac:dyDescent="0.2">
      <c r="A132" s="6">
        <v>45162</v>
      </c>
      <c r="B132" s="2" t="s">
        <v>201</v>
      </c>
      <c r="C132" s="2" t="s">
        <v>119</v>
      </c>
      <c r="D132" s="2" t="s">
        <v>262</v>
      </c>
      <c r="E132" s="10">
        <v>837416</v>
      </c>
      <c r="F132" s="7" t="s">
        <v>48</v>
      </c>
      <c r="G132" s="10">
        <v>66993</v>
      </c>
      <c r="H132" s="10">
        <f t="shared" si="2"/>
        <v>904409</v>
      </c>
      <c r="I132" s="2" t="s">
        <v>38</v>
      </c>
      <c r="J132" s="2" t="s">
        <v>222</v>
      </c>
      <c r="K132" s="14"/>
      <c r="L132" s="14"/>
      <c r="M132" t="s">
        <v>287</v>
      </c>
    </row>
    <row r="133" spans="1:13" hidden="1" outlineLevel="1" x14ac:dyDescent="0.2">
      <c r="A133" s="6">
        <v>45162</v>
      </c>
      <c r="B133" s="2" t="s">
        <v>218</v>
      </c>
      <c r="C133" s="2" t="s">
        <v>119</v>
      </c>
      <c r="D133" s="2" t="s">
        <v>143</v>
      </c>
      <c r="E133" s="10">
        <v>954353</v>
      </c>
      <c r="F133" s="7" t="s">
        <v>48</v>
      </c>
      <c r="G133" s="10">
        <v>76348</v>
      </c>
      <c r="H133" s="10">
        <f t="shared" si="2"/>
        <v>1030701</v>
      </c>
      <c r="I133" s="2" t="s">
        <v>38</v>
      </c>
      <c r="J133" s="2" t="s">
        <v>222</v>
      </c>
      <c r="K133" s="14"/>
      <c r="L133" s="14"/>
      <c r="M133" t="s">
        <v>287</v>
      </c>
    </row>
    <row r="134" spans="1:13" hidden="1" outlineLevel="1" x14ac:dyDescent="0.2">
      <c r="A134" s="6">
        <v>45164</v>
      </c>
      <c r="B134" s="2" t="s">
        <v>226</v>
      </c>
      <c r="C134" s="2" t="s">
        <v>119</v>
      </c>
      <c r="D134" s="2" t="s">
        <v>146</v>
      </c>
      <c r="E134" s="10">
        <v>1171396</v>
      </c>
      <c r="F134" s="7" t="s">
        <v>48</v>
      </c>
      <c r="G134" s="10">
        <v>93712</v>
      </c>
      <c r="H134" s="10">
        <f t="shared" si="2"/>
        <v>1265108</v>
      </c>
      <c r="I134" s="2" t="s">
        <v>38</v>
      </c>
      <c r="J134" s="2" t="s">
        <v>222</v>
      </c>
      <c r="K134" s="14"/>
      <c r="L134" s="14"/>
      <c r="M134" t="s">
        <v>287</v>
      </c>
    </row>
    <row r="135" spans="1:13" hidden="1" outlineLevel="1" x14ac:dyDescent="0.2">
      <c r="A135" s="6">
        <v>45166</v>
      </c>
      <c r="B135" s="2" t="s">
        <v>140</v>
      </c>
      <c r="C135" s="2" t="s">
        <v>119</v>
      </c>
      <c r="D135" s="2" t="s">
        <v>221</v>
      </c>
      <c r="E135" s="10">
        <v>913179</v>
      </c>
      <c r="F135" s="7" t="s">
        <v>48</v>
      </c>
      <c r="G135" s="10">
        <v>73054</v>
      </c>
      <c r="H135" s="10">
        <f t="shared" si="2"/>
        <v>986233</v>
      </c>
      <c r="I135" s="2" t="s">
        <v>38</v>
      </c>
      <c r="J135" s="2" t="s">
        <v>222</v>
      </c>
      <c r="K135" s="14"/>
      <c r="L135" s="14"/>
      <c r="M135" t="s">
        <v>287</v>
      </c>
    </row>
    <row r="136" spans="1:13" hidden="1" outlineLevel="1" x14ac:dyDescent="0.2">
      <c r="A136" s="6">
        <v>45167</v>
      </c>
      <c r="B136" s="2" t="s">
        <v>105</v>
      </c>
      <c r="C136" s="2" t="s">
        <v>119</v>
      </c>
      <c r="D136" s="2" t="s">
        <v>200</v>
      </c>
      <c r="E136" s="10">
        <v>594000</v>
      </c>
      <c r="F136" s="7" t="s">
        <v>48</v>
      </c>
      <c r="G136" s="10">
        <v>47520</v>
      </c>
      <c r="H136" s="10">
        <f t="shared" si="2"/>
        <v>641520</v>
      </c>
      <c r="I136" s="2" t="s">
        <v>38</v>
      </c>
      <c r="J136" s="2" t="s">
        <v>222</v>
      </c>
      <c r="K136" s="14"/>
      <c r="L136" s="14"/>
      <c r="M136" t="s">
        <v>287</v>
      </c>
    </row>
    <row r="137" spans="1:13" hidden="1" outlineLevel="1" x14ac:dyDescent="0.2">
      <c r="A137" s="6">
        <v>45168</v>
      </c>
      <c r="B137" s="2" t="s">
        <v>186</v>
      </c>
      <c r="C137" s="2" t="s">
        <v>119</v>
      </c>
      <c r="D137" s="2" t="s">
        <v>70</v>
      </c>
      <c r="E137" s="10">
        <v>333174</v>
      </c>
      <c r="F137" s="7" t="s">
        <v>48</v>
      </c>
      <c r="G137" s="10">
        <v>26654</v>
      </c>
      <c r="H137" s="10">
        <f t="shared" si="2"/>
        <v>359828</v>
      </c>
      <c r="I137" s="2" t="s">
        <v>38</v>
      </c>
      <c r="J137" s="2" t="s">
        <v>222</v>
      </c>
      <c r="K137" s="14"/>
      <c r="L137" s="14"/>
      <c r="M137" t="s">
        <v>287</v>
      </c>
    </row>
    <row r="138" spans="1:13" hidden="1" outlineLevel="1" x14ac:dyDescent="0.2">
      <c r="A138" s="6">
        <v>45174</v>
      </c>
      <c r="B138" s="2" t="s">
        <v>215</v>
      </c>
      <c r="C138" s="2" t="s">
        <v>215</v>
      </c>
      <c r="D138" s="2" t="s">
        <v>81</v>
      </c>
      <c r="E138" s="10">
        <v>-480824</v>
      </c>
      <c r="F138" s="7" t="s">
        <v>48</v>
      </c>
      <c r="G138" s="10">
        <v>-38466</v>
      </c>
      <c r="H138" s="10">
        <f t="shared" si="2"/>
        <v>-519290</v>
      </c>
      <c r="I138" s="2" t="s">
        <v>38</v>
      </c>
      <c r="J138" s="2" t="s">
        <v>222</v>
      </c>
      <c r="K138" s="15">
        <v>45286</v>
      </c>
      <c r="L138" s="15"/>
      <c r="M138" t="s">
        <v>290</v>
      </c>
    </row>
    <row r="139" spans="1:13" hidden="1" outlineLevel="1" x14ac:dyDescent="0.2">
      <c r="A139" s="6">
        <v>45174</v>
      </c>
      <c r="B139" s="2" t="s">
        <v>235</v>
      </c>
      <c r="C139" s="2" t="s">
        <v>119</v>
      </c>
      <c r="D139" s="2" t="s">
        <v>221</v>
      </c>
      <c r="E139" s="10">
        <v>370880</v>
      </c>
      <c r="F139" s="7" t="s">
        <v>48</v>
      </c>
      <c r="G139" s="10">
        <v>29670</v>
      </c>
      <c r="H139" s="10">
        <f t="shared" si="2"/>
        <v>400550</v>
      </c>
      <c r="I139" s="2" t="s">
        <v>38</v>
      </c>
      <c r="J139" s="2" t="s">
        <v>222</v>
      </c>
      <c r="K139" s="15">
        <v>45286</v>
      </c>
      <c r="L139" s="15"/>
      <c r="M139" t="s">
        <v>290</v>
      </c>
    </row>
    <row r="140" spans="1:13" hidden="1" outlineLevel="1" x14ac:dyDescent="0.2">
      <c r="A140" s="6">
        <v>45174</v>
      </c>
      <c r="B140" s="2" t="s">
        <v>112</v>
      </c>
      <c r="C140" s="2" t="s">
        <v>119</v>
      </c>
      <c r="D140" s="2" t="s">
        <v>246</v>
      </c>
      <c r="E140" s="10">
        <v>581043</v>
      </c>
      <c r="F140" s="7" t="s">
        <v>48</v>
      </c>
      <c r="G140" s="10">
        <v>46483</v>
      </c>
      <c r="H140" s="10">
        <f t="shared" si="2"/>
        <v>627526</v>
      </c>
      <c r="I140" s="2" t="s">
        <v>38</v>
      </c>
      <c r="J140" s="2" t="s">
        <v>222</v>
      </c>
      <c r="K140" s="15">
        <v>45286</v>
      </c>
      <c r="L140" s="15"/>
      <c r="M140" t="s">
        <v>290</v>
      </c>
    </row>
    <row r="141" spans="1:13" hidden="1" outlineLevel="1" x14ac:dyDescent="0.2">
      <c r="A141" s="6">
        <v>45174</v>
      </c>
      <c r="B141" s="2" t="s">
        <v>134</v>
      </c>
      <c r="C141" s="2" t="s">
        <v>119</v>
      </c>
      <c r="D141" s="2" t="s">
        <v>262</v>
      </c>
      <c r="E141" s="10">
        <v>1613805</v>
      </c>
      <c r="F141" s="7" t="s">
        <v>48</v>
      </c>
      <c r="G141" s="10">
        <v>129104</v>
      </c>
      <c r="H141" s="10">
        <f t="shared" si="2"/>
        <v>1742909</v>
      </c>
      <c r="I141" s="2" t="s">
        <v>38</v>
      </c>
      <c r="J141" s="2" t="s">
        <v>222</v>
      </c>
      <c r="K141" s="15">
        <v>45286</v>
      </c>
      <c r="L141" s="15"/>
      <c r="M141" t="s">
        <v>290</v>
      </c>
    </row>
    <row r="142" spans="1:13" hidden="1" outlineLevel="1" x14ac:dyDescent="0.2">
      <c r="A142" s="6">
        <v>45174</v>
      </c>
      <c r="B142" s="2" t="s">
        <v>56</v>
      </c>
      <c r="C142" s="2" t="s">
        <v>119</v>
      </c>
      <c r="D142" s="2" t="s">
        <v>85</v>
      </c>
      <c r="E142" s="10">
        <v>282374</v>
      </c>
      <c r="F142" s="7" t="s">
        <v>48</v>
      </c>
      <c r="G142" s="10">
        <v>22590</v>
      </c>
      <c r="H142" s="10">
        <f t="shared" si="2"/>
        <v>304964</v>
      </c>
      <c r="I142" s="2" t="s">
        <v>38</v>
      </c>
      <c r="J142" s="2" t="s">
        <v>222</v>
      </c>
      <c r="K142" s="15">
        <v>45286</v>
      </c>
      <c r="L142" s="15"/>
      <c r="M142" t="s">
        <v>290</v>
      </c>
    </row>
    <row r="143" spans="1:13" hidden="1" outlineLevel="1" x14ac:dyDescent="0.2">
      <c r="A143" s="6">
        <v>45178</v>
      </c>
      <c r="B143" s="2" t="s">
        <v>94</v>
      </c>
      <c r="C143" s="2" t="s">
        <v>119</v>
      </c>
      <c r="D143" s="2" t="s">
        <v>143</v>
      </c>
      <c r="E143" s="10">
        <v>399844</v>
      </c>
      <c r="F143" s="7" t="s">
        <v>48</v>
      </c>
      <c r="G143" s="10">
        <v>31988</v>
      </c>
      <c r="H143" s="10">
        <f t="shared" si="2"/>
        <v>431832</v>
      </c>
      <c r="I143" s="2" t="s">
        <v>38</v>
      </c>
      <c r="J143" s="2" t="s">
        <v>222</v>
      </c>
      <c r="K143" s="15">
        <v>45286</v>
      </c>
      <c r="L143" s="15"/>
      <c r="M143" t="s">
        <v>290</v>
      </c>
    </row>
    <row r="144" spans="1:13" hidden="1" outlineLevel="1" x14ac:dyDescent="0.2">
      <c r="A144" s="6">
        <v>45180</v>
      </c>
      <c r="B144" s="2" t="s">
        <v>215</v>
      </c>
      <c r="C144" s="2" t="s">
        <v>215</v>
      </c>
      <c r="D144" s="2" t="s">
        <v>49</v>
      </c>
      <c r="E144" s="10">
        <v>-571574</v>
      </c>
      <c r="F144" s="7" t="s">
        <v>48</v>
      </c>
      <c r="G144" s="10">
        <v>-45726</v>
      </c>
      <c r="H144" s="10">
        <f t="shared" si="2"/>
        <v>-617300</v>
      </c>
      <c r="I144" s="2" t="s">
        <v>38</v>
      </c>
      <c r="J144" s="2" t="s">
        <v>222</v>
      </c>
      <c r="K144" s="15">
        <v>45286</v>
      </c>
      <c r="L144" s="15"/>
      <c r="M144" t="s">
        <v>290</v>
      </c>
    </row>
    <row r="145" spans="1:13" hidden="1" outlineLevel="1" x14ac:dyDescent="0.2">
      <c r="A145" s="6">
        <v>45180</v>
      </c>
      <c r="B145" s="2" t="s">
        <v>195</v>
      </c>
      <c r="C145" s="2" t="s">
        <v>119</v>
      </c>
      <c r="D145" s="2" t="s">
        <v>258</v>
      </c>
      <c r="E145" s="10">
        <v>850493</v>
      </c>
      <c r="F145" s="7" t="s">
        <v>48</v>
      </c>
      <c r="G145" s="10">
        <v>68039</v>
      </c>
      <c r="H145" s="10">
        <f t="shared" si="2"/>
        <v>918532</v>
      </c>
      <c r="I145" s="2" t="s">
        <v>38</v>
      </c>
      <c r="J145" s="2" t="s">
        <v>222</v>
      </c>
      <c r="K145" s="15">
        <v>45286</v>
      </c>
      <c r="L145" s="15"/>
      <c r="M145" t="s">
        <v>290</v>
      </c>
    </row>
    <row r="146" spans="1:13" hidden="1" outlineLevel="1" x14ac:dyDescent="0.2">
      <c r="A146" s="6">
        <v>45181</v>
      </c>
      <c r="B146" s="2" t="s">
        <v>215</v>
      </c>
      <c r="C146" s="2" t="s">
        <v>215</v>
      </c>
      <c r="D146" s="2" t="s">
        <v>156</v>
      </c>
      <c r="E146" s="10">
        <v>-351148</v>
      </c>
      <c r="F146" s="7" t="s">
        <v>48</v>
      </c>
      <c r="G146" s="10">
        <v>-28092</v>
      </c>
      <c r="H146" s="10">
        <f t="shared" si="2"/>
        <v>-379240</v>
      </c>
      <c r="I146" s="2" t="s">
        <v>38</v>
      </c>
      <c r="J146" s="2" t="s">
        <v>222</v>
      </c>
      <c r="K146" s="15">
        <v>45286</v>
      </c>
      <c r="L146" s="15"/>
      <c r="M146" t="s">
        <v>290</v>
      </c>
    </row>
    <row r="147" spans="1:13" hidden="1" outlineLevel="1" x14ac:dyDescent="0.2">
      <c r="A147" s="6">
        <v>45181</v>
      </c>
      <c r="B147" s="2" t="s">
        <v>22</v>
      </c>
      <c r="C147" s="2" t="s">
        <v>119</v>
      </c>
      <c r="D147" s="2" t="s">
        <v>162</v>
      </c>
      <c r="E147" s="10">
        <v>222116</v>
      </c>
      <c r="F147" s="7" t="s">
        <v>48</v>
      </c>
      <c r="G147" s="10">
        <v>17769</v>
      </c>
      <c r="H147" s="10">
        <f t="shared" si="2"/>
        <v>239885</v>
      </c>
      <c r="I147" s="2" t="s">
        <v>38</v>
      </c>
      <c r="J147" s="2" t="s">
        <v>222</v>
      </c>
      <c r="K147" s="15">
        <v>45286</v>
      </c>
      <c r="L147" s="15"/>
      <c r="M147" t="s">
        <v>290</v>
      </c>
    </row>
    <row r="148" spans="1:13" hidden="1" outlineLevel="1" x14ac:dyDescent="0.2">
      <c r="A148" s="6">
        <v>45184</v>
      </c>
      <c r="B148" s="2" t="s">
        <v>215</v>
      </c>
      <c r="C148" s="2" t="s">
        <v>215</v>
      </c>
      <c r="D148" s="2" t="s">
        <v>219</v>
      </c>
      <c r="E148" s="10">
        <v>-87787</v>
      </c>
      <c r="F148" s="7" t="s">
        <v>48</v>
      </c>
      <c r="G148" s="10">
        <v>-7023</v>
      </c>
      <c r="H148" s="10">
        <f t="shared" si="2"/>
        <v>-94810</v>
      </c>
      <c r="I148" s="2" t="s">
        <v>38</v>
      </c>
      <c r="J148" s="2" t="s">
        <v>222</v>
      </c>
      <c r="K148" s="15">
        <v>45286</v>
      </c>
      <c r="L148" s="15"/>
      <c r="M148" t="s">
        <v>290</v>
      </c>
    </row>
    <row r="149" spans="1:13" hidden="1" outlineLevel="1" x14ac:dyDescent="0.2">
      <c r="A149" s="6">
        <v>45184</v>
      </c>
      <c r="B149" s="2" t="s">
        <v>160</v>
      </c>
      <c r="C149" s="2" t="s">
        <v>119</v>
      </c>
      <c r="D149" s="2" t="s">
        <v>143</v>
      </c>
      <c r="E149" s="10">
        <v>970257</v>
      </c>
      <c r="F149" s="7" t="s">
        <v>48</v>
      </c>
      <c r="G149" s="10">
        <v>77621</v>
      </c>
      <c r="H149" s="10">
        <f t="shared" si="2"/>
        <v>1047878</v>
      </c>
      <c r="I149" s="2" t="s">
        <v>38</v>
      </c>
      <c r="J149" s="2" t="s">
        <v>222</v>
      </c>
      <c r="K149" s="15">
        <v>45286</v>
      </c>
      <c r="L149" s="15"/>
      <c r="M149" t="s">
        <v>290</v>
      </c>
    </row>
    <row r="150" spans="1:13" hidden="1" outlineLevel="1" x14ac:dyDescent="0.2">
      <c r="A150" s="6">
        <v>45187</v>
      </c>
      <c r="B150" s="2" t="s">
        <v>215</v>
      </c>
      <c r="C150" s="2" t="s">
        <v>215</v>
      </c>
      <c r="D150" s="2" t="s">
        <v>90</v>
      </c>
      <c r="E150" s="10">
        <v>-87787</v>
      </c>
      <c r="F150" s="7" t="s">
        <v>48</v>
      </c>
      <c r="G150" s="10">
        <v>-7023</v>
      </c>
      <c r="H150" s="10">
        <f t="shared" si="2"/>
        <v>-94810</v>
      </c>
      <c r="I150" s="2" t="s">
        <v>38</v>
      </c>
      <c r="J150" s="2" t="s">
        <v>222</v>
      </c>
      <c r="K150" s="15">
        <v>45286</v>
      </c>
      <c r="L150" s="15"/>
      <c r="M150" t="s">
        <v>290</v>
      </c>
    </row>
    <row r="151" spans="1:13" hidden="1" outlineLevel="1" x14ac:dyDescent="0.2">
      <c r="A151" s="6">
        <v>45190</v>
      </c>
      <c r="B151" s="2" t="s">
        <v>215</v>
      </c>
      <c r="C151" s="2" t="s">
        <v>215</v>
      </c>
      <c r="D151" s="2" t="s">
        <v>12</v>
      </c>
      <c r="E151" s="10">
        <v>-87787</v>
      </c>
      <c r="F151" s="7" t="s">
        <v>48</v>
      </c>
      <c r="G151" s="10">
        <v>-7023</v>
      </c>
      <c r="H151" s="10">
        <f t="shared" si="2"/>
        <v>-94810</v>
      </c>
      <c r="I151" s="2" t="s">
        <v>38</v>
      </c>
      <c r="J151" s="2" t="s">
        <v>222</v>
      </c>
      <c r="K151" s="15">
        <v>45286</v>
      </c>
      <c r="L151" s="15"/>
      <c r="M151" t="s">
        <v>290</v>
      </c>
    </row>
    <row r="152" spans="1:13" hidden="1" outlineLevel="1" x14ac:dyDescent="0.2">
      <c r="A152" s="6">
        <v>45190</v>
      </c>
      <c r="B152" s="2" t="s">
        <v>86</v>
      </c>
      <c r="C152" s="2" t="s">
        <v>119</v>
      </c>
      <c r="D152" s="2" t="s">
        <v>200</v>
      </c>
      <c r="E152" s="10">
        <v>668250</v>
      </c>
      <c r="F152" s="7" t="s">
        <v>48</v>
      </c>
      <c r="G152" s="10">
        <v>53460</v>
      </c>
      <c r="H152" s="10">
        <f t="shared" si="2"/>
        <v>721710</v>
      </c>
      <c r="I152" s="2" t="s">
        <v>38</v>
      </c>
      <c r="J152" s="2" t="s">
        <v>222</v>
      </c>
      <c r="K152" s="15">
        <v>45286</v>
      </c>
      <c r="L152" s="15"/>
      <c r="M152" t="s">
        <v>290</v>
      </c>
    </row>
    <row r="153" spans="1:13" hidden="1" outlineLevel="1" x14ac:dyDescent="0.2">
      <c r="A153" s="6">
        <v>45190</v>
      </c>
      <c r="B153" s="2" t="s">
        <v>95</v>
      </c>
      <c r="C153" s="2" t="s">
        <v>119</v>
      </c>
      <c r="D153" s="2" t="s">
        <v>258</v>
      </c>
      <c r="E153" s="10">
        <v>1985697</v>
      </c>
      <c r="F153" s="7" t="s">
        <v>48</v>
      </c>
      <c r="G153" s="10">
        <v>158856</v>
      </c>
      <c r="H153" s="10">
        <f t="shared" si="2"/>
        <v>2144553</v>
      </c>
      <c r="I153" s="2" t="s">
        <v>38</v>
      </c>
      <c r="J153" s="2" t="s">
        <v>222</v>
      </c>
      <c r="K153" s="15">
        <v>45286</v>
      </c>
      <c r="L153" s="15"/>
      <c r="M153" t="s">
        <v>290</v>
      </c>
    </row>
    <row r="154" spans="1:13" hidden="1" outlineLevel="1" x14ac:dyDescent="0.2">
      <c r="A154" s="6">
        <v>45190</v>
      </c>
      <c r="B154" s="2" t="s">
        <v>187</v>
      </c>
      <c r="C154" s="2" t="s">
        <v>119</v>
      </c>
      <c r="D154" s="2" t="s">
        <v>176</v>
      </c>
      <c r="E154" s="10">
        <v>898921</v>
      </c>
      <c r="F154" s="7" t="s">
        <v>48</v>
      </c>
      <c r="G154" s="10">
        <v>71914</v>
      </c>
      <c r="H154" s="10">
        <f t="shared" si="2"/>
        <v>970835</v>
      </c>
      <c r="I154" s="2" t="s">
        <v>38</v>
      </c>
      <c r="J154" s="2" t="s">
        <v>222</v>
      </c>
      <c r="K154" s="15">
        <v>45286</v>
      </c>
      <c r="L154" s="15"/>
      <c r="M154" t="s">
        <v>290</v>
      </c>
    </row>
    <row r="155" spans="1:13" hidden="1" outlineLevel="1" x14ac:dyDescent="0.2">
      <c r="A155" s="6">
        <v>45190</v>
      </c>
      <c r="B155" s="2" t="s">
        <v>39</v>
      </c>
      <c r="C155" s="2" t="s">
        <v>119</v>
      </c>
      <c r="D155" s="2" t="s">
        <v>262</v>
      </c>
      <c r="E155" s="10">
        <v>1318258</v>
      </c>
      <c r="F155" s="7" t="s">
        <v>48</v>
      </c>
      <c r="G155" s="10">
        <v>105461</v>
      </c>
      <c r="H155" s="10">
        <f t="shared" si="2"/>
        <v>1423719</v>
      </c>
      <c r="I155" s="2" t="s">
        <v>38</v>
      </c>
      <c r="J155" s="2" t="s">
        <v>222</v>
      </c>
      <c r="K155" s="15">
        <v>45286</v>
      </c>
      <c r="L155" s="15"/>
      <c r="M155" t="s">
        <v>290</v>
      </c>
    </row>
    <row r="156" spans="1:13" hidden="1" outlineLevel="1" x14ac:dyDescent="0.2">
      <c r="A156" s="6">
        <v>45192</v>
      </c>
      <c r="B156" s="2" t="s">
        <v>207</v>
      </c>
      <c r="C156" s="2" t="s">
        <v>119</v>
      </c>
      <c r="D156" s="2" t="s">
        <v>162</v>
      </c>
      <c r="E156" s="10">
        <v>680541</v>
      </c>
      <c r="F156" s="7" t="s">
        <v>48</v>
      </c>
      <c r="G156" s="10">
        <v>54443</v>
      </c>
      <c r="H156" s="10">
        <f t="shared" si="2"/>
        <v>734984</v>
      </c>
      <c r="I156" s="2" t="s">
        <v>38</v>
      </c>
      <c r="J156" s="2" t="s">
        <v>222</v>
      </c>
      <c r="K156" s="15">
        <v>45286</v>
      </c>
      <c r="L156" s="15"/>
      <c r="M156" t="s">
        <v>290</v>
      </c>
    </row>
    <row r="157" spans="1:13" hidden="1" outlineLevel="1" x14ac:dyDescent="0.2">
      <c r="A157" s="6">
        <v>45192</v>
      </c>
      <c r="B157" s="2" t="s">
        <v>224</v>
      </c>
      <c r="C157" s="2" t="s">
        <v>119</v>
      </c>
      <c r="D157" s="2" t="s">
        <v>146</v>
      </c>
      <c r="E157" s="10">
        <v>525143</v>
      </c>
      <c r="F157" s="7" t="s">
        <v>48</v>
      </c>
      <c r="G157" s="10">
        <v>42011</v>
      </c>
      <c r="H157" s="10">
        <f t="shared" si="2"/>
        <v>567154</v>
      </c>
      <c r="I157" s="2" t="s">
        <v>38</v>
      </c>
      <c r="J157" s="2" t="s">
        <v>222</v>
      </c>
      <c r="K157" s="15">
        <v>45286</v>
      </c>
      <c r="L157" s="15"/>
      <c r="M157" t="s">
        <v>290</v>
      </c>
    </row>
    <row r="158" spans="1:13" hidden="1" outlineLevel="1" x14ac:dyDescent="0.2">
      <c r="A158" s="6">
        <v>45194</v>
      </c>
      <c r="B158" s="2" t="s">
        <v>116</v>
      </c>
      <c r="C158" s="2" t="s">
        <v>119</v>
      </c>
      <c r="D158" s="2" t="s">
        <v>70</v>
      </c>
      <c r="E158" s="10">
        <v>293724</v>
      </c>
      <c r="F158" s="7" t="s">
        <v>48</v>
      </c>
      <c r="G158" s="10">
        <v>23498</v>
      </c>
      <c r="H158" s="10">
        <f t="shared" si="2"/>
        <v>317222</v>
      </c>
      <c r="I158" s="2" t="s">
        <v>38</v>
      </c>
      <c r="J158" s="2" t="s">
        <v>222</v>
      </c>
      <c r="K158" s="15">
        <v>45286</v>
      </c>
      <c r="L158" s="15"/>
      <c r="M158" t="s">
        <v>290</v>
      </c>
    </row>
    <row r="159" spans="1:13" hidden="1" outlineLevel="1" x14ac:dyDescent="0.2">
      <c r="A159" s="6">
        <v>45196</v>
      </c>
      <c r="B159" s="2" t="s">
        <v>180</v>
      </c>
      <c r="C159" s="2" t="s">
        <v>119</v>
      </c>
      <c r="D159" s="2" t="s">
        <v>221</v>
      </c>
      <c r="E159" s="10">
        <v>787059</v>
      </c>
      <c r="F159" s="7" t="s">
        <v>48</v>
      </c>
      <c r="G159" s="10">
        <v>62965</v>
      </c>
      <c r="H159" s="10">
        <f t="shared" si="2"/>
        <v>850024</v>
      </c>
      <c r="I159" s="2" t="s">
        <v>38</v>
      </c>
      <c r="J159" s="2" t="s">
        <v>222</v>
      </c>
      <c r="K159" s="15">
        <v>45286</v>
      </c>
      <c r="L159" s="15"/>
      <c r="M159" t="s">
        <v>290</v>
      </c>
    </row>
    <row r="160" spans="1:13" hidden="1" outlineLevel="1" x14ac:dyDescent="0.2">
      <c r="A160" s="6">
        <v>45197</v>
      </c>
      <c r="B160" s="2" t="s">
        <v>130</v>
      </c>
      <c r="C160" s="2" t="s">
        <v>119</v>
      </c>
      <c r="D160" s="2" t="s">
        <v>246</v>
      </c>
      <c r="E160" s="10">
        <v>1321871</v>
      </c>
      <c r="F160" s="7" t="s">
        <v>48</v>
      </c>
      <c r="G160" s="10">
        <v>105750</v>
      </c>
      <c r="H160" s="10">
        <f t="shared" si="2"/>
        <v>1427621</v>
      </c>
      <c r="I160" s="2" t="s">
        <v>38</v>
      </c>
      <c r="J160" s="2" t="s">
        <v>222</v>
      </c>
      <c r="K160" s="15">
        <v>45286</v>
      </c>
      <c r="L160" s="15"/>
      <c r="M160" t="s">
        <v>290</v>
      </c>
    </row>
    <row r="161" spans="1:13" hidden="1" outlineLevel="1" x14ac:dyDescent="0.2">
      <c r="A161" s="6">
        <v>45199</v>
      </c>
      <c r="B161" s="2"/>
      <c r="C161" s="2"/>
      <c r="D161" s="2" t="s">
        <v>283</v>
      </c>
      <c r="E161" s="10">
        <v>-915014.69640000002</v>
      </c>
      <c r="F161" s="7"/>
      <c r="G161" s="10">
        <v>0</v>
      </c>
      <c r="H161" s="10">
        <f t="shared" si="2"/>
        <v>-915014.69640000002</v>
      </c>
      <c r="I161" s="2" t="s">
        <v>38</v>
      </c>
      <c r="J161" s="2" t="s">
        <v>222</v>
      </c>
      <c r="K161" s="15">
        <v>45286</v>
      </c>
      <c r="L161" s="15"/>
      <c r="M161" t="s">
        <v>290</v>
      </c>
    </row>
    <row r="162" spans="1:13" hidden="1" outlineLevel="1" x14ac:dyDescent="0.2">
      <c r="A162" s="6">
        <v>45202</v>
      </c>
      <c r="B162" s="2" t="s">
        <v>215</v>
      </c>
      <c r="C162" s="2" t="s">
        <v>215</v>
      </c>
      <c r="D162" s="2" t="s">
        <v>12</v>
      </c>
      <c r="E162" s="10">
        <v>-753309</v>
      </c>
      <c r="F162" s="7" t="s">
        <v>48</v>
      </c>
      <c r="G162" s="10">
        <v>-60265</v>
      </c>
      <c r="H162" s="10">
        <f t="shared" si="2"/>
        <v>-813574</v>
      </c>
      <c r="I162" s="2" t="s">
        <v>38</v>
      </c>
      <c r="J162" s="2" t="s">
        <v>222</v>
      </c>
      <c r="K162" s="15">
        <v>45261</v>
      </c>
      <c r="L162" s="15"/>
      <c r="M162" t="s">
        <v>289</v>
      </c>
    </row>
    <row r="163" spans="1:13" hidden="1" outlineLevel="1" x14ac:dyDescent="0.2">
      <c r="A163" s="6">
        <v>45202</v>
      </c>
      <c r="B163" s="2" t="s">
        <v>131</v>
      </c>
      <c r="C163" s="2" t="s">
        <v>119</v>
      </c>
      <c r="D163" s="2" t="s">
        <v>200</v>
      </c>
      <c r="E163" s="10">
        <v>212850</v>
      </c>
      <c r="F163" s="7" t="s">
        <v>48</v>
      </c>
      <c r="G163" s="10">
        <v>17028</v>
      </c>
      <c r="H163" s="10">
        <f t="shared" si="2"/>
        <v>229878</v>
      </c>
      <c r="I163" s="2" t="s">
        <v>38</v>
      </c>
      <c r="J163" s="2" t="s">
        <v>222</v>
      </c>
      <c r="K163" s="15">
        <v>45261</v>
      </c>
      <c r="L163" s="15"/>
      <c r="M163" t="s">
        <v>289</v>
      </c>
    </row>
    <row r="164" spans="1:13" hidden="1" outlineLevel="1" x14ac:dyDescent="0.2">
      <c r="A164" s="6">
        <v>45204</v>
      </c>
      <c r="B164" s="2" t="s">
        <v>234</v>
      </c>
      <c r="C164" s="2" t="s">
        <v>119</v>
      </c>
      <c r="D164" s="2" t="s">
        <v>221</v>
      </c>
      <c r="E164" s="10">
        <v>433143</v>
      </c>
      <c r="F164" s="7" t="s">
        <v>48</v>
      </c>
      <c r="G164" s="10">
        <v>34651</v>
      </c>
      <c r="H164" s="10">
        <f t="shared" si="2"/>
        <v>467794</v>
      </c>
      <c r="I164" s="2" t="s">
        <v>38</v>
      </c>
      <c r="J164" s="2" t="s">
        <v>222</v>
      </c>
      <c r="K164" s="15">
        <v>45261</v>
      </c>
      <c r="L164" s="15"/>
      <c r="M164" t="s">
        <v>289</v>
      </c>
    </row>
    <row r="165" spans="1:13" hidden="1" outlineLevel="1" x14ac:dyDescent="0.2">
      <c r="A165" s="6">
        <v>45204</v>
      </c>
      <c r="B165" s="2" t="s">
        <v>249</v>
      </c>
      <c r="C165" s="2" t="s">
        <v>119</v>
      </c>
      <c r="D165" s="2" t="s">
        <v>143</v>
      </c>
      <c r="E165" s="10">
        <v>367155</v>
      </c>
      <c r="F165" s="7" t="s">
        <v>48</v>
      </c>
      <c r="G165" s="10">
        <v>29372</v>
      </c>
      <c r="H165" s="10">
        <f t="shared" si="2"/>
        <v>396527</v>
      </c>
      <c r="I165" s="2" t="s">
        <v>38</v>
      </c>
      <c r="J165" s="2" t="s">
        <v>222</v>
      </c>
      <c r="K165" s="15">
        <v>45261</v>
      </c>
      <c r="L165" s="15"/>
      <c r="M165" t="s">
        <v>289</v>
      </c>
    </row>
    <row r="166" spans="1:13" hidden="1" outlineLevel="1" x14ac:dyDescent="0.2">
      <c r="A166" s="6">
        <v>45209</v>
      </c>
      <c r="B166" s="2" t="s">
        <v>157</v>
      </c>
      <c r="C166" s="2" t="s">
        <v>119</v>
      </c>
      <c r="D166" s="2" t="s">
        <v>200</v>
      </c>
      <c r="E166" s="10">
        <v>222750</v>
      </c>
      <c r="F166" s="7" t="s">
        <v>48</v>
      </c>
      <c r="G166" s="10">
        <v>17820</v>
      </c>
      <c r="H166" s="10">
        <f t="shared" si="2"/>
        <v>240570</v>
      </c>
      <c r="I166" s="2" t="s">
        <v>38</v>
      </c>
      <c r="J166" s="2" t="s">
        <v>222</v>
      </c>
      <c r="K166" s="15">
        <v>45261</v>
      </c>
      <c r="L166" s="15"/>
      <c r="M166" t="s">
        <v>289</v>
      </c>
    </row>
    <row r="167" spans="1:13" hidden="1" outlineLevel="1" x14ac:dyDescent="0.2">
      <c r="A167" s="6">
        <v>45211</v>
      </c>
      <c r="B167" s="2" t="s">
        <v>133</v>
      </c>
      <c r="C167" s="2" t="s">
        <v>119</v>
      </c>
      <c r="D167" s="2" t="s">
        <v>163</v>
      </c>
      <c r="E167" s="10">
        <v>1133151</v>
      </c>
      <c r="F167" s="7" t="s">
        <v>48</v>
      </c>
      <c r="G167" s="10">
        <v>90652</v>
      </c>
      <c r="H167" s="10">
        <f t="shared" si="2"/>
        <v>1223803</v>
      </c>
      <c r="I167" s="2" t="s">
        <v>38</v>
      </c>
      <c r="J167" s="2" t="s">
        <v>222</v>
      </c>
      <c r="K167" s="15">
        <v>45261</v>
      </c>
      <c r="L167" s="15"/>
      <c r="M167" t="s">
        <v>289</v>
      </c>
    </row>
    <row r="168" spans="1:13" hidden="1" outlineLevel="1" x14ac:dyDescent="0.2">
      <c r="A168" s="6">
        <v>45213</v>
      </c>
      <c r="B168" s="2" t="s">
        <v>216</v>
      </c>
      <c r="C168" s="2" t="s">
        <v>119</v>
      </c>
      <c r="D168" s="2" t="s">
        <v>258</v>
      </c>
      <c r="E168" s="10">
        <v>2368101</v>
      </c>
      <c r="F168" s="7" t="s">
        <v>48</v>
      </c>
      <c r="G168" s="10">
        <v>189448</v>
      </c>
      <c r="H168" s="10">
        <f t="shared" si="2"/>
        <v>2557549</v>
      </c>
      <c r="I168" s="2" t="s">
        <v>38</v>
      </c>
      <c r="J168" s="2" t="s">
        <v>222</v>
      </c>
      <c r="K168" s="15">
        <v>45261</v>
      </c>
      <c r="L168" s="15"/>
      <c r="M168" t="s">
        <v>289</v>
      </c>
    </row>
    <row r="169" spans="1:13" hidden="1" outlineLevel="1" x14ac:dyDescent="0.2">
      <c r="A169" s="6">
        <v>45215</v>
      </c>
      <c r="B169" s="2" t="s">
        <v>169</v>
      </c>
      <c r="C169" s="2" t="s">
        <v>119</v>
      </c>
      <c r="D169" s="2" t="s">
        <v>221</v>
      </c>
      <c r="E169" s="10">
        <v>212850</v>
      </c>
      <c r="F169" s="7" t="s">
        <v>48</v>
      </c>
      <c r="G169" s="10">
        <v>17028</v>
      </c>
      <c r="H169" s="10">
        <f t="shared" si="2"/>
        <v>229878</v>
      </c>
      <c r="I169" s="2" t="s">
        <v>38</v>
      </c>
      <c r="J169" s="2" t="s">
        <v>222</v>
      </c>
      <c r="K169" s="15">
        <v>45261</v>
      </c>
      <c r="L169" s="15"/>
      <c r="M169" t="s">
        <v>289</v>
      </c>
    </row>
    <row r="170" spans="1:13" hidden="1" outlineLevel="1" x14ac:dyDescent="0.2">
      <c r="A170" s="6">
        <v>45216</v>
      </c>
      <c r="B170" s="2" t="s">
        <v>215</v>
      </c>
      <c r="C170" s="2" t="s">
        <v>215</v>
      </c>
      <c r="D170" s="2" t="s">
        <v>44</v>
      </c>
      <c r="E170" s="10">
        <v>-61050</v>
      </c>
      <c r="F170" s="7" t="s">
        <v>48</v>
      </c>
      <c r="G170" s="10">
        <v>-4884</v>
      </c>
      <c r="H170" s="10">
        <f t="shared" si="2"/>
        <v>-65934</v>
      </c>
      <c r="I170" s="2" t="s">
        <v>38</v>
      </c>
      <c r="J170" s="2" t="s">
        <v>222</v>
      </c>
      <c r="K170" s="15">
        <v>45261</v>
      </c>
      <c r="L170" s="15"/>
      <c r="M170" t="s">
        <v>289</v>
      </c>
    </row>
    <row r="171" spans="1:13" hidden="1" outlineLevel="1" x14ac:dyDescent="0.2">
      <c r="A171" s="6">
        <v>45216</v>
      </c>
      <c r="B171" s="2" t="s">
        <v>31</v>
      </c>
      <c r="C171" s="2" t="s">
        <v>119</v>
      </c>
      <c r="D171" s="2" t="s">
        <v>146</v>
      </c>
      <c r="E171" s="10">
        <v>506482</v>
      </c>
      <c r="F171" s="7" t="s">
        <v>48</v>
      </c>
      <c r="G171" s="10">
        <v>40519</v>
      </c>
      <c r="H171" s="10">
        <f t="shared" si="2"/>
        <v>547001</v>
      </c>
      <c r="I171" s="2" t="s">
        <v>38</v>
      </c>
      <c r="J171" s="2" t="s">
        <v>222</v>
      </c>
      <c r="K171" s="15">
        <v>45261</v>
      </c>
      <c r="L171" s="15"/>
      <c r="M171" t="s">
        <v>289</v>
      </c>
    </row>
    <row r="172" spans="1:13" hidden="1" outlineLevel="1" x14ac:dyDescent="0.2">
      <c r="A172" s="6">
        <v>45216</v>
      </c>
      <c r="B172" s="2" t="s">
        <v>244</v>
      </c>
      <c r="C172" s="2" t="s">
        <v>119</v>
      </c>
      <c r="D172" s="2" t="s">
        <v>262</v>
      </c>
      <c r="E172" s="10">
        <v>1221039</v>
      </c>
      <c r="F172" s="7" t="s">
        <v>48</v>
      </c>
      <c r="G172" s="10">
        <v>97683</v>
      </c>
      <c r="H172" s="10">
        <f t="shared" si="2"/>
        <v>1318722</v>
      </c>
      <c r="I172" s="2" t="s">
        <v>38</v>
      </c>
      <c r="J172" s="2" t="s">
        <v>222</v>
      </c>
      <c r="K172" s="15">
        <v>45261</v>
      </c>
      <c r="L172" s="15"/>
      <c r="M172" t="s">
        <v>289</v>
      </c>
    </row>
    <row r="173" spans="1:13" hidden="1" outlineLevel="1" x14ac:dyDescent="0.2">
      <c r="A173" s="6">
        <v>45218</v>
      </c>
      <c r="B173" s="2" t="s">
        <v>2</v>
      </c>
      <c r="C173" s="2" t="s">
        <v>119</v>
      </c>
      <c r="D173" s="2" t="s">
        <v>143</v>
      </c>
      <c r="E173" s="10">
        <v>333174</v>
      </c>
      <c r="F173" s="7" t="s">
        <v>48</v>
      </c>
      <c r="G173" s="10">
        <v>26654</v>
      </c>
      <c r="H173" s="10">
        <f t="shared" si="2"/>
        <v>359828</v>
      </c>
      <c r="I173" s="2" t="s">
        <v>38</v>
      </c>
      <c r="J173" s="2" t="s">
        <v>222</v>
      </c>
      <c r="K173" s="15">
        <v>45261</v>
      </c>
      <c r="L173" s="15"/>
      <c r="M173" t="s">
        <v>289</v>
      </c>
    </row>
    <row r="174" spans="1:13" hidden="1" outlineLevel="1" x14ac:dyDescent="0.2">
      <c r="A174" s="6">
        <v>45218</v>
      </c>
      <c r="B174" s="2" t="s">
        <v>199</v>
      </c>
      <c r="C174" s="2" t="s">
        <v>119</v>
      </c>
      <c r="D174" s="2" t="s">
        <v>162</v>
      </c>
      <c r="E174" s="10">
        <v>612801</v>
      </c>
      <c r="F174" s="7" t="s">
        <v>48</v>
      </c>
      <c r="G174" s="10">
        <v>49024</v>
      </c>
      <c r="H174" s="10">
        <f t="shared" si="2"/>
        <v>661825</v>
      </c>
      <c r="I174" s="2" t="s">
        <v>38</v>
      </c>
      <c r="J174" s="2" t="s">
        <v>222</v>
      </c>
      <c r="K174" s="15">
        <v>45261</v>
      </c>
      <c r="L174" s="15"/>
      <c r="M174" t="s">
        <v>289</v>
      </c>
    </row>
    <row r="175" spans="1:13" hidden="1" outlineLevel="1" x14ac:dyDescent="0.2">
      <c r="A175" s="6">
        <v>45219</v>
      </c>
      <c r="B175" s="2" t="s">
        <v>215</v>
      </c>
      <c r="C175" s="2" t="s">
        <v>215</v>
      </c>
      <c r="D175" s="2" t="s">
        <v>40</v>
      </c>
      <c r="E175" s="10">
        <v>-441898</v>
      </c>
      <c r="F175" s="7" t="s">
        <v>48</v>
      </c>
      <c r="G175" s="10">
        <v>-35352</v>
      </c>
      <c r="H175" s="10">
        <f t="shared" si="2"/>
        <v>-477250</v>
      </c>
      <c r="I175" s="2" t="s">
        <v>38</v>
      </c>
      <c r="J175" s="2" t="s">
        <v>222</v>
      </c>
      <c r="K175" s="15">
        <v>45261</v>
      </c>
      <c r="L175" s="15"/>
      <c r="M175" t="s">
        <v>289</v>
      </c>
    </row>
    <row r="176" spans="1:13" hidden="1" outlineLevel="1" x14ac:dyDescent="0.2">
      <c r="A176" s="6">
        <v>45219</v>
      </c>
      <c r="B176" s="2" t="s">
        <v>267</v>
      </c>
      <c r="C176" s="2" t="s">
        <v>119</v>
      </c>
      <c r="D176" s="2" t="s">
        <v>246</v>
      </c>
      <c r="E176" s="10">
        <v>791259</v>
      </c>
      <c r="F176" s="7" t="s">
        <v>48</v>
      </c>
      <c r="G176" s="10">
        <v>63301</v>
      </c>
      <c r="H176" s="10">
        <f t="shared" si="2"/>
        <v>854560</v>
      </c>
      <c r="I176" s="2" t="s">
        <v>38</v>
      </c>
      <c r="J176" s="2" t="s">
        <v>222</v>
      </c>
      <c r="K176" s="15">
        <v>45261</v>
      </c>
      <c r="L176" s="15"/>
      <c r="M176" t="s">
        <v>289</v>
      </c>
    </row>
    <row r="177" spans="1:13" hidden="1" outlineLevel="1" x14ac:dyDescent="0.2">
      <c r="A177" s="6">
        <v>45222</v>
      </c>
      <c r="B177" s="2" t="s">
        <v>137</v>
      </c>
      <c r="C177" s="2" t="s">
        <v>119</v>
      </c>
      <c r="D177" s="2" t="s">
        <v>221</v>
      </c>
      <c r="E177" s="10">
        <v>367974</v>
      </c>
      <c r="F177" s="7" t="s">
        <v>48</v>
      </c>
      <c r="G177" s="10">
        <v>29438</v>
      </c>
      <c r="H177" s="10">
        <f t="shared" si="2"/>
        <v>397412</v>
      </c>
      <c r="I177" s="2" t="s">
        <v>38</v>
      </c>
      <c r="J177" s="2" t="s">
        <v>222</v>
      </c>
      <c r="K177" s="15">
        <v>45261</v>
      </c>
      <c r="L177" s="15"/>
      <c r="M177" t="s">
        <v>289</v>
      </c>
    </row>
    <row r="178" spans="1:13" hidden="1" outlineLevel="1" x14ac:dyDescent="0.2">
      <c r="A178" s="6">
        <v>45222</v>
      </c>
      <c r="B178" s="2" t="s">
        <v>241</v>
      </c>
      <c r="C178" s="2" t="s">
        <v>119</v>
      </c>
      <c r="D178" s="2" t="s">
        <v>221</v>
      </c>
      <c r="E178" s="10">
        <v>499959</v>
      </c>
      <c r="F178" s="7" t="s">
        <v>48</v>
      </c>
      <c r="G178" s="10">
        <v>39997</v>
      </c>
      <c r="H178" s="10">
        <f t="shared" si="2"/>
        <v>539956</v>
      </c>
      <c r="I178" s="2" t="s">
        <v>38</v>
      </c>
      <c r="J178" s="2" t="s">
        <v>222</v>
      </c>
      <c r="K178" s="15">
        <v>45261</v>
      </c>
      <c r="L178" s="15"/>
      <c r="M178" t="s">
        <v>289</v>
      </c>
    </row>
    <row r="179" spans="1:13" hidden="1" outlineLevel="1" x14ac:dyDescent="0.2">
      <c r="A179" s="6">
        <v>45229</v>
      </c>
      <c r="B179" s="2" t="s">
        <v>152</v>
      </c>
      <c r="C179" s="2" t="s">
        <v>119</v>
      </c>
      <c r="D179" s="2" t="s">
        <v>166</v>
      </c>
      <c r="E179" s="10">
        <v>358293</v>
      </c>
      <c r="F179" s="7" t="s">
        <v>48</v>
      </c>
      <c r="G179" s="10">
        <v>28663</v>
      </c>
      <c r="H179" s="10">
        <f t="shared" si="2"/>
        <v>386956</v>
      </c>
      <c r="I179" s="2" t="s">
        <v>38</v>
      </c>
      <c r="J179" s="2" t="s">
        <v>222</v>
      </c>
      <c r="K179" s="15">
        <v>45261</v>
      </c>
      <c r="L179" s="15"/>
      <c r="M179" t="s">
        <v>289</v>
      </c>
    </row>
    <row r="180" spans="1:13" hidden="1" outlineLevel="1" x14ac:dyDescent="0.2">
      <c r="A180" s="6">
        <v>45230</v>
      </c>
      <c r="B180" s="2" t="s">
        <v>67</v>
      </c>
      <c r="C180" s="2" t="s">
        <v>119</v>
      </c>
      <c r="D180" s="2" t="s">
        <v>70</v>
      </c>
      <c r="E180" s="10">
        <v>618070</v>
      </c>
      <c r="F180" s="7" t="s">
        <v>48</v>
      </c>
      <c r="G180" s="10">
        <v>49446</v>
      </c>
      <c r="H180" s="10">
        <f t="shared" si="2"/>
        <v>667516</v>
      </c>
      <c r="I180" s="2" t="s">
        <v>38</v>
      </c>
      <c r="J180" s="2" t="s">
        <v>222</v>
      </c>
      <c r="K180" s="15">
        <v>45261</v>
      </c>
      <c r="L180" s="15"/>
      <c r="M180" t="s">
        <v>289</v>
      </c>
    </row>
    <row r="181" spans="1:13" hidden="1" outlineLevel="1" x14ac:dyDescent="0.2">
      <c r="A181" s="6">
        <v>45230</v>
      </c>
      <c r="B181" s="2" t="s">
        <v>210</v>
      </c>
      <c r="C181" s="2" t="s">
        <v>119</v>
      </c>
      <c r="D181" s="2" t="s">
        <v>221</v>
      </c>
      <c r="E181" s="10">
        <v>509216</v>
      </c>
      <c r="F181" s="7" t="s">
        <v>48</v>
      </c>
      <c r="G181" s="10">
        <v>40737</v>
      </c>
      <c r="H181" s="10">
        <f t="shared" si="2"/>
        <v>549953</v>
      </c>
      <c r="I181" s="2" t="s">
        <v>38</v>
      </c>
      <c r="J181" s="2" t="s">
        <v>222</v>
      </c>
      <c r="K181" s="15">
        <v>45261</v>
      </c>
      <c r="L181" s="15"/>
      <c r="M181" t="s">
        <v>289</v>
      </c>
    </row>
    <row r="182" spans="1:13" hidden="1" outlineLevel="1" x14ac:dyDescent="0.2">
      <c r="A182" s="6">
        <v>45230</v>
      </c>
      <c r="B182" s="2"/>
      <c r="C182" s="2"/>
      <c r="D182" s="2" t="s">
        <v>285</v>
      </c>
      <c r="E182" s="10">
        <v>-719107.95600000001</v>
      </c>
      <c r="F182" s="7">
        <v>0</v>
      </c>
      <c r="G182" s="10">
        <v>0</v>
      </c>
      <c r="H182" s="10">
        <f t="shared" si="2"/>
        <v>-719107.95600000001</v>
      </c>
      <c r="I182" s="2" t="s">
        <v>38</v>
      </c>
      <c r="J182" s="2" t="s">
        <v>222</v>
      </c>
      <c r="K182" s="15">
        <v>45261</v>
      </c>
      <c r="L182" s="15"/>
      <c r="M182" t="s">
        <v>289</v>
      </c>
    </row>
    <row r="183" spans="1:13" hidden="1" outlineLevel="1" x14ac:dyDescent="0.2">
      <c r="A183" s="6">
        <v>45231</v>
      </c>
      <c r="B183" s="2" t="s">
        <v>174</v>
      </c>
      <c r="C183" s="2" t="s">
        <v>119</v>
      </c>
      <c r="D183" s="2" t="s">
        <v>200</v>
      </c>
      <c r="E183" s="10">
        <v>435600</v>
      </c>
      <c r="F183" s="7" t="s">
        <v>48</v>
      </c>
      <c r="G183" s="10">
        <v>34848</v>
      </c>
      <c r="H183" s="10">
        <f t="shared" si="2"/>
        <v>470448</v>
      </c>
      <c r="I183" s="2" t="s">
        <v>38</v>
      </c>
      <c r="J183" s="2" t="s">
        <v>222</v>
      </c>
      <c r="K183" s="15">
        <v>45373</v>
      </c>
      <c r="L183" s="15"/>
      <c r="M183" t="s">
        <v>341</v>
      </c>
    </row>
    <row r="184" spans="1:13" hidden="1" outlineLevel="1" x14ac:dyDescent="0.2">
      <c r="A184" s="6">
        <v>45232</v>
      </c>
      <c r="B184" s="2" t="s">
        <v>75</v>
      </c>
      <c r="C184" s="2" t="s">
        <v>119</v>
      </c>
      <c r="D184" s="2" t="s">
        <v>143</v>
      </c>
      <c r="E184" s="10">
        <v>333174</v>
      </c>
      <c r="F184" s="7" t="s">
        <v>48</v>
      </c>
      <c r="G184" s="10">
        <v>26654</v>
      </c>
      <c r="H184" s="10">
        <f t="shared" si="2"/>
        <v>359828</v>
      </c>
      <c r="I184" s="2" t="s">
        <v>38</v>
      </c>
      <c r="J184" s="2" t="s">
        <v>222</v>
      </c>
      <c r="K184" s="15">
        <v>45373</v>
      </c>
      <c r="L184" s="15"/>
      <c r="M184" t="s">
        <v>341</v>
      </c>
    </row>
    <row r="185" spans="1:13" hidden="1" outlineLevel="1" x14ac:dyDescent="0.2">
      <c r="A185" s="6">
        <v>45233</v>
      </c>
      <c r="B185" s="2" t="s">
        <v>223</v>
      </c>
      <c r="C185" s="2" t="s">
        <v>119</v>
      </c>
      <c r="D185" s="2" t="s">
        <v>246</v>
      </c>
      <c r="E185" s="10">
        <v>609194</v>
      </c>
      <c r="F185" s="7" t="s">
        <v>48</v>
      </c>
      <c r="G185" s="10">
        <v>48736</v>
      </c>
      <c r="H185" s="10">
        <f t="shared" si="2"/>
        <v>657930</v>
      </c>
      <c r="I185" s="2" t="s">
        <v>38</v>
      </c>
      <c r="J185" s="2" t="s">
        <v>222</v>
      </c>
      <c r="K185" s="15">
        <v>45373</v>
      </c>
      <c r="L185" s="15"/>
      <c r="M185" t="s">
        <v>341</v>
      </c>
    </row>
    <row r="186" spans="1:13" hidden="1" outlineLevel="1" x14ac:dyDescent="0.2">
      <c r="A186" s="6">
        <v>45237</v>
      </c>
      <c r="B186" s="2" t="s">
        <v>96</v>
      </c>
      <c r="C186" s="2" t="s">
        <v>119</v>
      </c>
      <c r="D186" s="2" t="s">
        <v>262</v>
      </c>
      <c r="E186" s="10">
        <v>1485683</v>
      </c>
      <c r="F186" s="7" t="s">
        <v>48</v>
      </c>
      <c r="G186" s="10">
        <v>118855</v>
      </c>
      <c r="H186" s="10">
        <f t="shared" si="2"/>
        <v>1604538</v>
      </c>
      <c r="I186" s="2" t="s">
        <v>38</v>
      </c>
      <c r="J186" s="2" t="s">
        <v>222</v>
      </c>
      <c r="K186" s="15">
        <v>45373</v>
      </c>
      <c r="L186" s="15"/>
      <c r="M186" t="s">
        <v>341</v>
      </c>
    </row>
    <row r="187" spans="1:13" hidden="1" outlineLevel="1" x14ac:dyDescent="0.2">
      <c r="A187" s="6">
        <v>45237</v>
      </c>
      <c r="B187" s="2" t="s">
        <v>194</v>
      </c>
      <c r="C187" s="2" t="s">
        <v>119</v>
      </c>
      <c r="D187" s="2" t="s">
        <v>146</v>
      </c>
      <c r="E187" s="10">
        <v>353456</v>
      </c>
      <c r="F187" s="7" t="s">
        <v>48</v>
      </c>
      <c r="G187" s="10">
        <v>28276</v>
      </c>
      <c r="H187" s="10">
        <f t="shared" si="2"/>
        <v>381732</v>
      </c>
      <c r="I187" s="2" t="s">
        <v>38</v>
      </c>
      <c r="J187" s="2" t="s">
        <v>222</v>
      </c>
      <c r="K187" s="15">
        <v>45373</v>
      </c>
      <c r="L187" s="15"/>
      <c r="M187" t="s">
        <v>341</v>
      </c>
    </row>
    <row r="188" spans="1:13" hidden="1" outlineLevel="1" x14ac:dyDescent="0.2">
      <c r="A188" s="6">
        <v>45239</v>
      </c>
      <c r="B188" s="2" t="s">
        <v>57</v>
      </c>
      <c r="C188" s="2" t="s">
        <v>119</v>
      </c>
      <c r="D188" s="2" t="s">
        <v>221</v>
      </c>
      <c r="E188" s="10">
        <v>877190</v>
      </c>
      <c r="F188" s="7" t="s">
        <v>48</v>
      </c>
      <c r="G188" s="10">
        <v>70175</v>
      </c>
      <c r="H188" s="10">
        <f t="shared" si="2"/>
        <v>947365</v>
      </c>
      <c r="I188" s="2" t="s">
        <v>38</v>
      </c>
      <c r="J188" s="2" t="s">
        <v>222</v>
      </c>
      <c r="K188" s="15">
        <v>45373</v>
      </c>
      <c r="L188" s="15"/>
      <c r="M188" t="s">
        <v>341</v>
      </c>
    </row>
    <row r="189" spans="1:13" hidden="1" outlineLevel="1" x14ac:dyDescent="0.2">
      <c r="A189" s="6">
        <v>45244</v>
      </c>
      <c r="B189" s="2" t="s">
        <v>135</v>
      </c>
      <c r="C189" s="2" t="s">
        <v>119</v>
      </c>
      <c r="D189" s="2" t="s">
        <v>143</v>
      </c>
      <c r="E189" s="10">
        <v>577491</v>
      </c>
      <c r="F189" s="7" t="s">
        <v>48</v>
      </c>
      <c r="G189" s="10">
        <v>46199</v>
      </c>
      <c r="H189" s="10">
        <f t="shared" si="2"/>
        <v>623690</v>
      </c>
      <c r="I189" s="2" t="s">
        <v>38</v>
      </c>
      <c r="J189" s="2" t="s">
        <v>222</v>
      </c>
      <c r="K189" s="15">
        <v>45373</v>
      </c>
      <c r="L189" s="15"/>
      <c r="M189" t="s">
        <v>341</v>
      </c>
    </row>
    <row r="190" spans="1:13" hidden="1" outlineLevel="1" x14ac:dyDescent="0.2">
      <c r="A190" s="6">
        <v>45245</v>
      </c>
      <c r="B190" s="2" t="s">
        <v>114</v>
      </c>
      <c r="C190" s="2" t="s">
        <v>119</v>
      </c>
      <c r="D190" s="2" t="s">
        <v>246</v>
      </c>
      <c r="E190" s="10">
        <v>546699</v>
      </c>
      <c r="F190" s="7" t="s">
        <v>48</v>
      </c>
      <c r="G190" s="10">
        <v>43736</v>
      </c>
      <c r="H190" s="10">
        <f t="shared" si="2"/>
        <v>590435</v>
      </c>
      <c r="I190" s="2" t="s">
        <v>38</v>
      </c>
      <c r="J190" s="2" t="s">
        <v>222</v>
      </c>
      <c r="K190" s="15">
        <v>45373</v>
      </c>
      <c r="L190" s="15"/>
      <c r="M190" t="s">
        <v>341</v>
      </c>
    </row>
    <row r="191" spans="1:13" hidden="1" outlineLevel="1" x14ac:dyDescent="0.2">
      <c r="A191" s="6">
        <v>45246</v>
      </c>
      <c r="B191" s="2" t="s">
        <v>193</v>
      </c>
      <c r="C191" s="2" t="s">
        <v>119</v>
      </c>
      <c r="D191" s="2" t="s">
        <v>162</v>
      </c>
      <c r="E191" s="10">
        <v>745833</v>
      </c>
      <c r="F191" s="7" t="s">
        <v>48</v>
      </c>
      <c r="G191" s="10">
        <v>59667</v>
      </c>
      <c r="H191" s="10">
        <f t="shared" si="2"/>
        <v>805500</v>
      </c>
      <c r="I191" s="2" t="s">
        <v>38</v>
      </c>
      <c r="J191" s="2" t="s">
        <v>222</v>
      </c>
      <c r="K191" s="15">
        <v>45373</v>
      </c>
      <c r="L191" s="15"/>
      <c r="M191" t="s">
        <v>341</v>
      </c>
    </row>
    <row r="192" spans="1:13" hidden="1" outlineLevel="1" x14ac:dyDescent="0.2">
      <c r="A192" s="6">
        <v>45251</v>
      </c>
      <c r="B192" s="2" t="s">
        <v>257</v>
      </c>
      <c r="C192" s="2" t="s">
        <v>119</v>
      </c>
      <c r="D192" s="2" t="s">
        <v>146</v>
      </c>
      <c r="E192" s="10">
        <v>556902</v>
      </c>
      <c r="F192" s="7" t="s">
        <v>48</v>
      </c>
      <c r="G192" s="10">
        <v>44552</v>
      </c>
      <c r="H192" s="10">
        <f t="shared" si="2"/>
        <v>601454</v>
      </c>
      <c r="I192" s="2" t="s">
        <v>38</v>
      </c>
      <c r="J192" s="2" t="s">
        <v>222</v>
      </c>
      <c r="K192" s="15">
        <v>45373</v>
      </c>
      <c r="L192" s="15"/>
      <c r="M192" t="s">
        <v>341</v>
      </c>
    </row>
    <row r="193" spans="1:13" hidden="1" outlineLevel="1" x14ac:dyDescent="0.2">
      <c r="A193" s="6">
        <v>45252</v>
      </c>
      <c r="B193" s="2" t="s">
        <v>151</v>
      </c>
      <c r="C193" s="2" t="s">
        <v>119</v>
      </c>
      <c r="D193" s="2" t="s">
        <v>258</v>
      </c>
      <c r="E193" s="10">
        <v>1003660</v>
      </c>
      <c r="F193" s="7" t="s">
        <v>48</v>
      </c>
      <c r="G193" s="10">
        <v>80293</v>
      </c>
      <c r="H193" s="10">
        <f t="shared" si="2"/>
        <v>1083953</v>
      </c>
      <c r="I193" s="2" t="s">
        <v>38</v>
      </c>
      <c r="J193" s="2" t="s">
        <v>222</v>
      </c>
      <c r="K193" s="15">
        <v>45373</v>
      </c>
      <c r="L193" s="15"/>
      <c r="M193" t="s">
        <v>341</v>
      </c>
    </row>
    <row r="194" spans="1:13" hidden="1" outlineLevel="1" x14ac:dyDescent="0.2">
      <c r="A194" s="6">
        <v>45253</v>
      </c>
      <c r="B194" s="2" t="s">
        <v>155</v>
      </c>
      <c r="C194" s="2" t="s">
        <v>119</v>
      </c>
      <c r="D194" s="2" t="s">
        <v>200</v>
      </c>
      <c r="E194" s="10">
        <v>212850</v>
      </c>
      <c r="F194" s="7" t="s">
        <v>48</v>
      </c>
      <c r="G194" s="10">
        <v>17028</v>
      </c>
      <c r="H194" s="10">
        <f t="shared" ref="H194:H233" si="3">+E194+G194</f>
        <v>229878</v>
      </c>
      <c r="I194" s="2" t="s">
        <v>38</v>
      </c>
      <c r="J194" s="2" t="s">
        <v>222</v>
      </c>
      <c r="K194" s="15">
        <v>45373</v>
      </c>
      <c r="L194" s="15"/>
      <c r="M194" t="s">
        <v>341</v>
      </c>
    </row>
    <row r="195" spans="1:13" hidden="1" outlineLevel="1" x14ac:dyDescent="0.2">
      <c r="A195" s="6">
        <v>45257</v>
      </c>
      <c r="B195" s="2" t="s">
        <v>27</v>
      </c>
      <c r="C195" s="2" t="s">
        <v>119</v>
      </c>
      <c r="D195" s="2" t="s">
        <v>70</v>
      </c>
      <c r="E195" s="10">
        <v>367155</v>
      </c>
      <c r="F195" s="7" t="s">
        <v>48</v>
      </c>
      <c r="G195" s="10">
        <v>29372</v>
      </c>
      <c r="H195" s="10">
        <f t="shared" si="3"/>
        <v>396527</v>
      </c>
      <c r="I195" s="2" t="s">
        <v>38</v>
      </c>
      <c r="J195" s="2" t="s">
        <v>222</v>
      </c>
      <c r="K195" s="15">
        <v>45373</v>
      </c>
      <c r="L195" s="15"/>
      <c r="M195" t="s">
        <v>341</v>
      </c>
    </row>
    <row r="196" spans="1:13" hidden="1" outlineLevel="1" x14ac:dyDescent="0.2">
      <c r="A196" s="6">
        <v>45259</v>
      </c>
      <c r="B196" s="2" t="s">
        <v>25</v>
      </c>
      <c r="C196" s="2" t="s">
        <v>119</v>
      </c>
      <c r="D196" s="2" t="s">
        <v>221</v>
      </c>
      <c r="E196" s="10">
        <v>731171</v>
      </c>
      <c r="F196" s="7" t="s">
        <v>48</v>
      </c>
      <c r="G196" s="10">
        <v>58494</v>
      </c>
      <c r="H196" s="10">
        <f t="shared" si="3"/>
        <v>789665</v>
      </c>
      <c r="I196" s="2" t="s">
        <v>38</v>
      </c>
      <c r="J196" s="2" t="s">
        <v>222</v>
      </c>
      <c r="K196" s="15">
        <v>45373</v>
      </c>
      <c r="L196" s="15"/>
      <c r="M196" t="s">
        <v>341</v>
      </c>
    </row>
    <row r="197" spans="1:13" hidden="1" outlineLevel="1" x14ac:dyDescent="0.2">
      <c r="A197" s="6">
        <v>45260</v>
      </c>
      <c r="B197" s="2" t="s">
        <v>263</v>
      </c>
      <c r="C197" s="2" t="s">
        <v>119</v>
      </c>
      <c r="D197" s="2" t="s">
        <v>143</v>
      </c>
      <c r="E197" s="10">
        <v>553467</v>
      </c>
      <c r="F197" s="7" t="s">
        <v>48</v>
      </c>
      <c r="G197" s="10">
        <v>44277</v>
      </c>
      <c r="H197" s="10">
        <f t="shared" si="3"/>
        <v>597744</v>
      </c>
      <c r="I197" s="2" t="s">
        <v>38</v>
      </c>
      <c r="J197" s="2" t="s">
        <v>222</v>
      </c>
      <c r="K197" s="15">
        <v>45373</v>
      </c>
      <c r="L197" s="15"/>
      <c r="M197" t="s">
        <v>341</v>
      </c>
    </row>
    <row r="198" spans="1:13" hidden="1" outlineLevel="1" x14ac:dyDescent="0.2">
      <c r="A198" s="6">
        <v>45260</v>
      </c>
      <c r="B198" s="2" t="s">
        <v>101</v>
      </c>
      <c r="C198" s="2" t="s">
        <v>119</v>
      </c>
      <c r="D198" s="2" t="s">
        <v>262</v>
      </c>
      <c r="E198" s="10">
        <v>990729</v>
      </c>
      <c r="F198" s="7" t="s">
        <v>48</v>
      </c>
      <c r="G198" s="10">
        <v>79258</v>
      </c>
      <c r="H198" s="10">
        <f t="shared" si="3"/>
        <v>1069987</v>
      </c>
      <c r="I198" s="2" t="s">
        <v>38</v>
      </c>
      <c r="J198" s="2" t="s">
        <v>222</v>
      </c>
      <c r="K198" s="15">
        <v>45373</v>
      </c>
      <c r="L198" s="15"/>
      <c r="M198" t="s">
        <v>341</v>
      </c>
    </row>
    <row r="199" spans="1:13" hidden="1" outlineLevel="1" x14ac:dyDescent="0.2">
      <c r="A199" s="6">
        <v>45260</v>
      </c>
      <c r="B199" s="2" t="s">
        <v>98</v>
      </c>
      <c r="C199" s="2" t="s">
        <v>119</v>
      </c>
      <c r="D199" s="2" t="s">
        <v>200</v>
      </c>
      <c r="E199" s="10">
        <v>691467</v>
      </c>
      <c r="F199" s="7" t="s">
        <v>48</v>
      </c>
      <c r="G199" s="10">
        <v>55317</v>
      </c>
      <c r="H199" s="10">
        <f t="shared" si="3"/>
        <v>746784</v>
      </c>
      <c r="I199" s="2" t="s">
        <v>38</v>
      </c>
      <c r="J199" s="2" t="s">
        <v>222</v>
      </c>
      <c r="K199" s="15">
        <v>45373</v>
      </c>
      <c r="L199" s="15"/>
      <c r="M199" t="s">
        <v>341</v>
      </c>
    </row>
    <row r="200" spans="1:13" hidden="1" outlineLevel="1" x14ac:dyDescent="0.2">
      <c r="A200" s="6">
        <v>45260</v>
      </c>
      <c r="B200" s="2"/>
      <c r="C200" s="2"/>
      <c r="D200" s="2" t="s">
        <v>286</v>
      </c>
      <c r="E200" s="10">
        <v>-837022.06</v>
      </c>
      <c r="F200" s="7">
        <v>0</v>
      </c>
      <c r="G200" s="10">
        <v>0</v>
      </c>
      <c r="H200" s="10">
        <f t="shared" si="3"/>
        <v>-837022.06</v>
      </c>
      <c r="I200" s="2" t="s">
        <v>38</v>
      </c>
      <c r="J200" s="2" t="s">
        <v>222</v>
      </c>
      <c r="K200" s="15">
        <v>45373</v>
      </c>
      <c r="L200" s="15"/>
      <c r="M200" t="s">
        <v>341</v>
      </c>
    </row>
    <row r="201" spans="1:13" hidden="1" outlineLevel="1" x14ac:dyDescent="0.2">
      <c r="A201" s="6">
        <v>45266</v>
      </c>
      <c r="B201" s="2" t="s">
        <v>129</v>
      </c>
      <c r="C201" s="2" t="s">
        <v>119</v>
      </c>
      <c r="D201" s="2" t="s">
        <v>258</v>
      </c>
      <c r="E201" s="10">
        <v>718300</v>
      </c>
      <c r="F201" s="7" t="s">
        <v>48</v>
      </c>
      <c r="G201" s="10">
        <v>57464</v>
      </c>
      <c r="H201" s="10">
        <f t="shared" si="3"/>
        <v>775764</v>
      </c>
      <c r="I201" s="2" t="s">
        <v>38</v>
      </c>
      <c r="J201" s="2" t="s">
        <v>222</v>
      </c>
      <c r="K201" s="15">
        <v>45348</v>
      </c>
      <c r="L201" s="15"/>
      <c r="M201" t="s">
        <v>340</v>
      </c>
    </row>
    <row r="202" spans="1:13" hidden="1" outlineLevel="1" x14ac:dyDescent="0.2">
      <c r="A202" s="6">
        <v>45266</v>
      </c>
      <c r="B202" s="2" t="s">
        <v>208</v>
      </c>
      <c r="C202" s="2" t="s">
        <v>119</v>
      </c>
      <c r="D202" s="2" t="s">
        <v>246</v>
      </c>
      <c r="E202" s="10">
        <v>1452852</v>
      </c>
      <c r="F202" s="7" t="s">
        <v>48</v>
      </c>
      <c r="G202" s="10">
        <v>116228</v>
      </c>
      <c r="H202" s="10">
        <f t="shared" si="3"/>
        <v>1569080</v>
      </c>
      <c r="I202" s="2" t="s">
        <v>38</v>
      </c>
      <c r="J202" s="2" t="s">
        <v>222</v>
      </c>
      <c r="K202" s="15">
        <v>45348</v>
      </c>
      <c r="L202" s="15"/>
      <c r="M202" t="s">
        <v>340</v>
      </c>
    </row>
    <row r="203" spans="1:13" hidden="1" outlineLevel="1" x14ac:dyDescent="0.2">
      <c r="A203" s="6">
        <v>45266</v>
      </c>
      <c r="B203" s="2" t="s">
        <v>233</v>
      </c>
      <c r="C203" s="2" t="s">
        <v>119</v>
      </c>
      <c r="D203" s="2" t="s">
        <v>143</v>
      </c>
      <c r="E203" s="10">
        <v>357198</v>
      </c>
      <c r="F203" s="7" t="s">
        <v>48</v>
      </c>
      <c r="G203" s="10">
        <v>28576</v>
      </c>
      <c r="H203" s="10">
        <f t="shared" si="3"/>
        <v>385774</v>
      </c>
      <c r="I203" s="2" t="s">
        <v>38</v>
      </c>
      <c r="J203" s="2" t="s">
        <v>222</v>
      </c>
      <c r="K203" s="15">
        <v>45348</v>
      </c>
      <c r="L203" s="15"/>
      <c r="M203" t="s">
        <v>340</v>
      </c>
    </row>
    <row r="204" spans="1:13" hidden="1" outlineLevel="1" x14ac:dyDescent="0.2">
      <c r="A204" s="6">
        <v>45267</v>
      </c>
      <c r="B204" s="2" t="s">
        <v>161</v>
      </c>
      <c r="C204" s="2" t="s">
        <v>119</v>
      </c>
      <c r="D204" s="2" t="s">
        <v>166</v>
      </c>
      <c r="E204" s="10">
        <v>941808</v>
      </c>
      <c r="F204" s="7" t="s">
        <v>48</v>
      </c>
      <c r="G204" s="10">
        <v>75345</v>
      </c>
      <c r="H204" s="10">
        <f t="shared" si="3"/>
        <v>1017153</v>
      </c>
      <c r="I204" s="2" t="s">
        <v>38</v>
      </c>
      <c r="J204" s="2" t="s">
        <v>222</v>
      </c>
      <c r="K204" s="15">
        <v>45348</v>
      </c>
      <c r="L204" s="15"/>
      <c r="M204" t="s">
        <v>340</v>
      </c>
    </row>
    <row r="205" spans="1:13" hidden="1" outlineLevel="1" x14ac:dyDescent="0.2">
      <c r="A205" s="6">
        <v>45272</v>
      </c>
      <c r="B205" s="2" t="s">
        <v>84</v>
      </c>
      <c r="C205" s="2" t="s">
        <v>119</v>
      </c>
      <c r="D205" s="2" t="s">
        <v>143</v>
      </c>
      <c r="E205" s="10">
        <v>791599</v>
      </c>
      <c r="F205" s="7" t="s">
        <v>48</v>
      </c>
      <c r="G205" s="10">
        <v>63328</v>
      </c>
      <c r="H205" s="10">
        <f t="shared" si="3"/>
        <v>854927</v>
      </c>
      <c r="I205" s="2" t="s">
        <v>38</v>
      </c>
      <c r="J205" s="2" t="s">
        <v>222</v>
      </c>
      <c r="K205" s="15">
        <v>45348</v>
      </c>
      <c r="L205" s="15"/>
      <c r="M205" t="s">
        <v>340</v>
      </c>
    </row>
    <row r="206" spans="1:13" hidden="1" outlineLevel="1" x14ac:dyDescent="0.2">
      <c r="A206" s="6">
        <v>45272</v>
      </c>
      <c r="B206" s="2" t="s">
        <v>168</v>
      </c>
      <c r="C206" s="2" t="s">
        <v>119</v>
      </c>
      <c r="D206" s="2" t="s">
        <v>200</v>
      </c>
      <c r="E206" s="10">
        <v>290400</v>
      </c>
      <c r="F206" s="7" t="s">
        <v>48</v>
      </c>
      <c r="G206" s="10">
        <v>23232</v>
      </c>
      <c r="H206" s="10">
        <f t="shared" si="3"/>
        <v>313632</v>
      </c>
      <c r="I206" s="2" t="s">
        <v>38</v>
      </c>
      <c r="J206" s="2" t="s">
        <v>222</v>
      </c>
      <c r="K206" s="15">
        <v>45348</v>
      </c>
      <c r="L206" s="15"/>
      <c r="M206" t="s">
        <v>340</v>
      </c>
    </row>
    <row r="207" spans="1:13" hidden="1" outlineLevel="1" x14ac:dyDescent="0.2">
      <c r="A207" s="6">
        <v>45272</v>
      </c>
      <c r="B207" s="2" t="s">
        <v>245</v>
      </c>
      <c r="C207" s="2" t="s">
        <v>119</v>
      </c>
      <c r="D207" s="2" t="s">
        <v>221</v>
      </c>
      <c r="E207" s="10">
        <v>805714</v>
      </c>
      <c r="F207" s="7" t="s">
        <v>48</v>
      </c>
      <c r="G207" s="10">
        <v>64457</v>
      </c>
      <c r="H207" s="10">
        <f t="shared" si="3"/>
        <v>870171</v>
      </c>
      <c r="I207" s="2" t="s">
        <v>38</v>
      </c>
      <c r="J207" s="2" t="s">
        <v>222</v>
      </c>
      <c r="K207" s="15">
        <v>45348</v>
      </c>
      <c r="L207" s="15"/>
      <c r="M207" t="s">
        <v>340</v>
      </c>
    </row>
    <row r="208" spans="1:13" hidden="1" outlineLevel="1" x14ac:dyDescent="0.2">
      <c r="A208" s="6">
        <v>45272</v>
      </c>
      <c r="B208" s="2" t="s">
        <v>170</v>
      </c>
      <c r="C208" s="2" t="s">
        <v>119</v>
      </c>
      <c r="D208" s="2" t="s">
        <v>246</v>
      </c>
      <c r="E208" s="10">
        <v>915809</v>
      </c>
      <c r="F208" s="7" t="s">
        <v>48</v>
      </c>
      <c r="G208" s="10">
        <v>73265</v>
      </c>
      <c r="H208" s="10">
        <f t="shared" si="3"/>
        <v>989074</v>
      </c>
      <c r="I208" s="2" t="s">
        <v>38</v>
      </c>
      <c r="J208" s="2" t="s">
        <v>222</v>
      </c>
      <c r="K208" s="15">
        <v>45348</v>
      </c>
      <c r="L208" s="15"/>
      <c r="M208" t="s">
        <v>340</v>
      </c>
    </row>
    <row r="209" spans="1:13" hidden="1" outlineLevel="1" x14ac:dyDescent="0.2">
      <c r="A209" s="6">
        <v>45272</v>
      </c>
      <c r="B209" s="2" t="s">
        <v>73</v>
      </c>
      <c r="C209" s="2" t="s">
        <v>119</v>
      </c>
      <c r="D209" s="2" t="s">
        <v>258</v>
      </c>
      <c r="E209" s="10">
        <v>828406</v>
      </c>
      <c r="F209" s="7" t="s">
        <v>48</v>
      </c>
      <c r="G209" s="10">
        <v>66272</v>
      </c>
      <c r="H209" s="10">
        <f t="shared" si="3"/>
        <v>894678</v>
      </c>
      <c r="I209" s="2" t="s">
        <v>38</v>
      </c>
      <c r="J209" s="2" t="s">
        <v>222</v>
      </c>
      <c r="K209" s="15">
        <v>45348</v>
      </c>
      <c r="L209" s="15"/>
      <c r="M209" t="s">
        <v>340</v>
      </c>
    </row>
    <row r="210" spans="1:13" hidden="1" outlineLevel="1" x14ac:dyDescent="0.2">
      <c r="A210" s="6">
        <v>45273</v>
      </c>
      <c r="B210" s="2" t="s">
        <v>62</v>
      </c>
      <c r="C210" s="2" t="s">
        <v>119</v>
      </c>
      <c r="D210" s="2" t="s">
        <v>162</v>
      </c>
      <c r="E210" s="10">
        <v>712156</v>
      </c>
      <c r="F210" s="7" t="s">
        <v>48</v>
      </c>
      <c r="G210" s="10">
        <v>56972</v>
      </c>
      <c r="H210" s="10">
        <f t="shared" si="3"/>
        <v>769128</v>
      </c>
      <c r="I210" s="2" t="s">
        <v>38</v>
      </c>
      <c r="J210" s="2" t="s">
        <v>222</v>
      </c>
      <c r="K210" s="15">
        <v>45348</v>
      </c>
      <c r="L210" s="15"/>
      <c r="M210" t="s">
        <v>340</v>
      </c>
    </row>
    <row r="211" spans="1:13" hidden="1" outlineLevel="1" x14ac:dyDescent="0.2">
      <c r="A211" s="6">
        <v>45274</v>
      </c>
      <c r="B211" s="2" t="s">
        <v>115</v>
      </c>
      <c r="C211" s="2" t="s">
        <v>119</v>
      </c>
      <c r="D211" s="2" t="s">
        <v>262</v>
      </c>
      <c r="E211" s="10">
        <v>1344070</v>
      </c>
      <c r="F211" s="7" t="s">
        <v>48</v>
      </c>
      <c r="G211" s="10">
        <v>107526</v>
      </c>
      <c r="H211" s="10">
        <f t="shared" si="3"/>
        <v>1451596</v>
      </c>
      <c r="I211" s="2" t="s">
        <v>38</v>
      </c>
      <c r="J211" s="2" t="s">
        <v>222</v>
      </c>
      <c r="K211" s="15">
        <v>45348</v>
      </c>
      <c r="L211" s="15"/>
      <c r="M211" t="s">
        <v>340</v>
      </c>
    </row>
    <row r="212" spans="1:13" hidden="1" outlineLevel="1" x14ac:dyDescent="0.2">
      <c r="A212" s="6">
        <v>45274</v>
      </c>
      <c r="B212" s="2"/>
      <c r="C212" s="2"/>
      <c r="D212" s="2" t="s">
        <v>292</v>
      </c>
      <c r="E212" s="10">
        <v>-175574</v>
      </c>
      <c r="F212" s="7" t="s">
        <v>48</v>
      </c>
      <c r="G212" s="10">
        <v>-14046</v>
      </c>
      <c r="H212" s="10">
        <f t="shared" si="3"/>
        <v>-189620</v>
      </c>
      <c r="I212" s="2" t="s">
        <v>38</v>
      </c>
      <c r="J212" s="2" t="s">
        <v>222</v>
      </c>
      <c r="K212" s="15">
        <v>45348</v>
      </c>
      <c r="L212" s="15"/>
      <c r="M212" t="s">
        <v>340</v>
      </c>
    </row>
    <row r="213" spans="1:13" hidden="1" outlineLevel="1" x14ac:dyDescent="0.2">
      <c r="A213" s="6">
        <v>45275</v>
      </c>
      <c r="B213" s="2" t="s">
        <v>83</v>
      </c>
      <c r="C213" s="2" t="s">
        <v>119</v>
      </c>
      <c r="D213" s="2" t="s">
        <v>120</v>
      </c>
      <c r="E213" s="10">
        <v>503824</v>
      </c>
      <c r="F213" s="7" t="s">
        <v>48</v>
      </c>
      <c r="G213" s="10">
        <v>40306</v>
      </c>
      <c r="H213" s="10">
        <f t="shared" si="3"/>
        <v>544130</v>
      </c>
      <c r="I213" s="2" t="s">
        <v>38</v>
      </c>
      <c r="J213" s="2" t="s">
        <v>222</v>
      </c>
      <c r="K213" s="15">
        <v>45348</v>
      </c>
      <c r="L213" s="15"/>
      <c r="M213" t="s">
        <v>340</v>
      </c>
    </row>
    <row r="214" spans="1:13" hidden="1" outlineLevel="1" x14ac:dyDescent="0.2">
      <c r="A214" s="6">
        <v>45279</v>
      </c>
      <c r="B214" s="2" t="s">
        <v>164</v>
      </c>
      <c r="C214" s="2" t="s">
        <v>119</v>
      </c>
      <c r="D214" s="2" t="s">
        <v>79</v>
      </c>
      <c r="E214" s="10">
        <v>898921</v>
      </c>
      <c r="F214" s="7" t="s">
        <v>48</v>
      </c>
      <c r="G214" s="10">
        <v>71914</v>
      </c>
      <c r="H214" s="10">
        <f t="shared" si="3"/>
        <v>970835</v>
      </c>
      <c r="I214" s="2" t="s">
        <v>38</v>
      </c>
      <c r="J214" s="2" t="s">
        <v>222</v>
      </c>
      <c r="K214" s="15">
        <v>45348</v>
      </c>
      <c r="L214" s="15"/>
      <c r="M214" t="s">
        <v>340</v>
      </c>
    </row>
    <row r="215" spans="1:13" hidden="1" outlineLevel="1" x14ac:dyDescent="0.2">
      <c r="A215" s="6">
        <v>45280</v>
      </c>
      <c r="B215" s="2" t="s">
        <v>55</v>
      </c>
      <c r="C215" s="2" t="s">
        <v>119</v>
      </c>
      <c r="D215" s="2" t="s">
        <v>246</v>
      </c>
      <c r="E215" s="10">
        <v>1035666</v>
      </c>
      <c r="F215" s="7" t="s">
        <v>48</v>
      </c>
      <c r="G215" s="10">
        <v>82853</v>
      </c>
      <c r="H215" s="10">
        <f t="shared" si="3"/>
        <v>1118519</v>
      </c>
      <c r="I215" s="2" t="s">
        <v>38</v>
      </c>
      <c r="J215" s="2" t="s">
        <v>222</v>
      </c>
      <c r="K215" s="15">
        <v>45348</v>
      </c>
      <c r="L215" s="15"/>
      <c r="M215" t="s">
        <v>340</v>
      </c>
    </row>
    <row r="216" spans="1:13" hidden="1" outlineLevel="1" x14ac:dyDescent="0.2">
      <c r="A216" s="6">
        <v>45280</v>
      </c>
      <c r="B216" s="2" t="s">
        <v>9</v>
      </c>
      <c r="C216" s="2" t="s">
        <v>119</v>
      </c>
      <c r="D216" s="2" t="s">
        <v>143</v>
      </c>
      <c r="E216" s="10">
        <v>358293</v>
      </c>
      <c r="F216" s="7" t="s">
        <v>48</v>
      </c>
      <c r="G216" s="10">
        <v>28663</v>
      </c>
      <c r="H216" s="10">
        <f t="shared" si="3"/>
        <v>386956</v>
      </c>
      <c r="I216" s="2" t="s">
        <v>38</v>
      </c>
      <c r="J216" s="2" t="s">
        <v>222</v>
      </c>
      <c r="K216" s="15">
        <v>45348</v>
      </c>
      <c r="L216" s="15"/>
      <c r="M216" t="s">
        <v>340</v>
      </c>
    </row>
    <row r="217" spans="1:13" hidden="1" outlineLevel="1" x14ac:dyDescent="0.2">
      <c r="A217" s="6">
        <v>45280</v>
      </c>
      <c r="B217" s="2" t="s">
        <v>45</v>
      </c>
      <c r="C217" s="2" t="s">
        <v>119</v>
      </c>
      <c r="D217" s="2" t="s">
        <v>146</v>
      </c>
      <c r="E217" s="10">
        <v>787367</v>
      </c>
      <c r="F217" s="7" t="s">
        <v>48</v>
      </c>
      <c r="G217" s="10">
        <v>62989</v>
      </c>
      <c r="H217" s="10">
        <f t="shared" si="3"/>
        <v>850356</v>
      </c>
      <c r="I217" s="2" t="s">
        <v>38</v>
      </c>
      <c r="J217" s="2" t="s">
        <v>222</v>
      </c>
      <c r="K217" s="15">
        <v>45348</v>
      </c>
      <c r="L217" s="15"/>
      <c r="M217" t="s">
        <v>340</v>
      </c>
    </row>
    <row r="218" spans="1:13" hidden="1" outlineLevel="1" x14ac:dyDescent="0.2">
      <c r="A218" s="6">
        <v>45286</v>
      </c>
      <c r="B218" s="2" t="s">
        <v>18</v>
      </c>
      <c r="C218" s="2" t="s">
        <v>119</v>
      </c>
      <c r="D218" s="2" t="s">
        <v>200</v>
      </c>
      <c r="E218" s="10">
        <v>1014459</v>
      </c>
      <c r="F218" s="7" t="s">
        <v>48</v>
      </c>
      <c r="G218" s="10">
        <v>81157</v>
      </c>
      <c r="H218" s="10">
        <f t="shared" si="3"/>
        <v>1095616</v>
      </c>
      <c r="I218" s="2" t="s">
        <v>38</v>
      </c>
      <c r="J218" s="2" t="s">
        <v>222</v>
      </c>
      <c r="K218" s="15">
        <v>45348</v>
      </c>
      <c r="L218" s="15"/>
      <c r="M218" t="s">
        <v>340</v>
      </c>
    </row>
    <row r="219" spans="1:13" hidden="1" outlineLevel="1" x14ac:dyDescent="0.2">
      <c r="A219" s="6">
        <v>45286</v>
      </c>
      <c r="B219" s="2" t="s">
        <v>261</v>
      </c>
      <c r="C219" s="2" t="s">
        <v>119</v>
      </c>
      <c r="D219" s="2" t="s">
        <v>221</v>
      </c>
      <c r="E219" s="10">
        <v>212850</v>
      </c>
      <c r="F219" s="7" t="s">
        <v>48</v>
      </c>
      <c r="G219" s="10">
        <v>17028</v>
      </c>
      <c r="H219" s="10">
        <f t="shared" si="3"/>
        <v>229878</v>
      </c>
      <c r="I219" s="2" t="s">
        <v>38</v>
      </c>
      <c r="J219" s="2" t="s">
        <v>222</v>
      </c>
      <c r="K219" s="15">
        <v>45348</v>
      </c>
      <c r="L219" s="15"/>
      <c r="M219" t="s">
        <v>340</v>
      </c>
    </row>
    <row r="220" spans="1:13" hidden="1" outlineLevel="1" x14ac:dyDescent="0.2">
      <c r="A220" s="6">
        <v>45287</v>
      </c>
      <c r="B220" s="2" t="s">
        <v>220</v>
      </c>
      <c r="C220" s="2" t="s">
        <v>119</v>
      </c>
      <c r="D220" s="2" t="s">
        <v>246</v>
      </c>
      <c r="E220" s="10">
        <v>684489</v>
      </c>
      <c r="F220" s="7" t="s">
        <v>48</v>
      </c>
      <c r="G220" s="10">
        <v>54759</v>
      </c>
      <c r="H220" s="10">
        <f t="shared" si="3"/>
        <v>739248</v>
      </c>
      <c r="I220" s="2" t="s">
        <v>38</v>
      </c>
      <c r="J220" s="2" t="s">
        <v>222</v>
      </c>
      <c r="K220" s="15">
        <v>45348</v>
      </c>
      <c r="L220" s="15"/>
      <c r="M220" t="s">
        <v>340</v>
      </c>
    </row>
    <row r="221" spans="1:13" hidden="1" outlineLevel="1" x14ac:dyDescent="0.2">
      <c r="A221" s="6">
        <v>45288</v>
      </c>
      <c r="B221" s="2" t="s">
        <v>242</v>
      </c>
      <c r="C221" s="2" t="s">
        <v>119</v>
      </c>
      <c r="D221" s="2" t="s">
        <v>7</v>
      </c>
      <c r="E221" s="10">
        <v>1189458</v>
      </c>
      <c r="F221" s="7" t="s">
        <v>48</v>
      </c>
      <c r="G221" s="10">
        <v>95157</v>
      </c>
      <c r="H221" s="10">
        <f t="shared" si="3"/>
        <v>1284615</v>
      </c>
      <c r="I221" s="2" t="s">
        <v>38</v>
      </c>
      <c r="J221" s="2" t="s">
        <v>222</v>
      </c>
      <c r="K221" s="15">
        <v>45348</v>
      </c>
      <c r="L221" s="15"/>
      <c r="M221" t="s">
        <v>340</v>
      </c>
    </row>
    <row r="222" spans="1:13" hidden="1" outlineLevel="1" x14ac:dyDescent="0.2">
      <c r="A222" s="6">
        <v>45288</v>
      </c>
      <c r="B222" s="2" t="s">
        <v>197</v>
      </c>
      <c r="C222" s="2" t="s">
        <v>119</v>
      </c>
      <c r="D222" s="2" t="s">
        <v>258</v>
      </c>
      <c r="E222" s="10">
        <v>301098</v>
      </c>
      <c r="F222" s="7" t="s">
        <v>48</v>
      </c>
      <c r="G222" s="10">
        <v>24088</v>
      </c>
      <c r="H222" s="10">
        <f t="shared" si="3"/>
        <v>325186</v>
      </c>
      <c r="I222" s="2" t="s">
        <v>38</v>
      </c>
      <c r="J222" s="2" t="s">
        <v>222</v>
      </c>
      <c r="K222" s="15">
        <v>45348</v>
      </c>
      <c r="L222" s="15"/>
      <c r="M222" t="s">
        <v>340</v>
      </c>
    </row>
    <row r="223" spans="1:13" hidden="1" outlineLevel="1" x14ac:dyDescent="0.2">
      <c r="A223" s="16">
        <v>45291</v>
      </c>
      <c r="B223" s="14"/>
      <c r="C223" s="14"/>
      <c r="D223" s="2" t="s">
        <v>291</v>
      </c>
      <c r="E223" s="17">
        <v>-1207269</v>
      </c>
      <c r="F223" s="18">
        <v>0</v>
      </c>
      <c r="G223" s="17">
        <v>0</v>
      </c>
      <c r="H223" s="17">
        <f t="shared" si="3"/>
        <v>-1207269</v>
      </c>
      <c r="I223" s="2" t="s">
        <v>38</v>
      </c>
      <c r="J223" s="2" t="s">
        <v>222</v>
      </c>
      <c r="K223" s="15">
        <v>45348</v>
      </c>
      <c r="L223" s="15"/>
      <c r="M223" t="s">
        <v>340</v>
      </c>
    </row>
    <row r="224" spans="1:13" hidden="1" outlineLevel="1" x14ac:dyDescent="0.2">
      <c r="A224" s="19">
        <v>45293</v>
      </c>
      <c r="B224" s="20" t="s">
        <v>293</v>
      </c>
      <c r="C224" s="20" t="s">
        <v>294</v>
      </c>
      <c r="D224" s="20" t="s">
        <v>246</v>
      </c>
      <c r="E224" s="21">
        <v>581043</v>
      </c>
      <c r="F224" s="22" t="s">
        <v>48</v>
      </c>
      <c r="G224" s="21">
        <v>46483</v>
      </c>
      <c r="H224" s="21">
        <f t="shared" si="3"/>
        <v>627526</v>
      </c>
      <c r="I224" s="20" t="s">
        <v>38</v>
      </c>
      <c r="J224" s="20" t="s">
        <v>222</v>
      </c>
      <c r="K224" s="15">
        <v>45387</v>
      </c>
      <c r="L224" s="15"/>
      <c r="M224" t="s">
        <v>355</v>
      </c>
    </row>
    <row r="225" spans="1:13" hidden="1" outlineLevel="1" x14ac:dyDescent="0.2">
      <c r="A225" s="19">
        <v>45293</v>
      </c>
      <c r="B225" s="20" t="s">
        <v>295</v>
      </c>
      <c r="C225" s="20" t="s">
        <v>294</v>
      </c>
      <c r="D225" s="20" t="s">
        <v>258</v>
      </c>
      <c r="E225" s="21">
        <v>384994</v>
      </c>
      <c r="F225" s="22" t="s">
        <v>48</v>
      </c>
      <c r="G225" s="21">
        <v>30800</v>
      </c>
      <c r="H225" s="21">
        <f t="shared" si="3"/>
        <v>415794</v>
      </c>
      <c r="I225" s="20" t="s">
        <v>38</v>
      </c>
      <c r="J225" s="20" t="s">
        <v>222</v>
      </c>
      <c r="K225" s="15">
        <v>45387</v>
      </c>
      <c r="L225" s="15"/>
      <c r="M225" t="s">
        <v>355</v>
      </c>
    </row>
    <row r="226" spans="1:13" hidden="1" outlineLevel="1" x14ac:dyDescent="0.2">
      <c r="A226" s="19">
        <v>45296</v>
      </c>
      <c r="B226" s="20" t="s">
        <v>296</v>
      </c>
      <c r="C226" s="20" t="s">
        <v>294</v>
      </c>
      <c r="D226" s="20" t="s">
        <v>262</v>
      </c>
      <c r="E226" s="21">
        <v>655893</v>
      </c>
      <c r="F226" s="22" t="s">
        <v>48</v>
      </c>
      <c r="G226" s="21">
        <v>52471</v>
      </c>
      <c r="H226" s="21">
        <f t="shared" si="3"/>
        <v>708364</v>
      </c>
      <c r="I226" s="20" t="s">
        <v>38</v>
      </c>
      <c r="J226" s="20" t="s">
        <v>222</v>
      </c>
      <c r="K226" s="15">
        <v>45387</v>
      </c>
      <c r="L226" s="15"/>
      <c r="M226" t="s">
        <v>355</v>
      </c>
    </row>
    <row r="227" spans="1:13" hidden="1" outlineLevel="1" x14ac:dyDescent="0.2">
      <c r="A227" s="19">
        <v>45297</v>
      </c>
      <c r="B227" s="20" t="s">
        <v>297</v>
      </c>
      <c r="C227" s="20" t="s">
        <v>294</v>
      </c>
      <c r="D227" s="20" t="s">
        <v>143</v>
      </c>
      <c r="E227" s="21">
        <v>659621</v>
      </c>
      <c r="F227" s="22" t="s">
        <v>48</v>
      </c>
      <c r="G227" s="21">
        <v>52770</v>
      </c>
      <c r="H227" s="21">
        <f t="shared" si="3"/>
        <v>712391</v>
      </c>
      <c r="I227" s="20" t="s">
        <v>38</v>
      </c>
      <c r="J227" s="20" t="s">
        <v>222</v>
      </c>
      <c r="K227" s="15">
        <v>45387</v>
      </c>
      <c r="L227" s="15"/>
      <c r="M227" t="s">
        <v>355</v>
      </c>
    </row>
    <row r="228" spans="1:13" hidden="1" outlineLevel="1" x14ac:dyDescent="0.2">
      <c r="A228" s="19">
        <v>45300</v>
      </c>
      <c r="B228" s="20" t="s">
        <v>298</v>
      </c>
      <c r="C228" s="20" t="s">
        <v>294</v>
      </c>
      <c r="D228" s="20" t="s">
        <v>246</v>
      </c>
      <c r="E228" s="21">
        <v>694750</v>
      </c>
      <c r="F228" s="22" t="s">
        <v>48</v>
      </c>
      <c r="G228" s="21">
        <v>55580</v>
      </c>
      <c r="H228" s="21">
        <f t="shared" si="3"/>
        <v>750330</v>
      </c>
      <c r="I228" s="20" t="s">
        <v>38</v>
      </c>
      <c r="J228" s="20" t="s">
        <v>222</v>
      </c>
      <c r="K228" s="15">
        <v>45387</v>
      </c>
      <c r="L228" s="15"/>
      <c r="M228" t="s">
        <v>355</v>
      </c>
    </row>
    <row r="229" spans="1:13" hidden="1" outlineLevel="1" x14ac:dyDescent="0.2">
      <c r="A229" s="19">
        <v>45301</v>
      </c>
      <c r="B229" s="20" t="s">
        <v>299</v>
      </c>
      <c r="C229" s="20" t="s">
        <v>294</v>
      </c>
      <c r="D229" s="20" t="s">
        <v>221</v>
      </c>
      <c r="E229" s="21">
        <v>887275</v>
      </c>
      <c r="F229" s="22" t="s">
        <v>48</v>
      </c>
      <c r="G229" s="21">
        <v>70982</v>
      </c>
      <c r="H229" s="21">
        <f t="shared" si="3"/>
        <v>958257</v>
      </c>
      <c r="I229" s="20" t="s">
        <v>38</v>
      </c>
      <c r="J229" s="20" t="s">
        <v>222</v>
      </c>
      <c r="K229" s="15">
        <v>45387</v>
      </c>
      <c r="L229" s="15"/>
      <c r="M229" t="s">
        <v>355</v>
      </c>
    </row>
    <row r="230" spans="1:13" hidden="1" outlineLevel="1" x14ac:dyDescent="0.2">
      <c r="A230" s="19">
        <v>45303</v>
      </c>
      <c r="B230" s="20" t="s">
        <v>300</v>
      </c>
      <c r="C230" s="20" t="s">
        <v>294</v>
      </c>
      <c r="D230" s="20" t="s">
        <v>200</v>
      </c>
      <c r="E230" s="21">
        <v>426762</v>
      </c>
      <c r="F230" s="22" t="s">
        <v>48</v>
      </c>
      <c r="G230" s="21">
        <v>34141</v>
      </c>
      <c r="H230" s="21">
        <f t="shared" si="3"/>
        <v>460903</v>
      </c>
      <c r="I230" s="20" t="s">
        <v>38</v>
      </c>
      <c r="J230" s="20" t="s">
        <v>222</v>
      </c>
      <c r="K230" s="15">
        <v>45387</v>
      </c>
      <c r="L230" s="15"/>
      <c r="M230" t="s">
        <v>355</v>
      </c>
    </row>
    <row r="231" spans="1:13" hidden="1" outlineLevel="1" x14ac:dyDescent="0.2">
      <c r="A231" s="19">
        <v>45304</v>
      </c>
      <c r="B231" s="20" t="s">
        <v>301</v>
      </c>
      <c r="C231" s="20" t="s">
        <v>294</v>
      </c>
      <c r="D231" s="20" t="s">
        <v>262</v>
      </c>
      <c r="E231" s="21">
        <v>706710</v>
      </c>
      <c r="F231" s="22" t="s">
        <v>48</v>
      </c>
      <c r="G231" s="21">
        <v>56537</v>
      </c>
      <c r="H231" s="21">
        <f t="shared" si="3"/>
        <v>763247</v>
      </c>
      <c r="I231" s="20" t="s">
        <v>38</v>
      </c>
      <c r="J231" s="20" t="s">
        <v>222</v>
      </c>
      <c r="K231" s="15">
        <v>45387</v>
      </c>
      <c r="L231" s="15"/>
      <c r="M231" t="s">
        <v>355</v>
      </c>
    </row>
    <row r="232" spans="1:13" hidden="1" outlineLevel="1" x14ac:dyDescent="0.2">
      <c r="A232" s="19">
        <v>45304</v>
      </c>
      <c r="B232" s="20" t="s">
        <v>302</v>
      </c>
      <c r="C232" s="20" t="s">
        <v>294</v>
      </c>
      <c r="D232" s="20" t="s">
        <v>143</v>
      </c>
      <c r="E232" s="21">
        <v>607110</v>
      </c>
      <c r="F232" s="22" t="s">
        <v>48</v>
      </c>
      <c r="G232" s="21">
        <v>48569</v>
      </c>
      <c r="H232" s="21">
        <f t="shared" si="3"/>
        <v>655679</v>
      </c>
      <c r="I232" s="20" t="s">
        <v>38</v>
      </c>
      <c r="J232" s="20" t="s">
        <v>222</v>
      </c>
      <c r="K232" s="15">
        <v>45387</v>
      </c>
      <c r="L232" s="15"/>
      <c r="M232" t="s">
        <v>355</v>
      </c>
    </row>
    <row r="233" spans="1:13" hidden="1" outlineLevel="1" x14ac:dyDescent="0.2">
      <c r="A233" s="19">
        <v>45307</v>
      </c>
      <c r="B233" s="20" t="s">
        <v>303</v>
      </c>
      <c r="C233" s="20" t="s">
        <v>294</v>
      </c>
      <c r="D233" s="20" t="s">
        <v>166</v>
      </c>
      <c r="E233" s="21">
        <v>870801</v>
      </c>
      <c r="F233" s="22" t="s">
        <v>48</v>
      </c>
      <c r="G233" s="21">
        <v>69664</v>
      </c>
      <c r="H233" s="21">
        <f t="shared" si="3"/>
        <v>940465</v>
      </c>
      <c r="I233" s="20" t="s">
        <v>38</v>
      </c>
      <c r="J233" s="20" t="s">
        <v>222</v>
      </c>
      <c r="K233" s="15">
        <v>45387</v>
      </c>
      <c r="L233" s="15"/>
      <c r="M233" t="s">
        <v>355</v>
      </c>
    </row>
    <row r="234" spans="1:13" hidden="1" outlineLevel="1" x14ac:dyDescent="0.2">
      <c r="A234" s="19">
        <v>45308</v>
      </c>
      <c r="B234" s="20"/>
      <c r="C234" s="20"/>
      <c r="D234" s="20" t="s">
        <v>312</v>
      </c>
      <c r="E234" s="21">
        <v>-819215</v>
      </c>
      <c r="F234" s="22" t="s">
        <v>48</v>
      </c>
      <c r="G234" s="21">
        <v>-65538</v>
      </c>
      <c r="H234" s="21">
        <v>-884753</v>
      </c>
      <c r="I234" s="20" t="s">
        <v>38</v>
      </c>
      <c r="J234" s="20" t="s">
        <v>222</v>
      </c>
      <c r="K234" s="15">
        <v>45387</v>
      </c>
      <c r="L234" s="15"/>
      <c r="M234" t="s">
        <v>355</v>
      </c>
    </row>
    <row r="235" spans="1:13" hidden="1" outlineLevel="1" x14ac:dyDescent="0.2">
      <c r="A235" s="19">
        <v>45310</v>
      </c>
      <c r="B235" s="20" t="s">
        <v>304</v>
      </c>
      <c r="C235" s="20" t="s">
        <v>294</v>
      </c>
      <c r="D235" s="20" t="s">
        <v>246</v>
      </c>
      <c r="E235" s="21">
        <v>1085908</v>
      </c>
      <c r="F235" s="22" t="s">
        <v>48</v>
      </c>
      <c r="G235" s="21">
        <v>86873</v>
      </c>
      <c r="H235" s="21">
        <f t="shared" ref="H235:H243" si="4">+E235+G235</f>
        <v>1172781</v>
      </c>
      <c r="I235" s="20" t="s">
        <v>38</v>
      </c>
      <c r="J235" s="20" t="s">
        <v>222</v>
      </c>
      <c r="K235" s="15">
        <v>45387</v>
      </c>
      <c r="L235" s="15"/>
      <c r="M235" t="s">
        <v>355</v>
      </c>
    </row>
    <row r="236" spans="1:13" hidden="1" outlineLevel="1" x14ac:dyDescent="0.2">
      <c r="A236" s="19">
        <v>45311</v>
      </c>
      <c r="B236" s="20" t="s">
        <v>305</v>
      </c>
      <c r="C236" s="20" t="s">
        <v>294</v>
      </c>
      <c r="D236" s="20" t="s">
        <v>221</v>
      </c>
      <c r="E236" s="21">
        <v>546024</v>
      </c>
      <c r="F236" s="22" t="s">
        <v>48</v>
      </c>
      <c r="G236" s="21">
        <v>43682</v>
      </c>
      <c r="H236" s="21">
        <f t="shared" si="4"/>
        <v>589706</v>
      </c>
      <c r="I236" s="20" t="s">
        <v>38</v>
      </c>
      <c r="J236" s="20" t="s">
        <v>222</v>
      </c>
      <c r="K236" s="15">
        <v>45387</v>
      </c>
      <c r="L236" s="15"/>
      <c r="M236" t="s">
        <v>355</v>
      </c>
    </row>
    <row r="237" spans="1:13" hidden="1" outlineLevel="1" x14ac:dyDescent="0.2">
      <c r="A237" s="19">
        <v>45311</v>
      </c>
      <c r="B237" s="20" t="s">
        <v>306</v>
      </c>
      <c r="C237" s="20" t="s">
        <v>294</v>
      </c>
      <c r="D237" s="20" t="s">
        <v>262</v>
      </c>
      <c r="E237" s="21">
        <v>685881</v>
      </c>
      <c r="F237" s="22" t="s">
        <v>48</v>
      </c>
      <c r="G237" s="21">
        <v>54870</v>
      </c>
      <c r="H237" s="21">
        <f t="shared" si="4"/>
        <v>740751</v>
      </c>
      <c r="I237" s="20" t="s">
        <v>38</v>
      </c>
      <c r="J237" s="20" t="s">
        <v>222</v>
      </c>
      <c r="K237" s="15">
        <v>45387</v>
      </c>
      <c r="L237" s="15"/>
      <c r="M237" t="s">
        <v>355</v>
      </c>
    </row>
    <row r="238" spans="1:13" hidden="1" outlineLevel="1" x14ac:dyDescent="0.2">
      <c r="A238" s="19">
        <v>45315</v>
      </c>
      <c r="B238" s="20" t="s">
        <v>307</v>
      </c>
      <c r="C238" s="20" t="s">
        <v>294</v>
      </c>
      <c r="D238" s="20" t="s">
        <v>246</v>
      </c>
      <c r="E238" s="21">
        <v>1289427</v>
      </c>
      <c r="F238" s="22" t="s">
        <v>48</v>
      </c>
      <c r="G238" s="21">
        <v>103154</v>
      </c>
      <c r="H238" s="21">
        <f t="shared" si="4"/>
        <v>1392581</v>
      </c>
      <c r="I238" s="20" t="s">
        <v>38</v>
      </c>
      <c r="J238" s="20" t="s">
        <v>222</v>
      </c>
      <c r="K238" s="15">
        <v>45387</v>
      </c>
      <c r="L238" s="15"/>
      <c r="M238" t="s">
        <v>355</v>
      </c>
    </row>
    <row r="239" spans="1:13" hidden="1" outlineLevel="1" x14ac:dyDescent="0.2">
      <c r="A239" s="19">
        <v>45321</v>
      </c>
      <c r="B239" s="20" t="s">
        <v>308</v>
      </c>
      <c r="C239" s="20" t="s">
        <v>294</v>
      </c>
      <c r="D239" s="20" t="s">
        <v>221</v>
      </c>
      <c r="E239" s="21">
        <v>553414</v>
      </c>
      <c r="F239" s="22" t="s">
        <v>48</v>
      </c>
      <c r="G239" s="21">
        <v>44273</v>
      </c>
      <c r="H239" s="21">
        <f t="shared" si="4"/>
        <v>597687</v>
      </c>
      <c r="I239" s="20" t="s">
        <v>38</v>
      </c>
      <c r="J239" s="20" t="s">
        <v>222</v>
      </c>
      <c r="K239" s="15">
        <v>45387</v>
      </c>
      <c r="L239" s="15"/>
      <c r="M239" t="s">
        <v>355</v>
      </c>
    </row>
    <row r="240" spans="1:13" hidden="1" outlineLevel="1" x14ac:dyDescent="0.2">
      <c r="A240" s="19">
        <v>45321</v>
      </c>
      <c r="B240" s="20" t="s">
        <v>309</v>
      </c>
      <c r="C240" s="20" t="s">
        <v>294</v>
      </c>
      <c r="D240" s="20" t="s">
        <v>70</v>
      </c>
      <c r="E240" s="21">
        <v>440586</v>
      </c>
      <c r="F240" s="22" t="s">
        <v>48</v>
      </c>
      <c r="G240" s="21">
        <v>35247</v>
      </c>
      <c r="H240" s="21">
        <f t="shared" si="4"/>
        <v>475833</v>
      </c>
      <c r="I240" s="20" t="s">
        <v>38</v>
      </c>
      <c r="J240" s="20" t="s">
        <v>222</v>
      </c>
      <c r="K240" s="15">
        <v>45387</v>
      </c>
      <c r="L240" s="15"/>
      <c r="M240" t="s">
        <v>355</v>
      </c>
    </row>
    <row r="241" spans="1:13" hidden="1" outlineLevel="1" x14ac:dyDescent="0.2">
      <c r="A241" s="19">
        <v>45321</v>
      </c>
      <c r="B241" s="20" t="s">
        <v>310</v>
      </c>
      <c r="C241" s="20" t="s">
        <v>294</v>
      </c>
      <c r="D241" s="20" t="s">
        <v>262</v>
      </c>
      <c r="E241" s="21">
        <v>946233</v>
      </c>
      <c r="F241" s="22" t="s">
        <v>48</v>
      </c>
      <c r="G241" s="21">
        <v>75699</v>
      </c>
      <c r="H241" s="21">
        <f t="shared" si="4"/>
        <v>1021932</v>
      </c>
      <c r="I241" s="20" t="s">
        <v>38</v>
      </c>
      <c r="J241" s="20" t="s">
        <v>222</v>
      </c>
      <c r="K241" s="15">
        <v>45387</v>
      </c>
      <c r="L241" s="15"/>
      <c r="M241" t="s">
        <v>355</v>
      </c>
    </row>
    <row r="242" spans="1:13" hidden="1" outlineLevel="1" x14ac:dyDescent="0.2">
      <c r="A242" s="19">
        <v>45321</v>
      </c>
      <c r="B242" s="20" t="s">
        <v>311</v>
      </c>
      <c r="C242" s="20" t="s">
        <v>294</v>
      </c>
      <c r="D242" s="20" t="s">
        <v>143</v>
      </c>
      <c r="E242" s="21">
        <v>1557815</v>
      </c>
      <c r="F242" s="22" t="s">
        <v>48</v>
      </c>
      <c r="G242" s="21">
        <v>124625</v>
      </c>
      <c r="H242" s="21">
        <f t="shared" si="4"/>
        <v>1682440</v>
      </c>
      <c r="I242" s="20" t="s">
        <v>38</v>
      </c>
      <c r="J242" s="20" t="s">
        <v>222</v>
      </c>
      <c r="K242" s="15">
        <v>45387</v>
      </c>
      <c r="L242" s="15"/>
      <c r="M242" t="s">
        <v>355</v>
      </c>
    </row>
    <row r="243" spans="1:13" hidden="1" outlineLevel="1" x14ac:dyDescent="0.2">
      <c r="A243" s="19">
        <v>45322</v>
      </c>
      <c r="B243" s="14"/>
      <c r="C243" s="14"/>
      <c r="D243" s="2" t="s">
        <v>313</v>
      </c>
      <c r="E243" s="17">
        <v>-964734</v>
      </c>
      <c r="F243" s="18">
        <v>0</v>
      </c>
      <c r="G243" s="17">
        <v>0</v>
      </c>
      <c r="H243" s="21">
        <f t="shared" si="4"/>
        <v>-964734</v>
      </c>
      <c r="I243" s="20" t="s">
        <v>38</v>
      </c>
      <c r="J243" s="20" t="s">
        <v>222</v>
      </c>
      <c r="K243" s="15">
        <v>45387</v>
      </c>
      <c r="L243" s="15"/>
      <c r="M243" t="s">
        <v>355</v>
      </c>
    </row>
    <row r="244" spans="1:13" hidden="1" outlineLevel="1" x14ac:dyDescent="0.2">
      <c r="A244" s="6">
        <v>45323</v>
      </c>
      <c r="B244" s="2" t="s">
        <v>314</v>
      </c>
      <c r="C244" s="2" t="s">
        <v>294</v>
      </c>
      <c r="D244" s="2" t="s">
        <v>246</v>
      </c>
      <c r="E244" s="10">
        <v>378932</v>
      </c>
      <c r="F244" s="7" t="s">
        <v>48</v>
      </c>
      <c r="G244" s="10">
        <v>30315</v>
      </c>
      <c r="H244" s="10">
        <v>409247</v>
      </c>
      <c r="I244" s="2" t="s">
        <v>38</v>
      </c>
      <c r="J244" s="2" t="s">
        <v>222</v>
      </c>
      <c r="K244" s="15">
        <v>45383</v>
      </c>
      <c r="L244" s="15"/>
      <c r="M244" t="s">
        <v>356</v>
      </c>
    </row>
    <row r="245" spans="1:13" hidden="1" outlineLevel="1" x14ac:dyDescent="0.2">
      <c r="A245" s="6">
        <v>45323</v>
      </c>
      <c r="B245" s="2" t="s">
        <v>315</v>
      </c>
      <c r="C245" s="2" t="s">
        <v>294</v>
      </c>
      <c r="D245" s="2" t="s">
        <v>200</v>
      </c>
      <c r="E245" s="10">
        <v>350850</v>
      </c>
      <c r="F245" s="7" t="s">
        <v>48</v>
      </c>
      <c r="G245" s="10">
        <v>28068</v>
      </c>
      <c r="H245" s="10">
        <v>378918</v>
      </c>
      <c r="I245" s="2" t="s">
        <v>38</v>
      </c>
      <c r="J245" s="2" t="s">
        <v>222</v>
      </c>
      <c r="K245" s="15">
        <v>45383</v>
      </c>
      <c r="L245" s="15"/>
      <c r="M245" t="s">
        <v>356</v>
      </c>
    </row>
    <row r="246" spans="1:13" hidden="1" outlineLevel="1" x14ac:dyDescent="0.2">
      <c r="A246" s="6">
        <v>45324</v>
      </c>
      <c r="B246" s="2" t="s">
        <v>316</v>
      </c>
      <c r="C246" s="2" t="s">
        <v>294</v>
      </c>
      <c r="D246" s="2" t="s">
        <v>258</v>
      </c>
      <c r="E246" s="10">
        <v>349190</v>
      </c>
      <c r="F246" s="7" t="s">
        <v>48</v>
      </c>
      <c r="G246" s="10">
        <v>27935</v>
      </c>
      <c r="H246" s="10">
        <v>377125</v>
      </c>
      <c r="I246" s="2" t="s">
        <v>38</v>
      </c>
      <c r="J246" s="2" t="s">
        <v>222</v>
      </c>
      <c r="K246" s="15">
        <v>45383</v>
      </c>
      <c r="L246" s="15"/>
      <c r="M246" t="s">
        <v>356</v>
      </c>
    </row>
    <row r="247" spans="1:13" hidden="1" outlineLevel="1" x14ac:dyDescent="0.2">
      <c r="A247" s="6">
        <v>45324</v>
      </c>
      <c r="B247" s="2" t="s">
        <v>317</v>
      </c>
      <c r="C247" s="2" t="s">
        <v>294</v>
      </c>
      <c r="D247" s="2" t="s">
        <v>200</v>
      </c>
      <c r="E247" s="10">
        <v>384732</v>
      </c>
      <c r="F247" s="7" t="s">
        <v>48</v>
      </c>
      <c r="G247" s="10">
        <v>30779</v>
      </c>
      <c r="H247" s="10">
        <v>415511</v>
      </c>
      <c r="I247" s="2" t="s">
        <v>38</v>
      </c>
      <c r="J247" s="2" t="s">
        <v>222</v>
      </c>
      <c r="K247" s="15">
        <v>45383</v>
      </c>
      <c r="L247" s="15"/>
      <c r="M247" t="s">
        <v>356</v>
      </c>
    </row>
    <row r="248" spans="1:13" hidden="1" outlineLevel="1" x14ac:dyDescent="0.2">
      <c r="A248" s="6">
        <v>45327</v>
      </c>
      <c r="B248" s="2" t="s">
        <v>318</v>
      </c>
      <c r="C248" s="2" t="s">
        <v>294</v>
      </c>
      <c r="D248" s="2" t="s">
        <v>262</v>
      </c>
      <c r="E248" s="10">
        <v>434966</v>
      </c>
      <c r="F248" s="7" t="s">
        <v>48</v>
      </c>
      <c r="G248" s="10">
        <v>34797</v>
      </c>
      <c r="H248" s="10">
        <v>469763</v>
      </c>
      <c r="I248" s="2" t="s">
        <v>38</v>
      </c>
      <c r="J248" s="2" t="s">
        <v>222</v>
      </c>
      <c r="K248" s="15">
        <v>45383</v>
      </c>
      <c r="L248" s="15"/>
      <c r="M248" t="s">
        <v>356</v>
      </c>
    </row>
    <row r="249" spans="1:13" hidden="1" outlineLevel="1" x14ac:dyDescent="0.2">
      <c r="A249" s="6">
        <v>45327</v>
      </c>
      <c r="B249" s="2" t="s">
        <v>319</v>
      </c>
      <c r="C249" s="2" t="s">
        <v>294</v>
      </c>
      <c r="D249" s="2" t="s">
        <v>162</v>
      </c>
      <c r="E249" s="10">
        <v>572290</v>
      </c>
      <c r="F249" s="7" t="s">
        <v>48</v>
      </c>
      <c r="G249" s="10">
        <v>45783</v>
      </c>
      <c r="H249" s="10">
        <v>618073</v>
      </c>
      <c r="I249" s="2" t="s">
        <v>38</v>
      </c>
      <c r="J249" s="2" t="s">
        <v>222</v>
      </c>
      <c r="K249" s="15">
        <v>45383</v>
      </c>
      <c r="L249" s="15"/>
      <c r="M249" t="s">
        <v>356</v>
      </c>
    </row>
    <row r="250" spans="1:13" hidden="1" outlineLevel="1" x14ac:dyDescent="0.2">
      <c r="A250" s="6">
        <v>45327</v>
      </c>
      <c r="B250" s="2" t="s">
        <v>320</v>
      </c>
      <c r="C250" s="2" t="s">
        <v>294</v>
      </c>
      <c r="D250" s="2" t="s">
        <v>143</v>
      </c>
      <c r="E250" s="10">
        <v>111190</v>
      </c>
      <c r="F250" s="7" t="s">
        <v>48</v>
      </c>
      <c r="G250" s="10">
        <v>8895</v>
      </c>
      <c r="H250" s="10">
        <v>120085</v>
      </c>
      <c r="I250" s="2" t="s">
        <v>38</v>
      </c>
      <c r="J250" s="2" t="s">
        <v>222</v>
      </c>
      <c r="K250" s="15">
        <v>45383</v>
      </c>
      <c r="L250" s="15"/>
      <c r="M250" t="s">
        <v>356</v>
      </c>
    </row>
    <row r="251" spans="1:13" hidden="1" outlineLevel="1" x14ac:dyDescent="0.2">
      <c r="A251" s="25">
        <v>45327</v>
      </c>
      <c r="B251" s="2"/>
      <c r="C251" s="2"/>
      <c r="D251" s="26" t="s">
        <v>332</v>
      </c>
      <c r="E251" s="27">
        <v>-691201</v>
      </c>
      <c r="F251" s="7" t="s">
        <v>48</v>
      </c>
      <c r="G251" s="27">
        <v>-55297</v>
      </c>
      <c r="H251" s="10">
        <f>+E251+G251</f>
        <v>-746498</v>
      </c>
      <c r="I251" s="2" t="s">
        <v>38</v>
      </c>
      <c r="J251" s="2" t="s">
        <v>222</v>
      </c>
      <c r="K251" s="15">
        <v>45383</v>
      </c>
      <c r="L251" s="15"/>
      <c r="M251" t="s">
        <v>356</v>
      </c>
    </row>
    <row r="252" spans="1:13" hidden="1" outlineLevel="1" x14ac:dyDescent="0.2">
      <c r="A252" s="6">
        <v>45329</v>
      </c>
      <c r="B252" s="2" t="s">
        <v>321</v>
      </c>
      <c r="C252" s="2" t="s">
        <v>294</v>
      </c>
      <c r="D252" s="2" t="s">
        <v>200</v>
      </c>
      <c r="E252" s="10">
        <v>558844</v>
      </c>
      <c r="F252" s="7" t="s">
        <v>48</v>
      </c>
      <c r="G252" s="10">
        <v>44708</v>
      </c>
      <c r="H252" s="10">
        <v>603552</v>
      </c>
      <c r="I252" s="2" t="s">
        <v>38</v>
      </c>
      <c r="J252" s="2" t="s">
        <v>222</v>
      </c>
      <c r="K252" s="15">
        <v>45383</v>
      </c>
      <c r="L252" s="15"/>
      <c r="M252" t="s">
        <v>356</v>
      </c>
    </row>
    <row r="253" spans="1:13" hidden="1" outlineLevel="1" x14ac:dyDescent="0.2">
      <c r="A253" s="25">
        <v>45343</v>
      </c>
      <c r="B253" s="2"/>
      <c r="C253" s="2"/>
      <c r="D253" s="26" t="s">
        <v>333</v>
      </c>
      <c r="E253" s="27">
        <v>-466197</v>
      </c>
      <c r="F253" s="7" t="s">
        <v>48</v>
      </c>
      <c r="G253" s="27">
        <v>-37295</v>
      </c>
      <c r="H253" s="10">
        <f>+E253+G253</f>
        <v>-503492</v>
      </c>
      <c r="I253" s="2" t="s">
        <v>38</v>
      </c>
      <c r="J253" s="2" t="s">
        <v>222</v>
      </c>
      <c r="K253" s="15">
        <v>45383</v>
      </c>
      <c r="L253" s="15"/>
      <c r="M253" t="s">
        <v>356</v>
      </c>
    </row>
    <row r="254" spans="1:13" hidden="1" outlineLevel="1" x14ac:dyDescent="0.2">
      <c r="A254" s="6">
        <v>45345</v>
      </c>
      <c r="B254" s="2" t="s">
        <v>322</v>
      </c>
      <c r="C254" s="2" t="s">
        <v>294</v>
      </c>
      <c r="D254" s="2" t="s">
        <v>221</v>
      </c>
      <c r="E254" s="10">
        <v>333174</v>
      </c>
      <c r="F254" s="7" t="s">
        <v>48</v>
      </c>
      <c r="G254" s="10">
        <v>26654</v>
      </c>
      <c r="H254" s="10">
        <v>359828</v>
      </c>
      <c r="I254" s="2" t="s">
        <v>38</v>
      </c>
      <c r="J254" s="2" t="s">
        <v>222</v>
      </c>
      <c r="K254" s="15">
        <v>45383</v>
      </c>
      <c r="L254" s="15"/>
      <c r="M254" t="s">
        <v>356</v>
      </c>
    </row>
    <row r="255" spans="1:13" hidden="1" outlineLevel="1" x14ac:dyDescent="0.2">
      <c r="A255" s="6">
        <v>45345</v>
      </c>
      <c r="B255" s="2" t="s">
        <v>323</v>
      </c>
      <c r="C255" s="2" t="s">
        <v>294</v>
      </c>
      <c r="D255" s="2" t="s">
        <v>162</v>
      </c>
      <c r="E255" s="10">
        <v>330132</v>
      </c>
      <c r="F255" s="7" t="s">
        <v>48</v>
      </c>
      <c r="G255" s="10">
        <v>26411</v>
      </c>
      <c r="H255" s="10">
        <v>356543</v>
      </c>
      <c r="I255" s="2" t="s">
        <v>38</v>
      </c>
      <c r="J255" s="2" t="s">
        <v>222</v>
      </c>
      <c r="K255" s="15">
        <v>45383</v>
      </c>
      <c r="L255" s="15"/>
      <c r="M255" t="s">
        <v>356</v>
      </c>
    </row>
    <row r="256" spans="1:13" hidden="1" outlineLevel="1" x14ac:dyDescent="0.2">
      <c r="A256" s="6">
        <v>45345</v>
      </c>
      <c r="B256" s="2" t="s">
        <v>324</v>
      </c>
      <c r="C256" s="2" t="s">
        <v>294</v>
      </c>
      <c r="D256" s="2" t="s">
        <v>262</v>
      </c>
      <c r="E256" s="10">
        <v>222116</v>
      </c>
      <c r="F256" s="7" t="s">
        <v>48</v>
      </c>
      <c r="G256" s="10">
        <v>17769</v>
      </c>
      <c r="H256" s="10">
        <v>239885</v>
      </c>
      <c r="I256" s="2" t="s">
        <v>38</v>
      </c>
      <c r="J256" s="2" t="s">
        <v>222</v>
      </c>
      <c r="K256" s="15">
        <v>45383</v>
      </c>
      <c r="L256" s="15"/>
      <c r="M256" t="s">
        <v>356</v>
      </c>
    </row>
    <row r="257" spans="1:13" hidden="1" outlineLevel="1" x14ac:dyDescent="0.2">
      <c r="A257" s="6">
        <v>45345</v>
      </c>
      <c r="B257" s="2" t="s">
        <v>325</v>
      </c>
      <c r="C257" s="2" t="s">
        <v>294</v>
      </c>
      <c r="D257" s="2" t="s">
        <v>7</v>
      </c>
      <c r="E257" s="10">
        <v>330132</v>
      </c>
      <c r="F257" s="7" t="s">
        <v>48</v>
      </c>
      <c r="G257" s="10">
        <v>26411</v>
      </c>
      <c r="H257" s="10">
        <v>356543</v>
      </c>
      <c r="I257" s="2" t="s">
        <v>38</v>
      </c>
      <c r="J257" s="2" t="s">
        <v>222</v>
      </c>
      <c r="K257" s="15">
        <v>45383</v>
      </c>
      <c r="L257" s="15"/>
      <c r="M257" t="s">
        <v>356</v>
      </c>
    </row>
    <row r="258" spans="1:13" hidden="1" outlineLevel="1" x14ac:dyDescent="0.2">
      <c r="A258" s="6">
        <v>45346</v>
      </c>
      <c r="B258" s="2" t="s">
        <v>326</v>
      </c>
      <c r="C258" s="2" t="s">
        <v>294</v>
      </c>
      <c r="D258" s="2" t="s">
        <v>70</v>
      </c>
      <c r="E258" s="10">
        <v>360750</v>
      </c>
      <c r="F258" s="7" t="s">
        <v>48</v>
      </c>
      <c r="G258" s="10">
        <v>28860</v>
      </c>
      <c r="H258" s="10">
        <v>389610</v>
      </c>
      <c r="I258" s="2" t="s">
        <v>38</v>
      </c>
      <c r="J258" s="2" t="s">
        <v>222</v>
      </c>
      <c r="K258" s="15">
        <v>45383</v>
      </c>
      <c r="L258" s="15"/>
      <c r="M258" t="s">
        <v>356</v>
      </c>
    </row>
    <row r="259" spans="1:13" hidden="1" outlineLevel="1" x14ac:dyDescent="0.2">
      <c r="A259" s="6">
        <v>45346</v>
      </c>
      <c r="B259" s="2" t="s">
        <v>327</v>
      </c>
      <c r="C259" s="2" t="s">
        <v>294</v>
      </c>
      <c r="D259" s="2" t="s">
        <v>246</v>
      </c>
      <c r="E259" s="10">
        <v>704016</v>
      </c>
      <c r="F259" s="7" t="s">
        <v>48</v>
      </c>
      <c r="G259" s="10">
        <v>56321</v>
      </c>
      <c r="H259" s="10">
        <v>760337</v>
      </c>
      <c r="I259" s="2" t="s">
        <v>38</v>
      </c>
      <c r="J259" s="2" t="s">
        <v>222</v>
      </c>
      <c r="K259" s="15">
        <v>45383</v>
      </c>
      <c r="L259" s="15"/>
      <c r="M259" t="s">
        <v>356</v>
      </c>
    </row>
    <row r="260" spans="1:13" hidden="1" outlineLevel="1" x14ac:dyDescent="0.2">
      <c r="A260" s="6">
        <v>45346</v>
      </c>
      <c r="B260" s="2" t="s">
        <v>328</v>
      </c>
      <c r="C260" s="2" t="s">
        <v>294</v>
      </c>
      <c r="D260" s="2" t="s">
        <v>143</v>
      </c>
      <c r="E260" s="10">
        <v>799607</v>
      </c>
      <c r="F260" s="7" t="s">
        <v>48</v>
      </c>
      <c r="G260" s="10">
        <v>63969</v>
      </c>
      <c r="H260" s="10">
        <v>863576</v>
      </c>
      <c r="I260" s="2" t="s">
        <v>38</v>
      </c>
      <c r="J260" s="2" t="s">
        <v>222</v>
      </c>
      <c r="K260" s="15">
        <v>45383</v>
      </c>
      <c r="L260" s="15"/>
      <c r="M260" t="s">
        <v>356</v>
      </c>
    </row>
    <row r="261" spans="1:13" hidden="1" outlineLevel="1" x14ac:dyDescent="0.2">
      <c r="A261" s="25">
        <v>45348</v>
      </c>
      <c r="B261" s="2"/>
      <c r="C261" s="2"/>
      <c r="D261" s="26" t="s">
        <v>334</v>
      </c>
      <c r="E261" s="27">
        <v>-46000</v>
      </c>
      <c r="F261" s="7" t="s">
        <v>48</v>
      </c>
      <c r="G261" s="27">
        <v>-3680</v>
      </c>
      <c r="H261" s="10">
        <f>+E261+G261</f>
        <v>-49680</v>
      </c>
      <c r="I261" s="2" t="s">
        <v>38</v>
      </c>
      <c r="J261" s="2" t="s">
        <v>222</v>
      </c>
      <c r="K261" s="15">
        <v>45383</v>
      </c>
      <c r="L261" s="15"/>
      <c r="M261" t="s">
        <v>356</v>
      </c>
    </row>
    <row r="262" spans="1:13" hidden="1" outlineLevel="1" x14ac:dyDescent="0.2">
      <c r="A262" s="25">
        <v>45348</v>
      </c>
      <c r="B262" s="2"/>
      <c r="C262" s="2"/>
      <c r="D262" s="26" t="s">
        <v>335</v>
      </c>
      <c r="E262" s="27">
        <v>-392766</v>
      </c>
      <c r="F262" s="7" t="s">
        <v>48</v>
      </c>
      <c r="G262" s="27">
        <v>-31421</v>
      </c>
      <c r="H262" s="10">
        <f>+E262+G262</f>
        <v>-424187</v>
      </c>
      <c r="I262" s="2" t="s">
        <v>38</v>
      </c>
      <c r="J262" s="2" t="s">
        <v>222</v>
      </c>
      <c r="K262" s="15">
        <v>45383</v>
      </c>
      <c r="L262" s="15"/>
      <c r="M262" t="s">
        <v>356</v>
      </c>
    </row>
    <row r="263" spans="1:13" hidden="1" outlineLevel="1" x14ac:dyDescent="0.2">
      <c r="A263" s="25">
        <v>45348</v>
      </c>
      <c r="B263" s="2"/>
      <c r="C263" s="2"/>
      <c r="D263" s="26" t="s">
        <v>336</v>
      </c>
      <c r="E263" s="27">
        <v>-237603</v>
      </c>
      <c r="F263" s="7" t="s">
        <v>48</v>
      </c>
      <c r="G263" s="27">
        <v>-19009</v>
      </c>
      <c r="H263" s="10">
        <f>+E263+G263</f>
        <v>-256612</v>
      </c>
      <c r="I263" s="2" t="s">
        <v>38</v>
      </c>
      <c r="J263" s="2" t="s">
        <v>222</v>
      </c>
      <c r="K263" s="15">
        <v>45383</v>
      </c>
      <c r="L263" s="15"/>
      <c r="M263" t="s">
        <v>356</v>
      </c>
    </row>
    <row r="264" spans="1:13" hidden="1" outlineLevel="1" x14ac:dyDescent="0.2">
      <c r="A264" s="25">
        <v>45348</v>
      </c>
      <c r="B264" s="2"/>
      <c r="C264" s="2"/>
      <c r="D264" s="26" t="s">
        <v>337</v>
      </c>
      <c r="E264" s="27">
        <v>-322480</v>
      </c>
      <c r="F264" s="7" t="s">
        <v>48</v>
      </c>
      <c r="G264" s="27">
        <v>-25798</v>
      </c>
      <c r="H264" s="10">
        <f>+E264+G264</f>
        <v>-348278</v>
      </c>
      <c r="I264" s="2" t="s">
        <v>38</v>
      </c>
      <c r="J264" s="2" t="s">
        <v>222</v>
      </c>
      <c r="K264" s="15">
        <v>45383</v>
      </c>
      <c r="L264" s="15"/>
      <c r="M264" t="s">
        <v>356</v>
      </c>
    </row>
    <row r="265" spans="1:13" hidden="1" outlineLevel="1" x14ac:dyDescent="0.2">
      <c r="A265" s="25">
        <v>45348</v>
      </c>
      <c r="B265" s="2"/>
      <c r="C265" s="2"/>
      <c r="D265" s="26" t="s">
        <v>338</v>
      </c>
      <c r="E265" s="27">
        <v>-549824</v>
      </c>
      <c r="F265" s="7" t="s">
        <v>48</v>
      </c>
      <c r="G265" s="27">
        <v>-43986</v>
      </c>
      <c r="H265" s="10">
        <f>+E265+G265</f>
        <v>-593810</v>
      </c>
      <c r="I265" s="2" t="s">
        <v>38</v>
      </c>
      <c r="J265" s="2" t="s">
        <v>222</v>
      </c>
      <c r="K265" s="15">
        <v>45383</v>
      </c>
      <c r="L265" s="15"/>
      <c r="M265" t="s">
        <v>356</v>
      </c>
    </row>
    <row r="266" spans="1:13" hidden="1" outlineLevel="1" x14ac:dyDescent="0.2">
      <c r="A266" s="6">
        <v>45348</v>
      </c>
      <c r="B266" s="2" t="s">
        <v>329</v>
      </c>
      <c r="C266" s="2" t="s">
        <v>294</v>
      </c>
      <c r="D266" s="2" t="s">
        <v>221</v>
      </c>
      <c r="E266" s="10">
        <v>676659</v>
      </c>
      <c r="F266" s="7" t="s">
        <v>48</v>
      </c>
      <c r="G266" s="10">
        <v>54133</v>
      </c>
      <c r="H266" s="10">
        <v>730792</v>
      </c>
      <c r="I266" s="2" t="s">
        <v>38</v>
      </c>
      <c r="J266" s="2" t="s">
        <v>222</v>
      </c>
      <c r="K266" s="15">
        <v>45383</v>
      </c>
      <c r="L266" s="15"/>
      <c r="M266" t="s">
        <v>356</v>
      </c>
    </row>
    <row r="267" spans="1:13" hidden="1" outlineLevel="1" x14ac:dyDescent="0.2">
      <c r="A267" s="25">
        <v>45350</v>
      </c>
      <c r="B267" s="2"/>
      <c r="C267" s="2"/>
      <c r="D267" s="26" t="s">
        <v>339</v>
      </c>
      <c r="E267" s="27">
        <v>-1494280</v>
      </c>
      <c r="F267" s="7" t="s">
        <v>48</v>
      </c>
      <c r="G267" s="27">
        <v>-119542</v>
      </c>
      <c r="H267" s="10">
        <f>+E267+G267</f>
        <v>-1613822</v>
      </c>
      <c r="I267" s="2" t="s">
        <v>38</v>
      </c>
      <c r="J267" s="2" t="s">
        <v>222</v>
      </c>
      <c r="K267" s="15">
        <v>45383</v>
      </c>
      <c r="L267" s="15"/>
      <c r="M267" t="s">
        <v>356</v>
      </c>
    </row>
    <row r="268" spans="1:13" hidden="1" outlineLevel="1" x14ac:dyDescent="0.2">
      <c r="A268" s="6">
        <v>45350</v>
      </c>
      <c r="B268" s="2" t="s">
        <v>330</v>
      </c>
      <c r="C268" s="2" t="s">
        <v>294</v>
      </c>
      <c r="D268" s="2" t="s">
        <v>143</v>
      </c>
      <c r="E268" s="10">
        <v>1501935</v>
      </c>
      <c r="F268" s="7" t="s">
        <v>48</v>
      </c>
      <c r="G268" s="10">
        <v>120155</v>
      </c>
      <c r="H268" s="10">
        <v>1622090</v>
      </c>
      <c r="I268" s="2" t="s">
        <v>38</v>
      </c>
      <c r="J268" s="2" t="s">
        <v>222</v>
      </c>
      <c r="K268" s="15">
        <v>45383</v>
      </c>
      <c r="L268" s="15"/>
      <c r="M268" t="s">
        <v>356</v>
      </c>
    </row>
    <row r="269" spans="1:13" hidden="1" outlineLevel="1" x14ac:dyDescent="0.2">
      <c r="A269" s="6">
        <v>45351</v>
      </c>
      <c r="B269" s="14"/>
      <c r="C269" s="14"/>
      <c r="D269" s="2" t="s">
        <v>331</v>
      </c>
      <c r="E269" s="17">
        <v>-317456.65000000002</v>
      </c>
      <c r="F269" s="18">
        <v>0</v>
      </c>
      <c r="G269" s="17">
        <v>0</v>
      </c>
      <c r="H269" s="21">
        <f>+E269+G269</f>
        <v>-317456.65000000002</v>
      </c>
      <c r="I269" s="20" t="s">
        <v>38</v>
      </c>
      <c r="J269" s="20" t="s">
        <v>222</v>
      </c>
      <c r="K269" s="15">
        <v>45383</v>
      </c>
      <c r="L269" s="15"/>
      <c r="M269" t="s">
        <v>356</v>
      </c>
    </row>
    <row r="270" spans="1:13" hidden="1" outlineLevel="1" x14ac:dyDescent="0.2">
      <c r="A270" s="6">
        <v>45359</v>
      </c>
      <c r="B270" s="2" t="s">
        <v>342</v>
      </c>
      <c r="C270" s="2" t="s">
        <v>294</v>
      </c>
      <c r="D270" s="2" t="s">
        <v>246</v>
      </c>
      <c r="E270" s="10">
        <v>580409</v>
      </c>
      <c r="F270" s="7" t="s">
        <v>48</v>
      </c>
      <c r="G270" s="10">
        <v>46433</v>
      </c>
      <c r="H270" s="10">
        <f>+E270+G270</f>
        <v>626842</v>
      </c>
      <c r="I270" s="20" t="s">
        <v>38</v>
      </c>
      <c r="J270" s="20" t="s">
        <v>222</v>
      </c>
      <c r="K270" s="14"/>
      <c r="L270" s="14"/>
      <c r="M270" t="s">
        <v>369</v>
      </c>
    </row>
    <row r="271" spans="1:13" hidden="1" outlineLevel="1" x14ac:dyDescent="0.2">
      <c r="A271" s="6">
        <v>45362</v>
      </c>
      <c r="B271" s="2" t="s">
        <v>343</v>
      </c>
      <c r="C271" s="2" t="s">
        <v>294</v>
      </c>
      <c r="D271" s="2" t="s">
        <v>200</v>
      </c>
      <c r="E271" s="10">
        <v>753973</v>
      </c>
      <c r="F271" s="7" t="s">
        <v>48</v>
      </c>
      <c r="G271" s="10">
        <v>60318</v>
      </c>
      <c r="H271" s="10">
        <f t="shared" ref="H271:H280" si="5">+E271+G271</f>
        <v>814291</v>
      </c>
      <c r="I271" s="20" t="s">
        <v>38</v>
      </c>
      <c r="J271" s="20" t="s">
        <v>222</v>
      </c>
      <c r="K271" s="14"/>
      <c r="L271" s="14"/>
      <c r="M271" t="s">
        <v>369</v>
      </c>
    </row>
    <row r="272" spans="1:13" hidden="1" outlineLevel="1" x14ac:dyDescent="0.2">
      <c r="A272" s="6">
        <v>45365</v>
      </c>
      <c r="B272" s="2" t="s">
        <v>344</v>
      </c>
      <c r="C272" s="2" t="s">
        <v>294</v>
      </c>
      <c r="D272" s="2" t="s">
        <v>163</v>
      </c>
      <c r="E272" s="10">
        <v>382400</v>
      </c>
      <c r="F272" s="7" t="s">
        <v>48</v>
      </c>
      <c r="G272" s="10">
        <v>30592</v>
      </c>
      <c r="H272" s="10">
        <f t="shared" si="5"/>
        <v>412992</v>
      </c>
      <c r="I272" s="20" t="s">
        <v>38</v>
      </c>
      <c r="J272" s="20" t="s">
        <v>222</v>
      </c>
      <c r="K272" s="14"/>
      <c r="L272" s="14"/>
      <c r="M272" t="s">
        <v>369</v>
      </c>
    </row>
    <row r="273" spans="1:13" hidden="1" outlineLevel="1" x14ac:dyDescent="0.2">
      <c r="A273" s="6">
        <v>45371</v>
      </c>
      <c r="B273" s="2" t="s">
        <v>345</v>
      </c>
      <c r="C273" s="2" t="s">
        <v>294</v>
      </c>
      <c r="D273" s="2" t="s">
        <v>221</v>
      </c>
      <c r="E273" s="10">
        <v>549456</v>
      </c>
      <c r="F273" s="7" t="s">
        <v>48</v>
      </c>
      <c r="G273" s="10">
        <v>43956</v>
      </c>
      <c r="H273" s="10">
        <f t="shared" si="5"/>
        <v>593412</v>
      </c>
      <c r="I273" s="20" t="s">
        <v>38</v>
      </c>
      <c r="J273" s="20" t="s">
        <v>222</v>
      </c>
      <c r="K273" s="14"/>
      <c r="L273" s="14"/>
      <c r="M273" t="s">
        <v>369</v>
      </c>
    </row>
    <row r="274" spans="1:13" hidden="1" outlineLevel="1" x14ac:dyDescent="0.2">
      <c r="A274" s="6">
        <v>45377</v>
      </c>
      <c r="B274" s="2" t="s">
        <v>346</v>
      </c>
      <c r="C274" s="2" t="s">
        <v>294</v>
      </c>
      <c r="D274" s="2" t="s">
        <v>143</v>
      </c>
      <c r="E274" s="10">
        <v>367155</v>
      </c>
      <c r="F274" s="7" t="s">
        <v>48</v>
      </c>
      <c r="G274" s="10">
        <v>29372</v>
      </c>
      <c r="H274" s="10">
        <f t="shared" si="5"/>
        <v>396527</v>
      </c>
      <c r="I274" s="20" t="s">
        <v>38</v>
      </c>
      <c r="J274" s="20" t="s">
        <v>222</v>
      </c>
      <c r="K274" s="14"/>
      <c r="L274" s="14"/>
      <c r="M274" t="s">
        <v>369</v>
      </c>
    </row>
    <row r="275" spans="1:13" hidden="1" outlineLevel="1" x14ac:dyDescent="0.2">
      <c r="A275" s="6">
        <v>45378</v>
      </c>
      <c r="B275" s="2" t="s">
        <v>347</v>
      </c>
      <c r="C275" s="2" t="s">
        <v>294</v>
      </c>
      <c r="D275" s="2" t="s">
        <v>7</v>
      </c>
      <c r="E275" s="10">
        <v>469476</v>
      </c>
      <c r="F275" s="7" t="s">
        <v>48</v>
      </c>
      <c r="G275" s="10">
        <v>37558</v>
      </c>
      <c r="H275" s="10">
        <f t="shared" si="5"/>
        <v>507034</v>
      </c>
      <c r="I275" s="20" t="s">
        <v>38</v>
      </c>
      <c r="J275" s="20" t="s">
        <v>222</v>
      </c>
      <c r="K275" s="14"/>
      <c r="L275" s="14"/>
      <c r="M275" t="s">
        <v>369</v>
      </c>
    </row>
    <row r="276" spans="1:13" hidden="1" outlineLevel="1" x14ac:dyDescent="0.2">
      <c r="A276" s="6">
        <v>45378</v>
      </c>
      <c r="B276" s="2" t="s">
        <v>348</v>
      </c>
      <c r="C276" s="2" t="s">
        <v>294</v>
      </c>
      <c r="D276" s="2" t="s">
        <v>246</v>
      </c>
      <c r="E276" s="10">
        <v>222116</v>
      </c>
      <c r="F276" s="7" t="s">
        <v>48</v>
      </c>
      <c r="G276" s="10">
        <v>17769</v>
      </c>
      <c r="H276" s="10">
        <f t="shared" si="5"/>
        <v>239885</v>
      </c>
      <c r="I276" s="20" t="s">
        <v>38</v>
      </c>
      <c r="J276" s="20" t="s">
        <v>222</v>
      </c>
      <c r="K276" s="14"/>
      <c r="L276" s="14"/>
      <c r="M276" t="s">
        <v>369</v>
      </c>
    </row>
    <row r="277" spans="1:13" hidden="1" outlineLevel="1" x14ac:dyDescent="0.2">
      <c r="A277" s="6">
        <v>45379</v>
      </c>
      <c r="B277" s="2" t="s">
        <v>349</v>
      </c>
      <c r="C277" s="2" t="s">
        <v>294</v>
      </c>
      <c r="D277" s="2" t="s">
        <v>162</v>
      </c>
      <c r="E277" s="10">
        <v>431849</v>
      </c>
      <c r="F277" s="7" t="s">
        <v>48</v>
      </c>
      <c r="G277" s="10">
        <v>34548</v>
      </c>
      <c r="H277" s="10">
        <f t="shared" si="5"/>
        <v>466397</v>
      </c>
      <c r="I277" s="20" t="s">
        <v>38</v>
      </c>
      <c r="J277" s="20" t="s">
        <v>222</v>
      </c>
      <c r="K277" s="14"/>
      <c r="L277" s="14"/>
      <c r="M277" t="s">
        <v>369</v>
      </c>
    </row>
    <row r="278" spans="1:13" hidden="1" outlineLevel="1" x14ac:dyDescent="0.2">
      <c r="A278" s="6">
        <v>45379</v>
      </c>
      <c r="B278" s="2" t="s">
        <v>350</v>
      </c>
      <c r="C278" s="2" t="s">
        <v>294</v>
      </c>
      <c r="D278" s="2" t="s">
        <v>258</v>
      </c>
      <c r="E278" s="10">
        <v>1003660</v>
      </c>
      <c r="F278" s="7" t="s">
        <v>48</v>
      </c>
      <c r="G278" s="10">
        <v>80293</v>
      </c>
      <c r="H278" s="10">
        <f t="shared" si="5"/>
        <v>1083953</v>
      </c>
      <c r="I278" s="20" t="s">
        <v>38</v>
      </c>
      <c r="J278" s="20" t="s">
        <v>222</v>
      </c>
      <c r="K278" s="14"/>
      <c r="L278" s="14"/>
      <c r="M278" t="s">
        <v>369</v>
      </c>
    </row>
    <row r="279" spans="1:13" hidden="1" outlineLevel="1" x14ac:dyDescent="0.2">
      <c r="A279" s="6">
        <v>45380</v>
      </c>
      <c r="B279" s="2" t="s">
        <v>351</v>
      </c>
      <c r="C279" s="2" t="s">
        <v>294</v>
      </c>
      <c r="D279" s="2" t="s">
        <v>70</v>
      </c>
      <c r="E279" s="10">
        <v>537627</v>
      </c>
      <c r="F279" s="7" t="s">
        <v>48</v>
      </c>
      <c r="G279" s="10">
        <v>43010</v>
      </c>
      <c r="H279" s="10">
        <f t="shared" si="5"/>
        <v>580637</v>
      </c>
      <c r="I279" s="20" t="s">
        <v>38</v>
      </c>
      <c r="J279" s="20" t="s">
        <v>222</v>
      </c>
      <c r="K279" s="14"/>
      <c r="L279" s="14"/>
      <c r="M279" t="s">
        <v>369</v>
      </c>
    </row>
    <row r="280" spans="1:13" hidden="1" outlineLevel="1" x14ac:dyDescent="0.2">
      <c r="A280" s="6">
        <v>45381</v>
      </c>
      <c r="B280" s="2" t="s">
        <v>352</v>
      </c>
      <c r="C280" s="2" t="s">
        <v>294</v>
      </c>
      <c r="D280" s="2" t="s">
        <v>200</v>
      </c>
      <c r="E280" s="10">
        <v>187900</v>
      </c>
      <c r="F280" s="7" t="s">
        <v>48</v>
      </c>
      <c r="G280" s="10">
        <v>15032</v>
      </c>
      <c r="H280" s="10">
        <f t="shared" si="5"/>
        <v>202932</v>
      </c>
      <c r="I280" s="20" t="s">
        <v>38</v>
      </c>
      <c r="J280" s="20" t="s">
        <v>222</v>
      </c>
      <c r="K280" s="14"/>
      <c r="L280" s="14"/>
      <c r="M280" t="s">
        <v>369</v>
      </c>
    </row>
    <row r="281" spans="1:13" hidden="1" outlineLevel="1" x14ac:dyDescent="0.2">
      <c r="A281" s="25">
        <v>45380</v>
      </c>
      <c r="B281" s="2"/>
      <c r="C281" s="2"/>
      <c r="D281" s="20" t="s">
        <v>335</v>
      </c>
      <c r="E281" s="21"/>
      <c r="F281" s="22"/>
      <c r="G281" s="21"/>
      <c r="H281" s="21">
        <v>-301158</v>
      </c>
      <c r="I281" s="20" t="s">
        <v>38</v>
      </c>
      <c r="J281" s="20" t="s">
        <v>222</v>
      </c>
      <c r="K281" s="14"/>
      <c r="L281" s="14"/>
      <c r="M281" t="s">
        <v>369</v>
      </c>
    </row>
    <row r="282" spans="1:13" hidden="1" outlineLevel="1" x14ac:dyDescent="0.2">
      <c r="A282" s="25">
        <v>45360</v>
      </c>
      <c r="B282" s="2"/>
      <c r="C282" s="2"/>
      <c r="D282" s="29" t="s">
        <v>335</v>
      </c>
      <c r="E282" s="23"/>
      <c r="F282" s="30"/>
      <c r="G282" s="23"/>
      <c r="H282" s="21">
        <v>-141396</v>
      </c>
      <c r="I282" s="20" t="s">
        <v>38</v>
      </c>
      <c r="J282" s="20" t="s">
        <v>222</v>
      </c>
      <c r="K282" s="14"/>
      <c r="L282" s="14"/>
      <c r="M282" t="s">
        <v>369</v>
      </c>
    </row>
    <row r="283" spans="1:13" hidden="1" outlineLevel="1" x14ac:dyDescent="0.2">
      <c r="A283" s="25">
        <v>45380</v>
      </c>
      <c r="B283" s="2"/>
      <c r="C283" s="2"/>
      <c r="D283" s="29" t="s">
        <v>338</v>
      </c>
      <c r="E283" s="23"/>
      <c r="F283" s="30"/>
      <c r="G283" s="23"/>
      <c r="H283" s="21">
        <v>-1064030</v>
      </c>
      <c r="I283" s="20" t="s">
        <v>38</v>
      </c>
      <c r="J283" s="20" t="s">
        <v>222</v>
      </c>
      <c r="K283" s="14"/>
      <c r="L283" s="14"/>
      <c r="M283" t="s">
        <v>369</v>
      </c>
    </row>
    <row r="284" spans="1:13" hidden="1" outlineLevel="1" x14ac:dyDescent="0.2">
      <c r="A284" s="25">
        <v>45362</v>
      </c>
      <c r="B284" s="2"/>
      <c r="C284" s="2"/>
      <c r="D284" s="29" t="s">
        <v>353</v>
      </c>
      <c r="E284" s="23"/>
      <c r="F284" s="30"/>
      <c r="G284" s="23"/>
      <c r="H284" s="21">
        <v>-339245</v>
      </c>
      <c r="I284" s="20" t="s">
        <v>38</v>
      </c>
      <c r="J284" s="20" t="s">
        <v>222</v>
      </c>
      <c r="K284" s="14"/>
      <c r="L284" s="14"/>
      <c r="M284" t="s">
        <v>369</v>
      </c>
    </row>
    <row r="285" spans="1:13" hidden="1" outlineLevel="1" x14ac:dyDescent="0.2">
      <c r="A285" s="32">
        <v>45377</v>
      </c>
      <c r="B285" s="2"/>
      <c r="C285" s="2"/>
      <c r="D285" s="29" t="s">
        <v>353</v>
      </c>
      <c r="E285" s="23"/>
      <c r="F285" s="30"/>
      <c r="G285" s="23"/>
      <c r="H285" s="21">
        <v>-320760</v>
      </c>
      <c r="I285" s="20" t="s">
        <v>38</v>
      </c>
      <c r="J285" s="20" t="s">
        <v>222</v>
      </c>
      <c r="K285" s="14"/>
      <c r="L285" s="14"/>
      <c r="M285" t="s">
        <v>369</v>
      </c>
    </row>
    <row r="286" spans="1:13" hidden="1" outlineLevel="1" x14ac:dyDescent="0.2">
      <c r="A286" s="32">
        <v>45369</v>
      </c>
      <c r="B286" s="2"/>
      <c r="C286" s="2"/>
      <c r="D286" s="29" t="s">
        <v>357</v>
      </c>
      <c r="E286" s="23"/>
      <c r="F286" s="30"/>
      <c r="G286" s="23"/>
      <c r="H286" s="21">
        <v>-1088259.8400000001</v>
      </c>
      <c r="I286" s="20" t="s">
        <v>38</v>
      </c>
      <c r="J286" s="20" t="s">
        <v>222</v>
      </c>
      <c r="K286" s="14"/>
      <c r="L286" s="14"/>
      <c r="M286" t="s">
        <v>369</v>
      </c>
    </row>
    <row r="287" spans="1:13" hidden="1" outlineLevel="1" x14ac:dyDescent="0.2">
      <c r="A287" s="6">
        <v>45382</v>
      </c>
      <c r="B287" s="2"/>
      <c r="C287" s="2"/>
      <c r="D287" s="29" t="s">
        <v>354</v>
      </c>
      <c r="E287" s="31"/>
      <c r="F287" s="28"/>
      <c r="G287" s="31"/>
      <c r="H287" s="21">
        <f>-SUM(H270:H286)*0.07</f>
        <v>-186903.72120000003</v>
      </c>
      <c r="I287" s="20" t="s">
        <v>38</v>
      </c>
      <c r="J287" s="20" t="s">
        <v>222</v>
      </c>
      <c r="K287" s="14"/>
      <c r="L287" s="14"/>
      <c r="M287" t="s">
        <v>369</v>
      </c>
    </row>
    <row r="288" spans="1:13" hidden="1" outlineLevel="1" x14ac:dyDescent="0.2">
      <c r="A288" s="19">
        <v>45385</v>
      </c>
      <c r="B288" s="20" t="s">
        <v>358</v>
      </c>
      <c r="C288" s="20" t="s">
        <v>294</v>
      </c>
      <c r="D288" s="20" t="s">
        <v>221</v>
      </c>
      <c r="E288" s="21">
        <v>731171</v>
      </c>
      <c r="F288" s="22" t="s">
        <v>48</v>
      </c>
      <c r="G288" s="21">
        <v>58494</v>
      </c>
      <c r="H288" s="21">
        <f>+E288+G288</f>
        <v>789665</v>
      </c>
      <c r="I288" s="20" t="s">
        <v>38</v>
      </c>
      <c r="J288" s="20" t="s">
        <v>222</v>
      </c>
      <c r="K288" s="14"/>
      <c r="L288" s="14"/>
      <c r="M288" t="s">
        <v>390</v>
      </c>
    </row>
    <row r="289" spans="1:13" hidden="1" outlineLevel="1" x14ac:dyDescent="0.2">
      <c r="A289" s="19">
        <v>45385</v>
      </c>
      <c r="B289" s="20" t="s">
        <v>359</v>
      </c>
      <c r="C289" s="20" t="s">
        <v>294</v>
      </c>
      <c r="D289" s="20" t="s">
        <v>258</v>
      </c>
      <c r="E289" s="21">
        <v>653965</v>
      </c>
      <c r="F289" s="22" t="s">
        <v>48</v>
      </c>
      <c r="G289" s="21">
        <v>52317</v>
      </c>
      <c r="H289" s="21">
        <f t="shared" ref="H289:H299" si="6">+E289+G289</f>
        <v>706282</v>
      </c>
      <c r="I289" s="20" t="s">
        <v>38</v>
      </c>
      <c r="J289" s="20" t="s">
        <v>222</v>
      </c>
      <c r="K289" s="14"/>
      <c r="L289" s="14"/>
      <c r="M289" t="s">
        <v>390</v>
      </c>
    </row>
    <row r="290" spans="1:13" hidden="1" outlineLevel="1" x14ac:dyDescent="0.2">
      <c r="A290" s="19">
        <v>45385</v>
      </c>
      <c r="B290" s="20" t="s">
        <v>360</v>
      </c>
      <c r="C290" s="20" t="s">
        <v>294</v>
      </c>
      <c r="D290" s="20" t="s">
        <v>246</v>
      </c>
      <c r="E290" s="21">
        <v>470982</v>
      </c>
      <c r="F290" s="22" t="s">
        <v>48</v>
      </c>
      <c r="G290" s="21">
        <v>37679</v>
      </c>
      <c r="H290" s="21">
        <f t="shared" si="6"/>
        <v>508661</v>
      </c>
      <c r="I290" s="20" t="s">
        <v>38</v>
      </c>
      <c r="J290" s="20" t="s">
        <v>222</v>
      </c>
      <c r="K290" s="14"/>
      <c r="L290" s="14"/>
      <c r="M290" t="s">
        <v>390</v>
      </c>
    </row>
    <row r="291" spans="1:13" hidden="1" outlineLevel="1" x14ac:dyDescent="0.2">
      <c r="A291" s="19">
        <v>45394</v>
      </c>
      <c r="B291" s="20" t="s">
        <v>361</v>
      </c>
      <c r="C291" s="20" t="s">
        <v>294</v>
      </c>
      <c r="D291" s="20" t="s">
        <v>70</v>
      </c>
      <c r="E291" s="21">
        <v>442409</v>
      </c>
      <c r="F291" s="22" t="s">
        <v>48</v>
      </c>
      <c r="G291" s="21">
        <v>35393</v>
      </c>
      <c r="H291" s="21">
        <f t="shared" si="6"/>
        <v>477802</v>
      </c>
      <c r="I291" s="20" t="s">
        <v>38</v>
      </c>
      <c r="J291" s="20" t="s">
        <v>222</v>
      </c>
      <c r="K291" s="14"/>
      <c r="L291" s="14"/>
      <c r="M291" t="s">
        <v>390</v>
      </c>
    </row>
    <row r="292" spans="1:13" hidden="1" outlineLevel="1" x14ac:dyDescent="0.2">
      <c r="A292" s="19">
        <v>45401</v>
      </c>
      <c r="B292" s="20" t="s">
        <v>362</v>
      </c>
      <c r="C292" s="20" t="s">
        <v>294</v>
      </c>
      <c r="D292" s="20" t="s">
        <v>262</v>
      </c>
      <c r="E292" s="21">
        <v>857023</v>
      </c>
      <c r="F292" s="22" t="s">
        <v>48</v>
      </c>
      <c r="G292" s="21">
        <v>68562</v>
      </c>
      <c r="H292" s="21">
        <f t="shared" si="6"/>
        <v>925585</v>
      </c>
      <c r="I292" s="20" t="s">
        <v>38</v>
      </c>
      <c r="J292" s="20" t="s">
        <v>222</v>
      </c>
      <c r="K292" s="14"/>
      <c r="L292" s="14"/>
      <c r="M292" t="s">
        <v>390</v>
      </c>
    </row>
    <row r="293" spans="1:13" hidden="1" outlineLevel="1" x14ac:dyDescent="0.2">
      <c r="A293" s="6">
        <v>45415</v>
      </c>
      <c r="B293" s="2" t="s">
        <v>363</v>
      </c>
      <c r="C293" s="2" t="s">
        <v>294</v>
      </c>
      <c r="D293" s="2" t="s">
        <v>246</v>
      </c>
      <c r="E293" s="10">
        <v>771120</v>
      </c>
      <c r="F293" s="7" t="s">
        <v>48</v>
      </c>
      <c r="G293" s="10">
        <v>61690</v>
      </c>
      <c r="H293" s="21">
        <f t="shared" si="6"/>
        <v>832810</v>
      </c>
      <c r="I293" s="2" t="s">
        <v>38</v>
      </c>
      <c r="J293" s="2" t="s">
        <v>222</v>
      </c>
      <c r="K293" s="14"/>
      <c r="L293" s="14"/>
      <c r="M293" t="s">
        <v>390</v>
      </c>
    </row>
    <row r="294" spans="1:13" hidden="1" outlineLevel="1" x14ac:dyDescent="0.2">
      <c r="A294" s="6">
        <v>45415</v>
      </c>
      <c r="B294" s="2" t="s">
        <v>364</v>
      </c>
      <c r="C294" s="2" t="s">
        <v>294</v>
      </c>
      <c r="D294" s="2" t="s">
        <v>200</v>
      </c>
      <c r="E294" s="10">
        <v>639837</v>
      </c>
      <c r="F294" s="7" t="s">
        <v>48</v>
      </c>
      <c r="G294" s="10">
        <v>51187</v>
      </c>
      <c r="H294" s="21">
        <f t="shared" si="6"/>
        <v>691024</v>
      </c>
      <c r="I294" s="2" t="s">
        <v>38</v>
      </c>
      <c r="J294" s="2" t="s">
        <v>222</v>
      </c>
      <c r="K294" s="14"/>
      <c r="L294" s="14"/>
      <c r="M294" t="s">
        <v>390</v>
      </c>
    </row>
    <row r="295" spans="1:13" hidden="1" outlineLevel="1" x14ac:dyDescent="0.2">
      <c r="A295" s="6">
        <v>45415</v>
      </c>
      <c r="B295" s="2" t="s">
        <v>365</v>
      </c>
      <c r="C295" s="2" t="s">
        <v>294</v>
      </c>
      <c r="D295" s="2" t="s">
        <v>221</v>
      </c>
      <c r="E295" s="10">
        <v>489772</v>
      </c>
      <c r="F295" s="7" t="s">
        <v>48</v>
      </c>
      <c r="G295" s="10">
        <v>39182</v>
      </c>
      <c r="H295" s="21">
        <f t="shared" si="6"/>
        <v>528954</v>
      </c>
      <c r="I295" s="2" t="s">
        <v>38</v>
      </c>
      <c r="J295" s="2" t="s">
        <v>222</v>
      </c>
      <c r="K295" s="14"/>
      <c r="L295" s="14"/>
      <c r="M295" t="s">
        <v>390</v>
      </c>
    </row>
    <row r="296" spans="1:13" hidden="1" outlineLevel="1" x14ac:dyDescent="0.2">
      <c r="A296" s="6">
        <v>45415</v>
      </c>
      <c r="B296" s="2" t="s">
        <v>366</v>
      </c>
      <c r="C296" s="2" t="s">
        <v>294</v>
      </c>
      <c r="D296" s="2" t="s">
        <v>246</v>
      </c>
      <c r="E296" s="10">
        <v>1041436</v>
      </c>
      <c r="F296" s="7" t="s">
        <v>48</v>
      </c>
      <c r="G296" s="10">
        <v>83315</v>
      </c>
      <c r="H296" s="21">
        <f t="shared" si="6"/>
        <v>1124751</v>
      </c>
      <c r="I296" s="2" t="s">
        <v>38</v>
      </c>
      <c r="J296" s="2" t="s">
        <v>222</v>
      </c>
      <c r="K296" s="14"/>
      <c r="L296" s="14"/>
      <c r="M296" t="s">
        <v>390</v>
      </c>
    </row>
    <row r="297" spans="1:13" hidden="1" outlineLevel="1" x14ac:dyDescent="0.2">
      <c r="A297" s="19">
        <v>45385</v>
      </c>
      <c r="B297" s="20"/>
      <c r="C297" s="20"/>
      <c r="D297" s="20" t="s">
        <v>367</v>
      </c>
      <c r="E297" s="21">
        <v>-579178</v>
      </c>
      <c r="F297" s="22" t="s">
        <v>48</v>
      </c>
      <c r="G297" s="21">
        <v>-46335</v>
      </c>
      <c r="H297" s="21">
        <f t="shared" si="6"/>
        <v>-625513</v>
      </c>
      <c r="I297" s="20" t="s">
        <v>38</v>
      </c>
      <c r="J297" s="20" t="s">
        <v>222</v>
      </c>
      <c r="K297" s="14"/>
      <c r="L297" s="14"/>
      <c r="M297" t="s">
        <v>390</v>
      </c>
    </row>
    <row r="298" spans="1:13" hidden="1" outlineLevel="1" x14ac:dyDescent="0.2">
      <c r="A298" s="19">
        <v>45404</v>
      </c>
      <c r="B298" s="20"/>
      <c r="C298" s="20"/>
      <c r="D298" s="20" t="s">
        <v>336</v>
      </c>
      <c r="E298" s="21">
        <v>-327208</v>
      </c>
      <c r="F298" s="22" t="s">
        <v>48</v>
      </c>
      <c r="G298" s="21">
        <v>-26177</v>
      </c>
      <c r="H298" s="21">
        <f t="shared" si="6"/>
        <v>-353385</v>
      </c>
      <c r="I298" s="20" t="s">
        <v>38</v>
      </c>
      <c r="J298" s="20" t="s">
        <v>222</v>
      </c>
      <c r="K298" s="14"/>
      <c r="L298" s="14"/>
      <c r="M298" t="s">
        <v>390</v>
      </c>
    </row>
    <row r="299" spans="1:13" hidden="1" outlineLevel="1" x14ac:dyDescent="0.2">
      <c r="A299" s="19">
        <v>45406</v>
      </c>
      <c r="B299" s="20"/>
      <c r="C299" s="20"/>
      <c r="D299" s="20" t="s">
        <v>353</v>
      </c>
      <c r="E299" s="21">
        <v>-791017</v>
      </c>
      <c r="F299" s="22" t="s">
        <v>48</v>
      </c>
      <c r="G299" s="21">
        <v>-63282</v>
      </c>
      <c r="H299" s="21">
        <f t="shared" si="6"/>
        <v>-854299</v>
      </c>
      <c r="I299" s="20" t="s">
        <v>38</v>
      </c>
      <c r="J299" s="20" t="s">
        <v>222</v>
      </c>
      <c r="K299" s="14"/>
      <c r="L299" s="14"/>
      <c r="M299" t="s">
        <v>390</v>
      </c>
    </row>
    <row r="300" spans="1:13" hidden="1" outlineLevel="1" x14ac:dyDescent="0.2">
      <c r="A300" s="19">
        <v>45412</v>
      </c>
      <c r="B300" s="28"/>
      <c r="C300" s="28"/>
      <c r="D300" s="29" t="s">
        <v>368</v>
      </c>
      <c r="E300" s="31"/>
      <c r="F300" s="28"/>
      <c r="G300" s="31"/>
      <c r="H300" s="21">
        <f>-SUM(H288:H299)*0.07</f>
        <v>-332663.59000000003</v>
      </c>
      <c r="I300" s="20" t="s">
        <v>38</v>
      </c>
      <c r="J300" s="20" t="s">
        <v>222</v>
      </c>
      <c r="K300" s="14"/>
      <c r="L300" s="14"/>
      <c r="M300" t="s">
        <v>390</v>
      </c>
    </row>
    <row r="301" spans="1:13" hidden="1" outlineLevel="1" x14ac:dyDescent="0.2">
      <c r="A301" s="19">
        <v>45415</v>
      </c>
      <c r="B301" s="20" t="s">
        <v>371</v>
      </c>
      <c r="C301" s="20" t="s">
        <v>294</v>
      </c>
      <c r="D301" s="20" t="s">
        <v>143</v>
      </c>
      <c r="E301" s="21">
        <v>92000</v>
      </c>
      <c r="F301" s="22" t="s">
        <v>48</v>
      </c>
      <c r="G301" s="21">
        <v>7360</v>
      </c>
      <c r="H301" s="21">
        <f t="shared" ref="H301:H322" si="7">+E301+G301</f>
        <v>99360</v>
      </c>
      <c r="I301" s="20" t="s">
        <v>38</v>
      </c>
      <c r="J301" s="20" t="s">
        <v>222</v>
      </c>
      <c r="K301" s="14"/>
      <c r="L301" s="14"/>
      <c r="M301" t="s">
        <v>406</v>
      </c>
    </row>
    <row r="302" spans="1:13" hidden="1" outlineLevel="1" x14ac:dyDescent="0.2">
      <c r="A302" s="19">
        <v>45415</v>
      </c>
      <c r="B302" s="20" t="s">
        <v>372</v>
      </c>
      <c r="C302" s="20" t="s">
        <v>294</v>
      </c>
      <c r="D302" s="20" t="s">
        <v>7</v>
      </c>
      <c r="E302" s="21">
        <v>465306</v>
      </c>
      <c r="F302" s="22" t="s">
        <v>48</v>
      </c>
      <c r="G302" s="21">
        <v>37224</v>
      </c>
      <c r="H302" s="21">
        <f t="shared" si="7"/>
        <v>502530</v>
      </c>
      <c r="I302" s="20" t="s">
        <v>38</v>
      </c>
      <c r="J302" s="20" t="s">
        <v>222</v>
      </c>
      <c r="K302" s="14"/>
      <c r="L302" s="14"/>
      <c r="M302" t="s">
        <v>406</v>
      </c>
    </row>
    <row r="303" spans="1:13" hidden="1" outlineLevel="1" x14ac:dyDescent="0.2">
      <c r="A303" s="19">
        <v>45418</v>
      </c>
      <c r="B303" s="20" t="s">
        <v>373</v>
      </c>
      <c r="C303" s="20" t="s">
        <v>294</v>
      </c>
      <c r="D303" s="20" t="s">
        <v>70</v>
      </c>
      <c r="E303" s="21">
        <v>400926</v>
      </c>
      <c r="F303" s="22" t="s">
        <v>48</v>
      </c>
      <c r="G303" s="21">
        <v>32074</v>
      </c>
      <c r="H303" s="21">
        <f t="shared" si="7"/>
        <v>433000</v>
      </c>
      <c r="I303" s="20" t="s">
        <v>38</v>
      </c>
      <c r="J303" s="20" t="s">
        <v>222</v>
      </c>
      <c r="K303" s="14"/>
      <c r="L303" s="14"/>
      <c r="M303" t="s">
        <v>406</v>
      </c>
    </row>
    <row r="304" spans="1:13" hidden="1" outlineLevel="1" x14ac:dyDescent="0.2">
      <c r="A304" s="19">
        <v>45418</v>
      </c>
      <c r="B304" s="20" t="s">
        <v>374</v>
      </c>
      <c r="C304" s="20" t="s">
        <v>294</v>
      </c>
      <c r="D304" s="20" t="s">
        <v>246</v>
      </c>
      <c r="E304" s="21">
        <v>578618</v>
      </c>
      <c r="F304" s="22" t="s">
        <v>48</v>
      </c>
      <c r="G304" s="21">
        <v>46289</v>
      </c>
      <c r="H304" s="21">
        <f t="shared" si="7"/>
        <v>624907</v>
      </c>
      <c r="I304" s="20" t="s">
        <v>38</v>
      </c>
      <c r="J304" s="20" t="s">
        <v>222</v>
      </c>
      <c r="K304" s="14"/>
      <c r="L304" s="14"/>
      <c r="M304" t="s">
        <v>406</v>
      </c>
    </row>
    <row r="305" spans="1:13" hidden="1" outlineLevel="1" x14ac:dyDescent="0.2">
      <c r="A305" s="19">
        <v>45418</v>
      </c>
      <c r="B305" s="20" t="s">
        <v>375</v>
      </c>
      <c r="C305" s="20" t="s">
        <v>294</v>
      </c>
      <c r="D305" s="20" t="s">
        <v>258</v>
      </c>
      <c r="E305" s="21">
        <v>605048</v>
      </c>
      <c r="F305" s="22" t="s">
        <v>48</v>
      </c>
      <c r="G305" s="21">
        <v>48404</v>
      </c>
      <c r="H305" s="21">
        <f t="shared" si="7"/>
        <v>653452</v>
      </c>
      <c r="I305" s="20" t="s">
        <v>38</v>
      </c>
      <c r="J305" s="20" t="s">
        <v>222</v>
      </c>
      <c r="K305" s="14"/>
      <c r="L305" s="14"/>
      <c r="M305" t="s">
        <v>406</v>
      </c>
    </row>
    <row r="306" spans="1:13" hidden="1" outlineLevel="1" x14ac:dyDescent="0.2">
      <c r="A306" s="19">
        <v>45419</v>
      </c>
      <c r="B306" s="20" t="s">
        <v>376</v>
      </c>
      <c r="C306" s="20" t="s">
        <v>294</v>
      </c>
      <c r="D306" s="20" t="s">
        <v>200</v>
      </c>
      <c r="E306" s="21">
        <v>453786</v>
      </c>
      <c r="F306" s="22" t="s">
        <v>48</v>
      </c>
      <c r="G306" s="21">
        <v>36303</v>
      </c>
      <c r="H306" s="21">
        <f t="shared" si="7"/>
        <v>490089</v>
      </c>
      <c r="I306" s="20" t="s">
        <v>38</v>
      </c>
      <c r="J306" s="20" t="s">
        <v>222</v>
      </c>
      <c r="K306" s="14"/>
      <c r="L306" s="14"/>
      <c r="M306" t="s">
        <v>406</v>
      </c>
    </row>
    <row r="307" spans="1:13" hidden="1" outlineLevel="1" x14ac:dyDescent="0.2">
      <c r="A307" s="19">
        <v>45420</v>
      </c>
      <c r="B307" s="20" t="s">
        <v>377</v>
      </c>
      <c r="C307" s="20" t="s">
        <v>294</v>
      </c>
      <c r="D307" s="20" t="s">
        <v>262</v>
      </c>
      <c r="E307" s="21">
        <v>756310</v>
      </c>
      <c r="F307" s="22" t="s">
        <v>48</v>
      </c>
      <c r="G307" s="21">
        <v>60505</v>
      </c>
      <c r="H307" s="21">
        <f t="shared" si="7"/>
        <v>816815</v>
      </c>
      <c r="I307" s="20" t="s">
        <v>38</v>
      </c>
      <c r="J307" s="20" t="s">
        <v>222</v>
      </c>
      <c r="K307" s="14"/>
      <c r="L307" s="14"/>
      <c r="M307" t="s">
        <v>406</v>
      </c>
    </row>
    <row r="308" spans="1:13" hidden="1" outlineLevel="1" x14ac:dyDescent="0.2">
      <c r="A308" s="19">
        <v>45420</v>
      </c>
      <c r="B308" s="20" t="s">
        <v>378</v>
      </c>
      <c r="C308" s="20" t="s">
        <v>294</v>
      </c>
      <c r="D308" s="20" t="s">
        <v>258</v>
      </c>
      <c r="E308" s="21">
        <v>417700</v>
      </c>
      <c r="F308" s="22" t="s">
        <v>48</v>
      </c>
      <c r="G308" s="21">
        <v>33416</v>
      </c>
      <c r="H308" s="21">
        <f t="shared" si="7"/>
        <v>451116</v>
      </c>
      <c r="I308" s="20" t="s">
        <v>38</v>
      </c>
      <c r="J308" s="20" t="s">
        <v>222</v>
      </c>
      <c r="K308" s="14"/>
      <c r="L308" s="14"/>
      <c r="M308" t="s">
        <v>406</v>
      </c>
    </row>
    <row r="309" spans="1:13" hidden="1" outlineLevel="1" x14ac:dyDescent="0.2">
      <c r="A309" s="19">
        <v>45420</v>
      </c>
      <c r="B309" s="20" t="s">
        <v>379</v>
      </c>
      <c r="C309" s="20" t="s">
        <v>294</v>
      </c>
      <c r="D309" s="20" t="s">
        <v>221</v>
      </c>
      <c r="E309" s="21">
        <v>834249</v>
      </c>
      <c r="F309" s="22" t="s">
        <v>48</v>
      </c>
      <c r="G309" s="21">
        <v>66740</v>
      </c>
      <c r="H309" s="21">
        <f t="shared" si="7"/>
        <v>900989</v>
      </c>
      <c r="I309" s="20" t="s">
        <v>38</v>
      </c>
      <c r="J309" s="20" t="s">
        <v>222</v>
      </c>
      <c r="K309" s="14"/>
      <c r="L309" s="14"/>
      <c r="M309" t="s">
        <v>406</v>
      </c>
    </row>
    <row r="310" spans="1:13" hidden="1" outlineLevel="1" x14ac:dyDescent="0.2">
      <c r="A310" s="19">
        <v>45426</v>
      </c>
      <c r="B310" s="20" t="s">
        <v>380</v>
      </c>
      <c r="C310" s="20" t="s">
        <v>294</v>
      </c>
      <c r="D310" s="20" t="s">
        <v>143</v>
      </c>
      <c r="E310" s="21">
        <v>364940</v>
      </c>
      <c r="F310" s="22" t="s">
        <v>48</v>
      </c>
      <c r="G310" s="21">
        <v>29195</v>
      </c>
      <c r="H310" s="21">
        <f t="shared" si="7"/>
        <v>394135</v>
      </c>
      <c r="I310" s="20" t="s">
        <v>38</v>
      </c>
      <c r="J310" s="20" t="s">
        <v>222</v>
      </c>
      <c r="K310" s="14"/>
      <c r="L310" s="14"/>
      <c r="M310" t="s">
        <v>406</v>
      </c>
    </row>
    <row r="311" spans="1:13" hidden="1" outlineLevel="1" x14ac:dyDescent="0.2">
      <c r="A311" s="19">
        <v>45430</v>
      </c>
      <c r="B311" s="20" t="s">
        <v>381</v>
      </c>
      <c r="C311" s="20" t="s">
        <v>294</v>
      </c>
      <c r="D311" s="20" t="s">
        <v>246</v>
      </c>
      <c r="E311" s="21">
        <v>857184</v>
      </c>
      <c r="F311" s="22" t="s">
        <v>48</v>
      </c>
      <c r="G311" s="21">
        <v>68575</v>
      </c>
      <c r="H311" s="21">
        <f t="shared" si="7"/>
        <v>925759</v>
      </c>
      <c r="I311" s="20" t="s">
        <v>38</v>
      </c>
      <c r="J311" s="20" t="s">
        <v>222</v>
      </c>
      <c r="K311" s="14"/>
      <c r="L311" s="14"/>
      <c r="M311" t="s">
        <v>406</v>
      </c>
    </row>
    <row r="312" spans="1:13" hidden="1" outlineLevel="1" x14ac:dyDescent="0.2">
      <c r="A312" s="19">
        <v>45436</v>
      </c>
      <c r="B312" s="20" t="s">
        <v>382</v>
      </c>
      <c r="C312" s="20" t="s">
        <v>294</v>
      </c>
      <c r="D312" s="20" t="s">
        <v>221</v>
      </c>
      <c r="E312" s="21">
        <v>453980</v>
      </c>
      <c r="F312" s="22" t="s">
        <v>48</v>
      </c>
      <c r="G312" s="21">
        <v>36318</v>
      </c>
      <c r="H312" s="21">
        <f t="shared" si="7"/>
        <v>490298</v>
      </c>
      <c r="I312" s="20" t="s">
        <v>38</v>
      </c>
      <c r="J312" s="20" t="s">
        <v>222</v>
      </c>
      <c r="K312" s="14"/>
      <c r="L312" s="14"/>
      <c r="M312" t="s">
        <v>406</v>
      </c>
    </row>
    <row r="313" spans="1:13" hidden="1" outlineLevel="1" x14ac:dyDescent="0.2">
      <c r="A313" s="19">
        <v>45440</v>
      </c>
      <c r="B313" s="20" t="s">
        <v>383</v>
      </c>
      <c r="C313" s="20" t="s">
        <v>294</v>
      </c>
      <c r="D313" s="20" t="s">
        <v>70</v>
      </c>
      <c r="E313" s="21">
        <v>310272</v>
      </c>
      <c r="F313" s="22" t="s">
        <v>48</v>
      </c>
      <c r="G313" s="21">
        <v>24822</v>
      </c>
      <c r="H313" s="21">
        <f t="shared" si="7"/>
        <v>335094</v>
      </c>
      <c r="I313" s="20" t="s">
        <v>38</v>
      </c>
      <c r="J313" s="20" t="s">
        <v>222</v>
      </c>
      <c r="K313" s="14"/>
      <c r="L313" s="14"/>
      <c r="M313" t="s">
        <v>406</v>
      </c>
    </row>
    <row r="314" spans="1:13" hidden="1" outlineLevel="1" x14ac:dyDescent="0.2">
      <c r="A314" s="19">
        <v>45441</v>
      </c>
      <c r="B314" s="20" t="s">
        <v>384</v>
      </c>
      <c r="C314" s="20" t="s">
        <v>294</v>
      </c>
      <c r="D314" s="20" t="s">
        <v>258</v>
      </c>
      <c r="E314" s="21">
        <v>1368600</v>
      </c>
      <c r="F314" s="22" t="s">
        <v>48</v>
      </c>
      <c r="G314" s="21">
        <v>109488</v>
      </c>
      <c r="H314" s="21">
        <f t="shared" si="7"/>
        <v>1478088</v>
      </c>
      <c r="I314" s="20" t="s">
        <v>38</v>
      </c>
      <c r="J314" s="20" t="s">
        <v>222</v>
      </c>
      <c r="K314" s="14"/>
      <c r="L314" s="14"/>
      <c r="M314" t="s">
        <v>406</v>
      </c>
    </row>
    <row r="315" spans="1:13" hidden="1" outlineLevel="1" x14ac:dyDescent="0.2">
      <c r="A315" s="19">
        <v>45442</v>
      </c>
      <c r="B315" s="20" t="s">
        <v>385</v>
      </c>
      <c r="C315" s="20" t="s">
        <v>294</v>
      </c>
      <c r="D315" s="20" t="s">
        <v>166</v>
      </c>
      <c r="E315" s="21">
        <v>965085</v>
      </c>
      <c r="F315" s="22" t="s">
        <v>48</v>
      </c>
      <c r="G315" s="21">
        <v>77207</v>
      </c>
      <c r="H315" s="21">
        <f t="shared" si="7"/>
        <v>1042292</v>
      </c>
      <c r="I315" s="20" t="s">
        <v>38</v>
      </c>
      <c r="J315" s="20" t="s">
        <v>222</v>
      </c>
      <c r="K315" s="14"/>
      <c r="L315" s="14"/>
      <c r="M315" t="s">
        <v>406</v>
      </c>
    </row>
    <row r="316" spans="1:13" hidden="1" outlineLevel="1" x14ac:dyDescent="0.2">
      <c r="A316" s="19">
        <v>45443</v>
      </c>
      <c r="B316" s="20" t="s">
        <v>386</v>
      </c>
      <c r="C316" s="20" t="s">
        <v>294</v>
      </c>
      <c r="D316" s="20" t="s">
        <v>163</v>
      </c>
      <c r="E316" s="21">
        <v>478865</v>
      </c>
      <c r="F316" s="22" t="s">
        <v>48</v>
      </c>
      <c r="G316" s="21">
        <v>38309</v>
      </c>
      <c r="H316" s="21">
        <f t="shared" si="7"/>
        <v>517174</v>
      </c>
      <c r="I316" s="20" t="s">
        <v>38</v>
      </c>
      <c r="J316" s="20" t="s">
        <v>222</v>
      </c>
      <c r="K316" s="14"/>
      <c r="L316" s="14"/>
      <c r="M316" t="s">
        <v>406</v>
      </c>
    </row>
    <row r="317" spans="1:13" hidden="1" outlineLevel="1" x14ac:dyDescent="0.2">
      <c r="A317" s="6">
        <v>45415</v>
      </c>
      <c r="B317" s="2" t="s">
        <v>215</v>
      </c>
      <c r="C317" s="2" t="s">
        <v>215</v>
      </c>
      <c r="D317" s="2" t="s">
        <v>334</v>
      </c>
      <c r="E317" s="10">
        <v>-555290</v>
      </c>
      <c r="F317" s="7" t="s">
        <v>48</v>
      </c>
      <c r="G317" s="10">
        <v>-44423</v>
      </c>
      <c r="H317" s="21">
        <f t="shared" si="7"/>
        <v>-599713</v>
      </c>
      <c r="I317" s="2" t="s">
        <v>38</v>
      </c>
      <c r="J317" s="2" t="s">
        <v>222</v>
      </c>
      <c r="K317" s="14"/>
      <c r="L317" s="14"/>
      <c r="M317" t="s">
        <v>406</v>
      </c>
    </row>
    <row r="318" spans="1:13" hidden="1" outlineLevel="1" x14ac:dyDescent="0.2">
      <c r="A318" s="6">
        <v>45419</v>
      </c>
      <c r="B318" s="2" t="s">
        <v>215</v>
      </c>
      <c r="C318" s="2" t="s">
        <v>215</v>
      </c>
      <c r="D318" s="2" t="s">
        <v>353</v>
      </c>
      <c r="E318" s="10">
        <v>-555290</v>
      </c>
      <c r="F318" s="7" t="s">
        <v>48</v>
      </c>
      <c r="G318" s="10">
        <v>-44423</v>
      </c>
      <c r="H318" s="21">
        <f t="shared" si="7"/>
        <v>-599713</v>
      </c>
      <c r="I318" s="2" t="s">
        <v>38</v>
      </c>
      <c r="J318" s="2" t="s">
        <v>222</v>
      </c>
      <c r="K318" s="14"/>
      <c r="L318" s="14"/>
      <c r="M318" t="s">
        <v>406</v>
      </c>
    </row>
    <row r="319" spans="1:13" hidden="1" outlineLevel="1" x14ac:dyDescent="0.2">
      <c r="A319" s="6">
        <v>45440</v>
      </c>
      <c r="B319" s="2" t="s">
        <v>215</v>
      </c>
      <c r="C319" s="2" t="s">
        <v>215</v>
      </c>
      <c r="D319" s="2" t="s">
        <v>333</v>
      </c>
      <c r="E319" s="10">
        <v>-347889</v>
      </c>
      <c r="F319" s="7" t="s">
        <v>48</v>
      </c>
      <c r="G319" s="10">
        <v>-27832</v>
      </c>
      <c r="H319" s="21">
        <f t="shared" si="7"/>
        <v>-375721</v>
      </c>
      <c r="I319" s="2" t="s">
        <v>38</v>
      </c>
      <c r="J319" s="2" t="s">
        <v>222</v>
      </c>
      <c r="K319" s="14"/>
      <c r="L319" s="14"/>
      <c r="M319" t="s">
        <v>406</v>
      </c>
    </row>
    <row r="320" spans="1:13" hidden="1" outlineLevel="1" x14ac:dyDescent="0.2">
      <c r="A320" s="6">
        <v>45441</v>
      </c>
      <c r="B320" s="2" t="s">
        <v>215</v>
      </c>
      <c r="C320" s="2" t="s">
        <v>215</v>
      </c>
      <c r="D320" s="2" t="s">
        <v>336</v>
      </c>
      <c r="E320" s="10">
        <v>-333174</v>
      </c>
      <c r="F320" s="7" t="s">
        <v>48</v>
      </c>
      <c r="G320" s="10">
        <v>-26654</v>
      </c>
      <c r="H320" s="21">
        <f t="shared" si="7"/>
        <v>-359828</v>
      </c>
      <c r="I320" s="2" t="s">
        <v>38</v>
      </c>
      <c r="J320" s="2" t="s">
        <v>222</v>
      </c>
      <c r="K320" s="14"/>
      <c r="L320" s="14"/>
      <c r="M320" t="s">
        <v>406</v>
      </c>
    </row>
    <row r="321" spans="1:13" hidden="1" outlineLevel="1" x14ac:dyDescent="0.2">
      <c r="A321" s="6">
        <v>45443</v>
      </c>
      <c r="B321" s="2" t="s">
        <v>215</v>
      </c>
      <c r="C321" s="2" t="s">
        <v>215</v>
      </c>
      <c r="D321" s="2" t="s">
        <v>387</v>
      </c>
      <c r="E321" s="10">
        <v>-222116</v>
      </c>
      <c r="F321" s="7" t="s">
        <v>48</v>
      </c>
      <c r="G321" s="10">
        <v>-17769</v>
      </c>
      <c r="H321" s="21">
        <f t="shared" si="7"/>
        <v>-239885</v>
      </c>
      <c r="I321" s="2" t="s">
        <v>38</v>
      </c>
      <c r="J321" s="2" t="s">
        <v>222</v>
      </c>
      <c r="K321" s="14"/>
      <c r="L321" s="14"/>
      <c r="M321" t="s">
        <v>406</v>
      </c>
    </row>
    <row r="322" spans="1:13" hidden="1" outlineLevel="1" x14ac:dyDescent="0.2">
      <c r="A322" s="19">
        <v>45454</v>
      </c>
      <c r="B322" s="24">
        <v>751</v>
      </c>
      <c r="C322" s="20" t="s">
        <v>389</v>
      </c>
      <c r="D322" s="29" t="s">
        <v>388</v>
      </c>
      <c r="E322" s="21">
        <f>-SUM(E301:E321)*0.07</f>
        <v>-517237.70000000007</v>
      </c>
      <c r="F322" s="7" t="s">
        <v>48</v>
      </c>
      <c r="G322" s="21">
        <f>-SUM(G301:G321)*0.07</f>
        <v>-41378.960000000006</v>
      </c>
      <c r="H322" s="21">
        <f t="shared" si="7"/>
        <v>-558616.66</v>
      </c>
      <c r="I322" s="2" t="s">
        <v>38</v>
      </c>
      <c r="J322" s="2" t="s">
        <v>222</v>
      </c>
      <c r="K322" s="14"/>
      <c r="L322" s="14"/>
      <c r="M322" t="s">
        <v>406</v>
      </c>
    </row>
    <row r="323" spans="1:13" hidden="1" outlineLevel="1" x14ac:dyDescent="0.2">
      <c r="A323" s="19">
        <v>45444</v>
      </c>
      <c r="B323" s="20" t="s">
        <v>391</v>
      </c>
      <c r="C323" s="20" t="s">
        <v>294</v>
      </c>
      <c r="D323" s="20" t="s">
        <v>162</v>
      </c>
      <c r="E323" s="21">
        <v>521690</v>
      </c>
      <c r="F323" s="22" t="s">
        <v>48</v>
      </c>
      <c r="G323" s="21">
        <v>41735</v>
      </c>
      <c r="H323" s="21">
        <f t="shared" ref="H323:H340" si="8">+E323+G323</f>
        <v>563425</v>
      </c>
      <c r="I323" s="20" t="s">
        <v>38</v>
      </c>
      <c r="J323" s="20" t="s">
        <v>222</v>
      </c>
      <c r="K323" s="14"/>
      <c r="L323" s="14"/>
      <c r="M323" t="s">
        <v>434</v>
      </c>
    </row>
    <row r="324" spans="1:13" hidden="1" outlineLevel="1" x14ac:dyDescent="0.2">
      <c r="A324" s="19">
        <v>45450</v>
      </c>
      <c r="B324" s="20" t="s">
        <v>392</v>
      </c>
      <c r="C324" s="20" t="s">
        <v>294</v>
      </c>
      <c r="D324" s="20" t="s">
        <v>221</v>
      </c>
      <c r="E324" s="21">
        <v>480036</v>
      </c>
      <c r="F324" s="22" t="s">
        <v>48</v>
      </c>
      <c r="G324" s="21">
        <v>38403</v>
      </c>
      <c r="H324" s="21">
        <f t="shared" si="8"/>
        <v>518439</v>
      </c>
      <c r="I324" s="20" t="s">
        <v>38</v>
      </c>
      <c r="J324" s="20" t="s">
        <v>222</v>
      </c>
      <c r="K324" s="14"/>
      <c r="L324" s="14"/>
      <c r="M324" t="s">
        <v>434</v>
      </c>
    </row>
    <row r="325" spans="1:13" hidden="1" outlineLevel="1" x14ac:dyDescent="0.2">
      <c r="A325" s="19">
        <v>45453</v>
      </c>
      <c r="B325" s="20" t="s">
        <v>393</v>
      </c>
      <c r="C325" s="20" t="s">
        <v>294</v>
      </c>
      <c r="D325" s="20" t="s">
        <v>262</v>
      </c>
      <c r="E325" s="21">
        <v>852377</v>
      </c>
      <c r="F325" s="22" t="s">
        <v>48</v>
      </c>
      <c r="G325" s="21">
        <v>68190</v>
      </c>
      <c r="H325" s="21">
        <f t="shared" si="8"/>
        <v>920567</v>
      </c>
      <c r="I325" s="20" t="s">
        <v>38</v>
      </c>
      <c r="J325" s="20" t="s">
        <v>222</v>
      </c>
      <c r="K325" s="14"/>
      <c r="L325" s="14"/>
      <c r="M325" t="s">
        <v>434</v>
      </c>
    </row>
    <row r="326" spans="1:13" hidden="1" outlineLevel="1" x14ac:dyDescent="0.2">
      <c r="A326" s="19">
        <v>45454</v>
      </c>
      <c r="B326" s="20" t="s">
        <v>394</v>
      </c>
      <c r="C326" s="20" t="s">
        <v>294</v>
      </c>
      <c r="D326" s="20" t="s">
        <v>246</v>
      </c>
      <c r="E326" s="21">
        <v>517478</v>
      </c>
      <c r="F326" s="22" t="s">
        <v>48</v>
      </c>
      <c r="G326" s="21">
        <v>41398</v>
      </c>
      <c r="H326" s="21">
        <f t="shared" si="8"/>
        <v>558876</v>
      </c>
      <c r="I326" s="20" t="s">
        <v>38</v>
      </c>
      <c r="J326" s="20" t="s">
        <v>222</v>
      </c>
      <c r="K326" s="14"/>
      <c r="L326" s="14"/>
      <c r="M326" t="s">
        <v>434</v>
      </c>
    </row>
    <row r="327" spans="1:13" hidden="1" outlineLevel="1" x14ac:dyDescent="0.2">
      <c r="A327" s="19">
        <v>45456</v>
      </c>
      <c r="B327" s="20" t="s">
        <v>395</v>
      </c>
      <c r="C327" s="20" t="s">
        <v>294</v>
      </c>
      <c r="D327" s="20" t="s">
        <v>246</v>
      </c>
      <c r="E327" s="21">
        <v>521297</v>
      </c>
      <c r="F327" s="22" t="s">
        <v>48</v>
      </c>
      <c r="G327" s="21">
        <v>41704</v>
      </c>
      <c r="H327" s="21">
        <f t="shared" si="8"/>
        <v>563001</v>
      </c>
      <c r="I327" s="20" t="s">
        <v>38</v>
      </c>
      <c r="J327" s="20" t="s">
        <v>222</v>
      </c>
      <c r="K327" s="14"/>
      <c r="L327" s="14"/>
      <c r="M327" t="s">
        <v>434</v>
      </c>
    </row>
    <row r="328" spans="1:13" hidden="1" outlineLevel="1" x14ac:dyDescent="0.2">
      <c r="A328" s="19">
        <v>45456</v>
      </c>
      <c r="B328" s="20" t="s">
        <v>396</v>
      </c>
      <c r="C328" s="20" t="s">
        <v>294</v>
      </c>
      <c r="D328" s="20" t="s">
        <v>200</v>
      </c>
      <c r="E328" s="21">
        <v>428524</v>
      </c>
      <c r="F328" s="22" t="s">
        <v>48</v>
      </c>
      <c r="G328" s="21">
        <v>34282</v>
      </c>
      <c r="H328" s="21">
        <f t="shared" si="8"/>
        <v>462806</v>
      </c>
      <c r="I328" s="20" t="s">
        <v>38</v>
      </c>
      <c r="J328" s="20" t="s">
        <v>222</v>
      </c>
      <c r="K328" s="14"/>
      <c r="L328" s="14"/>
      <c r="M328" t="s">
        <v>434</v>
      </c>
    </row>
    <row r="329" spans="1:13" hidden="1" outlineLevel="1" x14ac:dyDescent="0.2">
      <c r="A329" s="19">
        <v>45457</v>
      </c>
      <c r="B329" s="20" t="s">
        <v>397</v>
      </c>
      <c r="C329" s="20" t="s">
        <v>294</v>
      </c>
      <c r="D329" s="20" t="s">
        <v>70</v>
      </c>
      <c r="E329" s="21">
        <v>467521</v>
      </c>
      <c r="F329" s="22" t="s">
        <v>48</v>
      </c>
      <c r="G329" s="21">
        <v>37402</v>
      </c>
      <c r="H329" s="21">
        <f t="shared" si="8"/>
        <v>504923</v>
      </c>
      <c r="I329" s="20" t="s">
        <v>38</v>
      </c>
      <c r="J329" s="20" t="s">
        <v>222</v>
      </c>
      <c r="K329" s="14"/>
      <c r="L329" s="14"/>
      <c r="M329" t="s">
        <v>434</v>
      </c>
    </row>
    <row r="330" spans="1:13" hidden="1" outlineLevel="1" x14ac:dyDescent="0.2">
      <c r="A330" s="19">
        <v>45462</v>
      </c>
      <c r="B330" s="20" t="s">
        <v>398</v>
      </c>
      <c r="C330" s="20" t="s">
        <v>294</v>
      </c>
      <c r="D330" s="20" t="s">
        <v>262</v>
      </c>
      <c r="E330" s="21">
        <v>574074</v>
      </c>
      <c r="F330" s="22" t="s">
        <v>48</v>
      </c>
      <c r="G330" s="21">
        <v>45926</v>
      </c>
      <c r="H330" s="21">
        <f t="shared" si="8"/>
        <v>620000</v>
      </c>
      <c r="I330" s="20" t="s">
        <v>38</v>
      </c>
      <c r="J330" s="20" t="s">
        <v>222</v>
      </c>
      <c r="K330" s="14"/>
      <c r="L330" s="14"/>
      <c r="M330" t="s">
        <v>434</v>
      </c>
    </row>
    <row r="331" spans="1:13" hidden="1" outlineLevel="1" x14ac:dyDescent="0.2">
      <c r="A331" s="19">
        <v>45465</v>
      </c>
      <c r="B331" s="20" t="s">
        <v>399</v>
      </c>
      <c r="C331" s="20" t="s">
        <v>294</v>
      </c>
      <c r="D331" s="20" t="s">
        <v>221</v>
      </c>
      <c r="E331" s="21">
        <v>956851</v>
      </c>
      <c r="F331" s="22" t="s">
        <v>48</v>
      </c>
      <c r="G331" s="21">
        <v>76548</v>
      </c>
      <c r="H331" s="21">
        <f t="shared" si="8"/>
        <v>1033399</v>
      </c>
      <c r="I331" s="20" t="s">
        <v>38</v>
      </c>
      <c r="J331" s="20" t="s">
        <v>222</v>
      </c>
      <c r="K331" s="14"/>
      <c r="L331" s="14"/>
      <c r="M331" t="s">
        <v>434</v>
      </c>
    </row>
    <row r="332" spans="1:13" hidden="1" outlineLevel="1" x14ac:dyDescent="0.2">
      <c r="A332" s="19">
        <v>45467</v>
      </c>
      <c r="B332" s="20" t="s">
        <v>400</v>
      </c>
      <c r="C332" s="20" t="s">
        <v>294</v>
      </c>
      <c r="D332" s="20" t="s">
        <v>143</v>
      </c>
      <c r="E332" s="21">
        <v>442409</v>
      </c>
      <c r="F332" s="22" t="s">
        <v>48</v>
      </c>
      <c r="G332" s="21">
        <v>35393</v>
      </c>
      <c r="H332" s="21">
        <f t="shared" si="8"/>
        <v>477802</v>
      </c>
      <c r="I332" s="20" t="s">
        <v>38</v>
      </c>
      <c r="J332" s="20" t="s">
        <v>222</v>
      </c>
      <c r="K332" s="14"/>
      <c r="L332" s="14"/>
      <c r="M332" t="s">
        <v>434</v>
      </c>
    </row>
    <row r="333" spans="1:13" hidden="1" outlineLevel="1" x14ac:dyDescent="0.2">
      <c r="A333" s="19">
        <v>45471</v>
      </c>
      <c r="B333" s="20" t="s">
        <v>401</v>
      </c>
      <c r="C333" s="20" t="s">
        <v>294</v>
      </c>
      <c r="D333" s="20" t="s">
        <v>402</v>
      </c>
      <c r="E333" s="21">
        <v>668815</v>
      </c>
      <c r="F333" s="22" t="s">
        <v>48</v>
      </c>
      <c r="G333" s="21">
        <v>53505</v>
      </c>
      <c r="H333" s="21">
        <f t="shared" si="8"/>
        <v>722320</v>
      </c>
      <c r="I333" s="20" t="s">
        <v>38</v>
      </c>
      <c r="J333" s="20" t="s">
        <v>222</v>
      </c>
      <c r="K333" s="14"/>
      <c r="L333" s="14"/>
      <c r="M333" t="s">
        <v>434</v>
      </c>
    </row>
    <row r="334" spans="1:13" hidden="1" outlineLevel="1" x14ac:dyDescent="0.2">
      <c r="A334" s="19">
        <v>45447</v>
      </c>
      <c r="B334" s="20" t="s">
        <v>215</v>
      </c>
      <c r="C334" s="20" t="s">
        <v>215</v>
      </c>
      <c r="D334" s="20" t="s">
        <v>338</v>
      </c>
      <c r="E334" s="21">
        <v>-330132</v>
      </c>
      <c r="F334" s="22" t="s">
        <v>48</v>
      </c>
      <c r="G334" s="21">
        <v>-26411</v>
      </c>
      <c r="H334" s="21">
        <f t="shared" si="8"/>
        <v>-356543</v>
      </c>
      <c r="I334" s="20" t="s">
        <v>38</v>
      </c>
      <c r="J334" s="20" t="s">
        <v>222</v>
      </c>
      <c r="K334" s="14"/>
      <c r="L334" s="14"/>
      <c r="M334" t="s">
        <v>434</v>
      </c>
    </row>
    <row r="335" spans="1:13" hidden="1" outlineLevel="1" x14ac:dyDescent="0.2">
      <c r="A335" s="19">
        <v>45449</v>
      </c>
      <c r="B335" s="20" t="s">
        <v>215</v>
      </c>
      <c r="C335" s="20" t="s">
        <v>215</v>
      </c>
      <c r="D335" s="20" t="s">
        <v>334</v>
      </c>
      <c r="E335" s="21">
        <v>-706388</v>
      </c>
      <c r="F335" s="22" t="s">
        <v>48</v>
      </c>
      <c r="G335" s="21">
        <v>-56511</v>
      </c>
      <c r="H335" s="21">
        <f t="shared" si="8"/>
        <v>-762899</v>
      </c>
      <c r="I335" s="20" t="s">
        <v>38</v>
      </c>
      <c r="J335" s="20" t="s">
        <v>222</v>
      </c>
      <c r="K335" s="14"/>
      <c r="L335" s="14"/>
      <c r="M335" t="s">
        <v>434</v>
      </c>
    </row>
    <row r="336" spans="1:13" hidden="1" outlineLevel="1" x14ac:dyDescent="0.2">
      <c r="A336" s="19">
        <v>45451</v>
      </c>
      <c r="B336" s="20" t="s">
        <v>215</v>
      </c>
      <c r="C336" s="20" t="s">
        <v>215</v>
      </c>
      <c r="D336" s="20" t="s">
        <v>403</v>
      </c>
      <c r="E336" s="21">
        <v>-293198</v>
      </c>
      <c r="F336" s="22" t="s">
        <v>48</v>
      </c>
      <c r="G336" s="21">
        <v>-23456</v>
      </c>
      <c r="H336" s="21">
        <f t="shared" si="8"/>
        <v>-316654</v>
      </c>
      <c r="I336" s="20" t="s">
        <v>38</v>
      </c>
      <c r="J336" s="20" t="s">
        <v>222</v>
      </c>
      <c r="K336" s="14"/>
      <c r="L336" s="14"/>
      <c r="M336" t="s">
        <v>434</v>
      </c>
    </row>
    <row r="337" spans="1:13" hidden="1" outlineLevel="1" x14ac:dyDescent="0.2">
      <c r="A337" s="19">
        <v>45456</v>
      </c>
      <c r="B337" s="20" t="s">
        <v>215</v>
      </c>
      <c r="C337" s="20" t="s">
        <v>215</v>
      </c>
      <c r="D337" s="20" t="s">
        <v>336</v>
      </c>
      <c r="E337" s="21">
        <v>-222116</v>
      </c>
      <c r="F337" s="22" t="s">
        <v>48</v>
      </c>
      <c r="G337" s="21">
        <v>-17769</v>
      </c>
      <c r="H337" s="21">
        <f t="shared" si="8"/>
        <v>-239885</v>
      </c>
      <c r="I337" s="20" t="s">
        <v>38</v>
      </c>
      <c r="J337" s="20" t="s">
        <v>222</v>
      </c>
      <c r="K337" s="14"/>
      <c r="L337" s="14"/>
      <c r="M337" t="s">
        <v>434</v>
      </c>
    </row>
    <row r="338" spans="1:13" hidden="1" outlineLevel="1" x14ac:dyDescent="0.2">
      <c r="A338" s="19">
        <v>45456</v>
      </c>
      <c r="B338" s="20" t="s">
        <v>215</v>
      </c>
      <c r="C338" s="20" t="s">
        <v>215</v>
      </c>
      <c r="D338" s="20" t="s">
        <v>353</v>
      </c>
      <c r="E338" s="21">
        <v>-804154</v>
      </c>
      <c r="F338" s="22" t="s">
        <v>48</v>
      </c>
      <c r="G338" s="21">
        <v>-64332</v>
      </c>
      <c r="H338" s="21">
        <f t="shared" si="8"/>
        <v>-868486</v>
      </c>
      <c r="I338" s="20" t="s">
        <v>38</v>
      </c>
      <c r="J338" s="20" t="s">
        <v>222</v>
      </c>
      <c r="K338" s="14"/>
      <c r="L338" s="14"/>
      <c r="M338" t="s">
        <v>434</v>
      </c>
    </row>
    <row r="339" spans="1:13" hidden="1" outlineLevel="1" x14ac:dyDescent="0.2">
      <c r="A339" s="19">
        <v>45464</v>
      </c>
      <c r="B339" s="20" t="s">
        <v>215</v>
      </c>
      <c r="C339" s="20" t="s">
        <v>215</v>
      </c>
      <c r="D339" s="20" t="s">
        <v>334</v>
      </c>
      <c r="E339" s="21">
        <v>-207240</v>
      </c>
      <c r="F339" s="22" t="s">
        <v>48</v>
      </c>
      <c r="G339" s="21">
        <v>-16580</v>
      </c>
      <c r="H339" s="21">
        <f t="shared" si="8"/>
        <v>-223820</v>
      </c>
      <c r="I339" s="20" t="s">
        <v>38</v>
      </c>
      <c r="J339" s="20" t="s">
        <v>222</v>
      </c>
      <c r="K339" s="14"/>
      <c r="L339" s="14"/>
      <c r="M339" t="s">
        <v>434</v>
      </c>
    </row>
    <row r="340" spans="1:13" hidden="1" outlineLevel="1" x14ac:dyDescent="0.2">
      <c r="A340" s="19">
        <v>45495</v>
      </c>
      <c r="B340" s="20" t="s">
        <v>405</v>
      </c>
      <c r="C340" s="20" t="s">
        <v>389</v>
      </c>
      <c r="D340" s="20" t="s">
        <v>404</v>
      </c>
      <c r="E340" s="21">
        <f>-SUM(E323:E339)*0.07</f>
        <v>-270749.08</v>
      </c>
      <c r="F340" s="22" t="s">
        <v>48</v>
      </c>
      <c r="G340" s="21">
        <f>+E340*F340</f>
        <v>-21659.9264</v>
      </c>
      <c r="H340" s="21">
        <f t="shared" si="8"/>
        <v>-292409.00640000001</v>
      </c>
      <c r="I340" s="20" t="s">
        <v>38</v>
      </c>
      <c r="J340" s="20" t="s">
        <v>222</v>
      </c>
      <c r="K340" s="14"/>
      <c r="L340" s="14"/>
      <c r="M340" t="s">
        <v>434</v>
      </c>
    </row>
    <row r="341" spans="1:13" hidden="1" outlineLevel="1" x14ac:dyDescent="0.2">
      <c r="A341" s="6">
        <v>45477</v>
      </c>
      <c r="B341" s="2" t="s">
        <v>407</v>
      </c>
      <c r="C341" s="2" t="s">
        <v>294</v>
      </c>
      <c r="D341" s="2" t="s">
        <v>258</v>
      </c>
      <c r="E341" s="10">
        <v>577491</v>
      </c>
      <c r="F341" s="7" t="s">
        <v>48</v>
      </c>
      <c r="G341" s="10">
        <v>46199</v>
      </c>
      <c r="H341" s="10">
        <f>+E341+G341</f>
        <v>623690</v>
      </c>
      <c r="I341" s="2" t="s">
        <v>38</v>
      </c>
      <c r="J341" s="2" t="s">
        <v>222</v>
      </c>
      <c r="K341" s="14"/>
      <c r="L341" s="14"/>
      <c r="M341" t="s">
        <v>463</v>
      </c>
    </row>
    <row r="342" spans="1:13" hidden="1" outlineLevel="1" x14ac:dyDescent="0.2">
      <c r="A342" s="6">
        <v>45477</v>
      </c>
      <c r="B342" s="2" t="s">
        <v>408</v>
      </c>
      <c r="C342" s="2" t="s">
        <v>294</v>
      </c>
      <c r="D342" s="2" t="s">
        <v>70</v>
      </c>
      <c r="E342" s="10">
        <v>370842</v>
      </c>
      <c r="F342" s="7" t="s">
        <v>48</v>
      </c>
      <c r="G342" s="10">
        <v>29667</v>
      </c>
      <c r="H342" s="10">
        <f t="shared" ref="H342:H364" si="9">+E342+G342</f>
        <v>400509</v>
      </c>
      <c r="I342" s="2" t="s">
        <v>38</v>
      </c>
      <c r="J342" s="2" t="s">
        <v>222</v>
      </c>
      <c r="K342" s="14"/>
      <c r="L342" s="14"/>
      <c r="M342" t="s">
        <v>463</v>
      </c>
    </row>
    <row r="343" spans="1:13" hidden="1" outlineLevel="1" x14ac:dyDescent="0.2">
      <c r="A343" s="6">
        <v>45477</v>
      </c>
      <c r="B343" s="2" t="s">
        <v>409</v>
      </c>
      <c r="C343" s="2" t="s">
        <v>294</v>
      </c>
      <c r="D343" s="2" t="s">
        <v>246</v>
      </c>
      <c r="E343" s="10">
        <v>700329</v>
      </c>
      <c r="F343" s="7" t="s">
        <v>48</v>
      </c>
      <c r="G343" s="10">
        <v>56026</v>
      </c>
      <c r="H343" s="10">
        <f t="shared" si="9"/>
        <v>756355</v>
      </c>
      <c r="I343" s="2" t="s">
        <v>38</v>
      </c>
      <c r="J343" s="2" t="s">
        <v>222</v>
      </c>
      <c r="K343" s="14"/>
      <c r="L343" s="14"/>
      <c r="M343" t="s">
        <v>463</v>
      </c>
    </row>
    <row r="344" spans="1:13" hidden="1" x14ac:dyDescent="0.2">
      <c r="A344" s="6">
        <v>45481</v>
      </c>
      <c r="B344" s="2" t="s">
        <v>410</v>
      </c>
      <c r="C344" s="2" t="s">
        <v>294</v>
      </c>
      <c r="D344" s="2" t="s">
        <v>143</v>
      </c>
      <c r="E344" s="10">
        <v>583078</v>
      </c>
      <c r="F344" s="7" t="s">
        <v>48</v>
      </c>
      <c r="G344" s="10">
        <v>46646</v>
      </c>
      <c r="H344" s="10">
        <f t="shared" si="9"/>
        <v>629724</v>
      </c>
      <c r="I344" s="2" t="s">
        <v>38</v>
      </c>
      <c r="J344" s="2" t="s">
        <v>222</v>
      </c>
      <c r="K344"/>
      <c r="M344" t="s">
        <v>463</v>
      </c>
    </row>
    <row r="345" spans="1:13" hidden="1" x14ac:dyDescent="0.2">
      <c r="A345" s="6">
        <v>45484</v>
      </c>
      <c r="B345" s="2" t="s">
        <v>411</v>
      </c>
      <c r="C345" s="2" t="s">
        <v>294</v>
      </c>
      <c r="D345" s="2" t="s">
        <v>412</v>
      </c>
      <c r="E345" s="10">
        <v>537627</v>
      </c>
      <c r="F345" s="7" t="s">
        <v>48</v>
      </c>
      <c r="G345" s="10">
        <v>43010</v>
      </c>
      <c r="H345" s="10">
        <f t="shared" si="9"/>
        <v>580637</v>
      </c>
      <c r="I345" s="2" t="s">
        <v>38</v>
      </c>
      <c r="J345" s="2" t="s">
        <v>222</v>
      </c>
      <c r="K345"/>
      <c r="M345" t="s">
        <v>463</v>
      </c>
    </row>
    <row r="346" spans="1:13" hidden="1" x14ac:dyDescent="0.2">
      <c r="A346" s="6">
        <v>45485</v>
      </c>
      <c r="B346" s="2" t="s">
        <v>413</v>
      </c>
      <c r="C346" s="2" t="s">
        <v>294</v>
      </c>
      <c r="D346" s="2" t="s">
        <v>221</v>
      </c>
      <c r="E346" s="10">
        <v>700329</v>
      </c>
      <c r="F346" s="7" t="s">
        <v>48</v>
      </c>
      <c r="G346" s="10">
        <v>56026</v>
      </c>
      <c r="H346" s="10">
        <f t="shared" si="9"/>
        <v>756355</v>
      </c>
      <c r="I346" s="2" t="s">
        <v>38</v>
      </c>
      <c r="J346" s="2" t="s">
        <v>222</v>
      </c>
      <c r="K346"/>
      <c r="M346" t="s">
        <v>463</v>
      </c>
    </row>
    <row r="347" spans="1:13" hidden="1" x14ac:dyDescent="0.2">
      <c r="A347" s="6">
        <v>45486</v>
      </c>
      <c r="B347" s="2" t="s">
        <v>414</v>
      </c>
      <c r="C347" s="2" t="s">
        <v>294</v>
      </c>
      <c r="D347" s="2" t="s">
        <v>262</v>
      </c>
      <c r="E347" s="10">
        <v>572036</v>
      </c>
      <c r="F347" s="7" t="s">
        <v>48</v>
      </c>
      <c r="G347" s="10">
        <v>45763</v>
      </c>
      <c r="H347" s="10">
        <f t="shared" si="9"/>
        <v>617799</v>
      </c>
      <c r="I347" s="2" t="s">
        <v>38</v>
      </c>
      <c r="J347" s="2" t="s">
        <v>222</v>
      </c>
      <c r="K347"/>
      <c r="M347" t="s">
        <v>463</v>
      </c>
    </row>
    <row r="348" spans="1:13" hidden="1" x14ac:dyDescent="0.2">
      <c r="A348" s="6">
        <v>45489</v>
      </c>
      <c r="B348" s="2" t="s">
        <v>415</v>
      </c>
      <c r="C348" s="2" t="s">
        <v>294</v>
      </c>
      <c r="D348" s="2" t="s">
        <v>162</v>
      </c>
      <c r="E348" s="10">
        <v>496877</v>
      </c>
      <c r="F348" s="7" t="s">
        <v>48</v>
      </c>
      <c r="G348" s="10">
        <v>39750</v>
      </c>
      <c r="H348" s="10">
        <f t="shared" si="9"/>
        <v>536627</v>
      </c>
      <c r="I348" s="2" t="s">
        <v>38</v>
      </c>
      <c r="J348" s="2" t="s">
        <v>222</v>
      </c>
      <c r="K348"/>
      <c r="M348" t="s">
        <v>463</v>
      </c>
    </row>
    <row r="349" spans="1:13" hidden="1" x14ac:dyDescent="0.2">
      <c r="A349" s="6">
        <v>45489</v>
      </c>
      <c r="B349" s="2" t="s">
        <v>416</v>
      </c>
      <c r="C349" s="2" t="s">
        <v>294</v>
      </c>
      <c r="D349" s="2" t="s">
        <v>7</v>
      </c>
      <c r="E349" s="10">
        <v>362111</v>
      </c>
      <c r="F349" s="7" t="s">
        <v>48</v>
      </c>
      <c r="G349" s="10">
        <v>28969</v>
      </c>
      <c r="H349" s="10">
        <f t="shared" si="9"/>
        <v>391080</v>
      </c>
      <c r="I349" s="2" t="s">
        <v>38</v>
      </c>
      <c r="J349" s="2" t="s">
        <v>222</v>
      </c>
      <c r="K349"/>
      <c r="M349" t="s">
        <v>463</v>
      </c>
    </row>
    <row r="350" spans="1:13" hidden="1" x14ac:dyDescent="0.2">
      <c r="A350" s="6">
        <v>45489</v>
      </c>
      <c r="B350" s="2" t="s">
        <v>417</v>
      </c>
      <c r="C350" s="2" t="s">
        <v>294</v>
      </c>
      <c r="D350" s="2" t="s">
        <v>418</v>
      </c>
      <c r="E350" s="10">
        <v>354634</v>
      </c>
      <c r="F350" s="7" t="s">
        <v>48</v>
      </c>
      <c r="G350" s="10">
        <v>28371</v>
      </c>
      <c r="H350" s="10">
        <f t="shared" si="9"/>
        <v>383005</v>
      </c>
      <c r="I350" s="2" t="s">
        <v>38</v>
      </c>
      <c r="J350" s="2" t="s">
        <v>222</v>
      </c>
      <c r="K350"/>
      <c r="M350" t="s">
        <v>463</v>
      </c>
    </row>
    <row r="351" spans="1:13" hidden="1" x14ac:dyDescent="0.2">
      <c r="A351" s="6">
        <v>45492</v>
      </c>
      <c r="B351" s="2" t="s">
        <v>419</v>
      </c>
      <c r="C351" s="2" t="s">
        <v>294</v>
      </c>
      <c r="D351" s="2" t="s">
        <v>258</v>
      </c>
      <c r="E351" s="10">
        <v>759743</v>
      </c>
      <c r="F351" s="7" t="s">
        <v>48</v>
      </c>
      <c r="G351" s="10">
        <v>60779</v>
      </c>
      <c r="H351" s="10">
        <f t="shared" si="9"/>
        <v>820522</v>
      </c>
      <c r="I351" s="2" t="s">
        <v>38</v>
      </c>
      <c r="J351" s="2" t="s">
        <v>222</v>
      </c>
      <c r="K351"/>
      <c r="M351" t="s">
        <v>463</v>
      </c>
    </row>
    <row r="352" spans="1:13" hidden="1" x14ac:dyDescent="0.2">
      <c r="A352" s="6">
        <v>45495</v>
      </c>
      <c r="B352" s="2" t="s">
        <v>420</v>
      </c>
      <c r="C352" s="2" t="s">
        <v>294</v>
      </c>
      <c r="D352" s="2" t="s">
        <v>246</v>
      </c>
      <c r="E352" s="10">
        <v>1191825</v>
      </c>
      <c r="F352" s="7" t="s">
        <v>48</v>
      </c>
      <c r="G352" s="10">
        <v>95346</v>
      </c>
      <c r="H352" s="10">
        <f t="shared" si="9"/>
        <v>1287171</v>
      </c>
      <c r="I352" s="2" t="s">
        <v>38</v>
      </c>
      <c r="J352" s="2" t="s">
        <v>222</v>
      </c>
      <c r="K352"/>
      <c r="M352" t="s">
        <v>463</v>
      </c>
    </row>
    <row r="353" spans="1:13" hidden="1" x14ac:dyDescent="0.2">
      <c r="A353" s="6">
        <v>45496</v>
      </c>
      <c r="B353" s="2" t="s">
        <v>421</v>
      </c>
      <c r="C353" s="2" t="s">
        <v>294</v>
      </c>
      <c r="D353" s="2" t="s">
        <v>143</v>
      </c>
      <c r="E353" s="10">
        <v>553599</v>
      </c>
      <c r="F353" s="7" t="s">
        <v>48</v>
      </c>
      <c r="G353" s="10">
        <v>44288</v>
      </c>
      <c r="H353" s="10">
        <f t="shared" si="9"/>
        <v>597887</v>
      </c>
      <c r="I353" s="2" t="s">
        <v>38</v>
      </c>
      <c r="J353" s="2" t="s">
        <v>222</v>
      </c>
      <c r="K353"/>
      <c r="M353" t="s">
        <v>463</v>
      </c>
    </row>
    <row r="354" spans="1:13" hidden="1" x14ac:dyDescent="0.2">
      <c r="A354" s="6">
        <v>45500</v>
      </c>
      <c r="B354" s="2" t="s">
        <v>422</v>
      </c>
      <c r="C354" s="2" t="s">
        <v>294</v>
      </c>
      <c r="D354" s="2" t="s">
        <v>166</v>
      </c>
      <c r="E354" s="10">
        <v>670414</v>
      </c>
      <c r="F354" s="7" t="s">
        <v>48</v>
      </c>
      <c r="G354" s="10">
        <v>53633</v>
      </c>
      <c r="H354" s="10">
        <f t="shared" si="9"/>
        <v>724047</v>
      </c>
      <c r="I354" s="2" t="s">
        <v>38</v>
      </c>
      <c r="J354" s="2" t="s">
        <v>222</v>
      </c>
      <c r="K354"/>
      <c r="M354" t="s">
        <v>463</v>
      </c>
    </row>
    <row r="355" spans="1:13" hidden="1" x14ac:dyDescent="0.2">
      <c r="A355" s="6">
        <v>45500</v>
      </c>
      <c r="B355" s="2" t="s">
        <v>423</v>
      </c>
      <c r="C355" s="2" t="s">
        <v>294</v>
      </c>
      <c r="D355" s="2" t="s">
        <v>258</v>
      </c>
      <c r="E355" s="10">
        <v>501830</v>
      </c>
      <c r="F355" s="7" t="s">
        <v>48</v>
      </c>
      <c r="G355" s="10">
        <v>40146</v>
      </c>
      <c r="H355" s="10">
        <f t="shared" si="9"/>
        <v>541976</v>
      </c>
      <c r="I355" s="2" t="s">
        <v>38</v>
      </c>
      <c r="J355" s="2" t="s">
        <v>222</v>
      </c>
      <c r="K355"/>
      <c r="M355" t="s">
        <v>463</v>
      </c>
    </row>
    <row r="356" spans="1:13" hidden="1" x14ac:dyDescent="0.2">
      <c r="A356" s="6">
        <v>45502</v>
      </c>
      <c r="B356" s="2" t="s">
        <v>424</v>
      </c>
      <c r="C356" s="2" t="s">
        <v>294</v>
      </c>
      <c r="D356" s="2" t="s">
        <v>425</v>
      </c>
      <c r="E356" s="10">
        <v>1257856</v>
      </c>
      <c r="F356" s="7" t="s">
        <v>48</v>
      </c>
      <c r="G356" s="10">
        <v>100628</v>
      </c>
      <c r="H356" s="10">
        <f t="shared" si="9"/>
        <v>1358484</v>
      </c>
      <c r="I356" s="2" t="s">
        <v>38</v>
      </c>
      <c r="J356" s="2" t="s">
        <v>222</v>
      </c>
      <c r="K356"/>
      <c r="M356" t="s">
        <v>463</v>
      </c>
    </row>
    <row r="357" spans="1:13" hidden="1" x14ac:dyDescent="0.2">
      <c r="A357" s="6">
        <v>45503</v>
      </c>
      <c r="B357" s="2" t="s">
        <v>426</v>
      </c>
      <c r="C357" s="2" t="s">
        <v>294</v>
      </c>
      <c r="D357" s="2" t="s">
        <v>162</v>
      </c>
      <c r="E357" s="10">
        <v>442409</v>
      </c>
      <c r="F357" s="7" t="s">
        <v>48</v>
      </c>
      <c r="G357" s="10">
        <v>35393</v>
      </c>
      <c r="H357" s="10">
        <f t="shared" si="9"/>
        <v>477802</v>
      </c>
      <c r="I357" s="2" t="s">
        <v>38</v>
      </c>
      <c r="J357" s="2" t="s">
        <v>222</v>
      </c>
      <c r="K357"/>
      <c r="M357" t="s">
        <v>463</v>
      </c>
    </row>
    <row r="358" spans="1:13" hidden="1" x14ac:dyDescent="0.2">
      <c r="A358" s="6">
        <v>45503</v>
      </c>
      <c r="B358" s="2" t="s">
        <v>427</v>
      </c>
      <c r="C358" s="2" t="s">
        <v>294</v>
      </c>
      <c r="D358" s="2" t="s">
        <v>221</v>
      </c>
      <c r="E358" s="10">
        <v>915660</v>
      </c>
      <c r="F358" s="7" t="s">
        <v>48</v>
      </c>
      <c r="G358" s="10">
        <v>73253</v>
      </c>
      <c r="H358" s="10">
        <f t="shared" si="9"/>
        <v>988913</v>
      </c>
      <c r="I358" s="2" t="s">
        <v>38</v>
      </c>
      <c r="J358" s="2" t="s">
        <v>222</v>
      </c>
      <c r="K358"/>
      <c r="M358" t="s">
        <v>463</v>
      </c>
    </row>
    <row r="359" spans="1:13" hidden="1" x14ac:dyDescent="0.2">
      <c r="A359" s="6">
        <v>45504</v>
      </c>
      <c r="B359" s="2" t="s">
        <v>428</v>
      </c>
      <c r="C359" s="2" t="s">
        <v>294</v>
      </c>
      <c r="D359" s="2" t="s">
        <v>70</v>
      </c>
      <c r="E359" s="10">
        <v>220293</v>
      </c>
      <c r="F359" s="7" t="s">
        <v>48</v>
      </c>
      <c r="G359" s="10">
        <v>17623</v>
      </c>
      <c r="H359" s="10">
        <f t="shared" si="9"/>
        <v>237916</v>
      </c>
      <c r="I359" s="2" t="s">
        <v>38</v>
      </c>
      <c r="J359" s="2" t="s">
        <v>222</v>
      </c>
      <c r="K359"/>
      <c r="M359" t="s">
        <v>463</v>
      </c>
    </row>
    <row r="360" spans="1:13" hidden="1" x14ac:dyDescent="0.2">
      <c r="A360" s="6">
        <v>45482</v>
      </c>
      <c r="B360" s="2" t="s">
        <v>215</v>
      </c>
      <c r="C360" s="2" t="s">
        <v>215</v>
      </c>
      <c r="D360" s="2" t="s">
        <v>429</v>
      </c>
      <c r="E360" s="10">
        <v>-650505</v>
      </c>
      <c r="F360" s="7" t="s">
        <v>48</v>
      </c>
      <c r="G360" s="10">
        <v>-52041</v>
      </c>
      <c r="H360" s="10">
        <f t="shared" si="9"/>
        <v>-702546</v>
      </c>
      <c r="I360" s="2" t="s">
        <v>38</v>
      </c>
      <c r="J360" s="2" t="s">
        <v>222</v>
      </c>
      <c r="K360"/>
      <c r="M360" t="s">
        <v>463</v>
      </c>
    </row>
    <row r="361" spans="1:13" hidden="1" x14ac:dyDescent="0.2">
      <c r="A361" s="6">
        <v>45489</v>
      </c>
      <c r="B361" s="2" t="s">
        <v>215</v>
      </c>
      <c r="C361" s="2" t="s">
        <v>215</v>
      </c>
      <c r="D361" s="2" t="s">
        <v>430</v>
      </c>
      <c r="E361" s="10">
        <v>-659612</v>
      </c>
      <c r="F361" s="7" t="s">
        <v>48</v>
      </c>
      <c r="G361" s="10">
        <v>-52769</v>
      </c>
      <c r="H361" s="10">
        <f t="shared" si="9"/>
        <v>-712381</v>
      </c>
      <c r="I361" s="2" t="s">
        <v>38</v>
      </c>
      <c r="J361" s="2" t="s">
        <v>222</v>
      </c>
      <c r="K361"/>
      <c r="M361" t="s">
        <v>463</v>
      </c>
    </row>
    <row r="362" spans="1:13" hidden="1" x14ac:dyDescent="0.2">
      <c r="A362" s="6">
        <v>45495</v>
      </c>
      <c r="B362" s="2" t="s">
        <v>215</v>
      </c>
      <c r="C362" s="2" t="s">
        <v>215</v>
      </c>
      <c r="D362" s="2" t="s">
        <v>431</v>
      </c>
      <c r="E362" s="10">
        <v>-226053</v>
      </c>
      <c r="F362" s="7" t="s">
        <v>48</v>
      </c>
      <c r="G362" s="10">
        <v>-18085</v>
      </c>
      <c r="H362" s="10">
        <f t="shared" si="9"/>
        <v>-244138</v>
      </c>
      <c r="I362" s="2" t="s">
        <v>38</v>
      </c>
      <c r="J362" s="2" t="s">
        <v>222</v>
      </c>
      <c r="K362"/>
      <c r="M362" t="s">
        <v>463</v>
      </c>
    </row>
    <row r="363" spans="1:13" hidden="1" x14ac:dyDescent="0.2">
      <c r="A363" s="6">
        <v>45503</v>
      </c>
      <c r="B363" s="2" t="s">
        <v>215</v>
      </c>
      <c r="C363" s="2" t="s">
        <v>215</v>
      </c>
      <c r="D363" s="2" t="s">
        <v>432</v>
      </c>
      <c r="E363" s="10">
        <v>-185440</v>
      </c>
      <c r="F363" s="7" t="s">
        <v>48</v>
      </c>
      <c r="G363" s="10">
        <v>-14835</v>
      </c>
      <c r="H363" s="10">
        <f t="shared" si="9"/>
        <v>-200275</v>
      </c>
      <c r="I363" s="2" t="s">
        <v>38</v>
      </c>
      <c r="J363" s="2" t="s">
        <v>222</v>
      </c>
      <c r="K363"/>
      <c r="M363" t="s">
        <v>463</v>
      </c>
    </row>
    <row r="364" spans="1:13" hidden="1" x14ac:dyDescent="0.2">
      <c r="A364" s="16">
        <v>45504</v>
      </c>
      <c r="B364" s="14"/>
      <c r="C364" s="14"/>
      <c r="D364" s="33" t="s">
        <v>435</v>
      </c>
      <c r="E364" s="10">
        <v>-55595</v>
      </c>
      <c r="F364" s="7" t="s">
        <v>48</v>
      </c>
      <c r="G364" s="10">
        <v>-4448</v>
      </c>
      <c r="H364" s="10">
        <f t="shared" si="9"/>
        <v>-60043</v>
      </c>
      <c r="I364" s="2" t="s">
        <v>38</v>
      </c>
      <c r="J364" s="2" t="s">
        <v>222</v>
      </c>
      <c r="K364"/>
      <c r="M364" t="s">
        <v>463</v>
      </c>
    </row>
    <row r="365" spans="1:13" hidden="1" x14ac:dyDescent="0.2">
      <c r="A365" s="16">
        <v>45521</v>
      </c>
      <c r="B365" s="34" t="s">
        <v>436</v>
      </c>
      <c r="C365" s="14" t="s">
        <v>389</v>
      </c>
      <c r="D365" s="29" t="s">
        <v>433</v>
      </c>
      <c r="E365" s="21">
        <f>-SUM(E341:E364)*0.07</f>
        <v>-699424.46000000008</v>
      </c>
      <c r="F365" s="22" t="s">
        <v>48</v>
      </c>
      <c r="G365" s="21">
        <f>+E365*F365</f>
        <v>-55953.956800000007</v>
      </c>
      <c r="H365" s="21">
        <f>+E365+G365</f>
        <v>-755378.41680000012</v>
      </c>
      <c r="I365" s="20" t="s">
        <v>38</v>
      </c>
      <c r="J365" s="20" t="s">
        <v>222</v>
      </c>
      <c r="K365"/>
      <c r="M365" t="s">
        <v>463</v>
      </c>
    </row>
    <row r="366" spans="1:13" hidden="1" x14ac:dyDescent="0.2">
      <c r="A366" s="19">
        <v>45509</v>
      </c>
      <c r="B366" s="20" t="s">
        <v>437</v>
      </c>
      <c r="C366" s="20" t="s">
        <v>294</v>
      </c>
      <c r="D366" s="20" t="s">
        <v>438</v>
      </c>
      <c r="E366" s="21">
        <v>580534</v>
      </c>
      <c r="F366" s="22" t="s">
        <v>48</v>
      </c>
      <c r="G366" s="21">
        <v>46443</v>
      </c>
      <c r="H366" s="21">
        <f>+E366+G366</f>
        <v>626977</v>
      </c>
      <c r="I366" s="20" t="s">
        <v>38</v>
      </c>
      <c r="J366" s="20" t="s">
        <v>222</v>
      </c>
      <c r="K366"/>
      <c r="M366" t="s">
        <v>522</v>
      </c>
    </row>
    <row r="367" spans="1:13" hidden="1" x14ac:dyDescent="0.2">
      <c r="A367" s="19">
        <v>45510</v>
      </c>
      <c r="B367" s="20" t="s">
        <v>439</v>
      </c>
      <c r="C367" s="20" t="s">
        <v>294</v>
      </c>
      <c r="D367" s="20" t="s">
        <v>221</v>
      </c>
      <c r="E367" s="21">
        <v>617764</v>
      </c>
      <c r="F367" s="22" t="s">
        <v>48</v>
      </c>
      <c r="G367" s="21">
        <v>49421</v>
      </c>
      <c r="H367" s="21">
        <f t="shared" ref="H367:H387" si="10">+E367+G367</f>
        <v>667185</v>
      </c>
      <c r="I367" s="20" t="s">
        <v>38</v>
      </c>
      <c r="J367" s="20" t="s">
        <v>222</v>
      </c>
      <c r="K367"/>
      <c r="M367" t="s">
        <v>522</v>
      </c>
    </row>
    <row r="368" spans="1:13" hidden="1" x14ac:dyDescent="0.2">
      <c r="A368" s="19">
        <v>45510</v>
      </c>
      <c r="B368" s="20" t="s">
        <v>440</v>
      </c>
      <c r="C368" s="20" t="s">
        <v>294</v>
      </c>
      <c r="D368" s="20" t="s">
        <v>143</v>
      </c>
      <c r="E368" s="21">
        <v>442409</v>
      </c>
      <c r="F368" s="22" t="s">
        <v>48</v>
      </c>
      <c r="G368" s="21">
        <v>35393</v>
      </c>
      <c r="H368" s="21">
        <f t="shared" si="10"/>
        <v>477802</v>
      </c>
      <c r="I368" s="20" t="s">
        <v>38</v>
      </c>
      <c r="J368" s="20" t="s">
        <v>222</v>
      </c>
      <c r="K368"/>
      <c r="M368" t="s">
        <v>522</v>
      </c>
    </row>
    <row r="369" spans="1:13" hidden="1" x14ac:dyDescent="0.2">
      <c r="A369" s="19">
        <v>45510</v>
      </c>
      <c r="B369" s="20" t="s">
        <v>441</v>
      </c>
      <c r="C369" s="20" t="s">
        <v>294</v>
      </c>
      <c r="D369" s="20" t="s">
        <v>442</v>
      </c>
      <c r="E369" s="21">
        <v>480168</v>
      </c>
      <c r="F369" s="22" t="s">
        <v>48</v>
      </c>
      <c r="G369" s="21">
        <v>38413</v>
      </c>
      <c r="H369" s="21">
        <f t="shared" si="10"/>
        <v>518581</v>
      </c>
      <c r="I369" s="20" t="s">
        <v>38</v>
      </c>
      <c r="J369" s="20" t="s">
        <v>222</v>
      </c>
      <c r="K369"/>
      <c r="M369" t="s">
        <v>522</v>
      </c>
    </row>
    <row r="370" spans="1:13" hidden="1" x14ac:dyDescent="0.2">
      <c r="A370" s="19">
        <v>45513</v>
      </c>
      <c r="B370" s="20" t="s">
        <v>443</v>
      </c>
      <c r="C370" s="20" t="s">
        <v>294</v>
      </c>
      <c r="D370" s="20" t="s">
        <v>425</v>
      </c>
      <c r="E370" s="21">
        <v>910665</v>
      </c>
      <c r="F370" s="22" t="s">
        <v>48</v>
      </c>
      <c r="G370" s="21">
        <v>72853</v>
      </c>
      <c r="H370" s="21">
        <f t="shared" si="10"/>
        <v>983518</v>
      </c>
      <c r="I370" s="20" t="s">
        <v>38</v>
      </c>
      <c r="J370" s="20" t="s">
        <v>222</v>
      </c>
      <c r="K370"/>
      <c r="M370" t="s">
        <v>522</v>
      </c>
    </row>
    <row r="371" spans="1:13" hidden="1" x14ac:dyDescent="0.2">
      <c r="A371" s="19">
        <v>45513</v>
      </c>
      <c r="B371" s="20" t="s">
        <v>444</v>
      </c>
      <c r="C371" s="20" t="s">
        <v>294</v>
      </c>
      <c r="D371" s="20" t="s">
        <v>246</v>
      </c>
      <c r="E371" s="21">
        <v>947103</v>
      </c>
      <c r="F371" s="22" t="s">
        <v>48</v>
      </c>
      <c r="G371" s="21">
        <v>75768</v>
      </c>
      <c r="H371" s="21">
        <f t="shared" si="10"/>
        <v>1022871</v>
      </c>
      <c r="I371" s="20" t="s">
        <v>38</v>
      </c>
      <c r="J371" s="20" t="s">
        <v>222</v>
      </c>
      <c r="K371"/>
      <c r="M371" t="s">
        <v>522</v>
      </c>
    </row>
    <row r="372" spans="1:13" hidden="1" x14ac:dyDescent="0.2">
      <c r="A372" s="19">
        <v>45514</v>
      </c>
      <c r="B372" s="20" t="s">
        <v>445</v>
      </c>
      <c r="C372" s="20" t="s">
        <v>294</v>
      </c>
      <c r="D372" s="20" t="s">
        <v>143</v>
      </c>
      <c r="E372" s="21">
        <v>406552</v>
      </c>
      <c r="F372" s="22" t="s">
        <v>48</v>
      </c>
      <c r="G372" s="21">
        <v>32524</v>
      </c>
      <c r="H372" s="21">
        <f t="shared" si="10"/>
        <v>439076</v>
      </c>
      <c r="I372" s="20" t="s">
        <v>38</v>
      </c>
      <c r="J372" s="20" t="s">
        <v>222</v>
      </c>
      <c r="K372"/>
      <c r="M372" t="s">
        <v>522</v>
      </c>
    </row>
    <row r="373" spans="1:13" hidden="1" x14ac:dyDescent="0.2">
      <c r="A373" s="19">
        <v>45514</v>
      </c>
      <c r="B373" s="20" t="s">
        <v>446</v>
      </c>
      <c r="C373" s="20" t="s">
        <v>294</v>
      </c>
      <c r="D373" s="20" t="s">
        <v>412</v>
      </c>
      <c r="E373" s="21">
        <v>940755</v>
      </c>
      <c r="F373" s="22" t="s">
        <v>48</v>
      </c>
      <c r="G373" s="21">
        <v>75260</v>
      </c>
      <c r="H373" s="21">
        <f t="shared" si="10"/>
        <v>1016015</v>
      </c>
      <c r="I373" s="20" t="s">
        <v>38</v>
      </c>
      <c r="J373" s="20" t="s">
        <v>222</v>
      </c>
      <c r="K373"/>
      <c r="M373" t="s">
        <v>522</v>
      </c>
    </row>
    <row r="374" spans="1:13" hidden="1" x14ac:dyDescent="0.2">
      <c r="A374" s="19">
        <v>45517</v>
      </c>
      <c r="B374" s="20" t="s">
        <v>447</v>
      </c>
      <c r="C374" s="20" t="s">
        <v>294</v>
      </c>
      <c r="D374" s="20" t="s">
        <v>425</v>
      </c>
      <c r="E374" s="21">
        <v>1111203</v>
      </c>
      <c r="F374" s="22" t="s">
        <v>48</v>
      </c>
      <c r="G374" s="21">
        <v>88896</v>
      </c>
      <c r="H374" s="21">
        <f t="shared" si="10"/>
        <v>1200099</v>
      </c>
      <c r="I374" s="20" t="s">
        <v>38</v>
      </c>
      <c r="J374" s="20" t="s">
        <v>222</v>
      </c>
      <c r="K374"/>
      <c r="M374" t="s">
        <v>522</v>
      </c>
    </row>
    <row r="375" spans="1:13" hidden="1" x14ac:dyDescent="0.2">
      <c r="A375" s="19">
        <v>45517</v>
      </c>
      <c r="B375" s="20" t="s">
        <v>448</v>
      </c>
      <c r="C375" s="20" t="s">
        <v>294</v>
      </c>
      <c r="D375" s="20" t="s">
        <v>221</v>
      </c>
      <c r="E375" s="21">
        <v>580005</v>
      </c>
      <c r="F375" s="22" t="s">
        <v>48</v>
      </c>
      <c r="G375" s="21">
        <v>46400</v>
      </c>
      <c r="H375" s="21">
        <f t="shared" si="10"/>
        <v>626405</v>
      </c>
      <c r="I375" s="20" t="s">
        <v>38</v>
      </c>
      <c r="J375" s="20" t="s">
        <v>222</v>
      </c>
      <c r="K375"/>
      <c r="M375" t="s">
        <v>522</v>
      </c>
    </row>
    <row r="376" spans="1:13" hidden="1" x14ac:dyDescent="0.2">
      <c r="A376" s="19">
        <v>45518</v>
      </c>
      <c r="B376" s="20" t="s">
        <v>449</v>
      </c>
      <c r="C376" s="20" t="s">
        <v>294</v>
      </c>
      <c r="D376" s="20" t="s">
        <v>258</v>
      </c>
      <c r="E376" s="21">
        <v>514979</v>
      </c>
      <c r="F376" s="22" t="s">
        <v>48</v>
      </c>
      <c r="G376" s="21">
        <v>41198</v>
      </c>
      <c r="H376" s="21">
        <f t="shared" si="10"/>
        <v>556177</v>
      </c>
      <c r="I376" s="20" t="s">
        <v>38</v>
      </c>
      <c r="J376" s="20" t="s">
        <v>222</v>
      </c>
      <c r="K376"/>
      <c r="M376" t="s">
        <v>522</v>
      </c>
    </row>
    <row r="377" spans="1:13" hidden="1" x14ac:dyDescent="0.2">
      <c r="A377" s="19">
        <v>45520</v>
      </c>
      <c r="B377" s="20" t="s">
        <v>450</v>
      </c>
      <c r="C377" s="20" t="s">
        <v>294</v>
      </c>
      <c r="D377" s="20" t="s">
        <v>246</v>
      </c>
      <c r="E377" s="21">
        <v>753440</v>
      </c>
      <c r="F377" s="22" t="s">
        <v>48</v>
      </c>
      <c r="G377" s="21">
        <v>60275</v>
      </c>
      <c r="H377" s="21">
        <f t="shared" si="10"/>
        <v>813715</v>
      </c>
      <c r="I377" s="20" t="s">
        <v>38</v>
      </c>
      <c r="J377" s="20" t="s">
        <v>222</v>
      </c>
      <c r="K377"/>
      <c r="M377" t="s">
        <v>522</v>
      </c>
    </row>
    <row r="378" spans="1:13" hidden="1" x14ac:dyDescent="0.2">
      <c r="A378" s="19">
        <v>45525</v>
      </c>
      <c r="B378" s="20" t="s">
        <v>451</v>
      </c>
      <c r="C378" s="20" t="s">
        <v>294</v>
      </c>
      <c r="D378" s="20" t="s">
        <v>258</v>
      </c>
      <c r="E378" s="21">
        <v>380673</v>
      </c>
      <c r="F378" s="22" t="s">
        <v>48</v>
      </c>
      <c r="G378" s="21">
        <v>30454</v>
      </c>
      <c r="H378" s="21">
        <f t="shared" si="10"/>
        <v>411127</v>
      </c>
      <c r="I378" s="20" t="s">
        <v>38</v>
      </c>
      <c r="J378" s="20" t="s">
        <v>222</v>
      </c>
      <c r="K378"/>
      <c r="M378" t="s">
        <v>522</v>
      </c>
    </row>
    <row r="379" spans="1:13" hidden="1" x14ac:dyDescent="0.2">
      <c r="A379" s="19">
        <v>45526</v>
      </c>
      <c r="B379" s="20" t="s">
        <v>452</v>
      </c>
      <c r="C379" s="20" t="s">
        <v>294</v>
      </c>
      <c r="D379" s="20" t="s">
        <v>258</v>
      </c>
      <c r="E379" s="21">
        <v>501830</v>
      </c>
      <c r="F379" s="22" t="s">
        <v>48</v>
      </c>
      <c r="G379" s="21">
        <v>40146</v>
      </c>
      <c r="H379" s="21">
        <f t="shared" si="10"/>
        <v>541976</v>
      </c>
      <c r="I379" s="20" t="s">
        <v>38</v>
      </c>
      <c r="J379" s="20" t="s">
        <v>222</v>
      </c>
      <c r="K379"/>
      <c r="M379" t="s">
        <v>522</v>
      </c>
    </row>
    <row r="380" spans="1:13" hidden="1" x14ac:dyDescent="0.2">
      <c r="A380" s="19">
        <v>45528</v>
      </c>
      <c r="B380" s="20" t="s">
        <v>453</v>
      </c>
      <c r="C380" s="20" t="s">
        <v>294</v>
      </c>
      <c r="D380" s="20" t="s">
        <v>221</v>
      </c>
      <c r="E380" s="21">
        <v>695367</v>
      </c>
      <c r="F380" s="22" t="s">
        <v>48</v>
      </c>
      <c r="G380" s="21">
        <v>55629</v>
      </c>
      <c r="H380" s="21">
        <f t="shared" si="10"/>
        <v>750996</v>
      </c>
      <c r="I380" s="20" t="s">
        <v>38</v>
      </c>
      <c r="J380" s="20" t="s">
        <v>222</v>
      </c>
      <c r="K380"/>
      <c r="M380" t="s">
        <v>522</v>
      </c>
    </row>
    <row r="381" spans="1:13" hidden="1" x14ac:dyDescent="0.2">
      <c r="A381" s="19">
        <v>45528</v>
      </c>
      <c r="B381" s="20" t="s">
        <v>454</v>
      </c>
      <c r="C381" s="20" t="s">
        <v>294</v>
      </c>
      <c r="D381" s="20" t="s">
        <v>143</v>
      </c>
      <c r="E381" s="21">
        <v>680541</v>
      </c>
      <c r="F381" s="22" t="s">
        <v>48</v>
      </c>
      <c r="G381" s="21">
        <v>54443</v>
      </c>
      <c r="H381" s="21">
        <f t="shared" si="10"/>
        <v>734984</v>
      </c>
      <c r="I381" s="20" t="s">
        <v>38</v>
      </c>
      <c r="J381" s="20" t="s">
        <v>222</v>
      </c>
      <c r="K381"/>
      <c r="M381" t="s">
        <v>522</v>
      </c>
    </row>
    <row r="382" spans="1:13" hidden="1" x14ac:dyDescent="0.2">
      <c r="A382" s="19">
        <v>45531</v>
      </c>
      <c r="B382" s="20" t="s">
        <v>455</v>
      </c>
      <c r="C382" s="20" t="s">
        <v>294</v>
      </c>
      <c r="D382" s="20" t="s">
        <v>442</v>
      </c>
      <c r="E382" s="21">
        <v>387121</v>
      </c>
      <c r="F382" s="22" t="s">
        <v>48</v>
      </c>
      <c r="G382" s="21">
        <v>30970</v>
      </c>
      <c r="H382" s="21">
        <f t="shared" si="10"/>
        <v>418091</v>
      </c>
      <c r="I382" s="20" t="s">
        <v>38</v>
      </c>
      <c r="J382" s="20" t="s">
        <v>222</v>
      </c>
      <c r="K382"/>
      <c r="M382" t="s">
        <v>522</v>
      </c>
    </row>
    <row r="383" spans="1:13" hidden="1" x14ac:dyDescent="0.2">
      <c r="A383" s="19">
        <v>45532</v>
      </c>
      <c r="B383" s="20" t="s">
        <v>456</v>
      </c>
      <c r="C383" s="20" t="s">
        <v>294</v>
      </c>
      <c r="D383" s="20" t="s">
        <v>246</v>
      </c>
      <c r="E383" s="21">
        <v>387078</v>
      </c>
      <c r="F383" s="22" t="s">
        <v>48</v>
      </c>
      <c r="G383" s="21">
        <v>30966</v>
      </c>
      <c r="H383" s="21">
        <f t="shared" si="10"/>
        <v>418044</v>
      </c>
      <c r="I383" s="20" t="s">
        <v>38</v>
      </c>
      <c r="J383" s="20" t="s">
        <v>222</v>
      </c>
      <c r="K383"/>
      <c r="M383" t="s">
        <v>522</v>
      </c>
    </row>
    <row r="384" spans="1:13" hidden="1" x14ac:dyDescent="0.2">
      <c r="A384" s="19">
        <v>45532</v>
      </c>
      <c r="B384" s="20" t="s">
        <v>457</v>
      </c>
      <c r="C384" s="20" t="s">
        <v>294</v>
      </c>
      <c r="D384" s="20" t="s">
        <v>425</v>
      </c>
      <c r="E384" s="21">
        <v>1148687</v>
      </c>
      <c r="F384" s="22" t="s">
        <v>48</v>
      </c>
      <c r="G384" s="21">
        <v>91895</v>
      </c>
      <c r="H384" s="21">
        <f t="shared" si="10"/>
        <v>1240582</v>
      </c>
      <c r="I384" s="20" t="s">
        <v>38</v>
      </c>
      <c r="J384" s="20" t="s">
        <v>222</v>
      </c>
      <c r="K384"/>
      <c r="M384" t="s">
        <v>522</v>
      </c>
    </row>
    <row r="385" spans="1:13" hidden="1" x14ac:dyDescent="0.2">
      <c r="A385" s="19">
        <v>45532</v>
      </c>
      <c r="B385" s="20" t="s">
        <v>458</v>
      </c>
      <c r="C385" s="20" t="s">
        <v>294</v>
      </c>
      <c r="D385" s="20" t="s">
        <v>412</v>
      </c>
      <c r="E385" s="21">
        <v>1021429</v>
      </c>
      <c r="F385" s="22" t="s">
        <v>48</v>
      </c>
      <c r="G385" s="21">
        <v>81714</v>
      </c>
      <c r="H385" s="21">
        <f t="shared" si="10"/>
        <v>1103143</v>
      </c>
      <c r="I385" s="20" t="s">
        <v>38</v>
      </c>
      <c r="J385" s="20" t="s">
        <v>222</v>
      </c>
      <c r="K385"/>
      <c r="M385" t="s">
        <v>522</v>
      </c>
    </row>
    <row r="386" spans="1:13" hidden="1" x14ac:dyDescent="0.2">
      <c r="A386" s="19">
        <v>45535</v>
      </c>
      <c r="B386" s="20" t="s">
        <v>459</v>
      </c>
      <c r="C386" s="20" t="s">
        <v>294</v>
      </c>
      <c r="D386" s="20" t="s">
        <v>221</v>
      </c>
      <c r="E386" s="21">
        <v>283800</v>
      </c>
      <c r="F386" s="22" t="s">
        <v>48</v>
      </c>
      <c r="G386" s="21">
        <v>22704</v>
      </c>
      <c r="H386" s="21">
        <f t="shared" si="10"/>
        <v>306504</v>
      </c>
      <c r="I386" s="20" t="s">
        <v>38</v>
      </c>
      <c r="J386" s="20" t="s">
        <v>222</v>
      </c>
      <c r="K386"/>
      <c r="M386" t="s">
        <v>522</v>
      </c>
    </row>
    <row r="387" spans="1:13" hidden="1" x14ac:dyDescent="0.2">
      <c r="A387" s="19">
        <v>45535</v>
      </c>
      <c r="B387" s="20" t="s">
        <v>460</v>
      </c>
      <c r="C387" s="20" t="s">
        <v>294</v>
      </c>
      <c r="D387" s="20" t="s">
        <v>262</v>
      </c>
      <c r="E387" s="21">
        <v>0</v>
      </c>
      <c r="F387" s="22" t="s">
        <v>48</v>
      </c>
      <c r="G387" s="21">
        <v>0</v>
      </c>
      <c r="H387" s="21">
        <f t="shared" si="10"/>
        <v>0</v>
      </c>
      <c r="I387" s="20" t="s">
        <v>38</v>
      </c>
      <c r="J387" s="20" t="s">
        <v>222</v>
      </c>
      <c r="K387"/>
      <c r="M387" t="s">
        <v>522</v>
      </c>
    </row>
    <row r="388" spans="1:13" hidden="1" x14ac:dyDescent="0.2">
      <c r="A388" s="6">
        <v>45510</v>
      </c>
      <c r="B388" s="2" t="s">
        <v>215</v>
      </c>
      <c r="C388" s="2" t="s">
        <v>215</v>
      </c>
      <c r="D388" s="2" t="s">
        <v>353</v>
      </c>
      <c r="E388" s="10">
        <v>-284987</v>
      </c>
      <c r="F388" s="7" t="s">
        <v>48</v>
      </c>
      <c r="G388" s="10">
        <v>-22798</v>
      </c>
      <c r="H388" s="10">
        <v>-307785</v>
      </c>
      <c r="I388" s="2" t="s">
        <v>38</v>
      </c>
      <c r="J388" s="2" t="s">
        <v>222</v>
      </c>
      <c r="K388"/>
      <c r="M388" t="s">
        <v>522</v>
      </c>
    </row>
    <row r="389" spans="1:13" hidden="1" x14ac:dyDescent="0.2">
      <c r="A389" s="6">
        <v>45525</v>
      </c>
      <c r="B389" s="2" t="s">
        <v>215</v>
      </c>
      <c r="C389" s="2" t="s">
        <v>215</v>
      </c>
      <c r="D389" s="2" t="s">
        <v>461</v>
      </c>
      <c r="E389" s="10">
        <v>-379174</v>
      </c>
      <c r="F389" s="7" t="s">
        <v>48</v>
      </c>
      <c r="G389" s="10">
        <v>-30334</v>
      </c>
      <c r="H389" s="10">
        <v>-409508</v>
      </c>
      <c r="I389" s="2" t="s">
        <v>38</v>
      </c>
      <c r="J389" s="2" t="s">
        <v>222</v>
      </c>
      <c r="K389"/>
      <c r="M389" t="s">
        <v>522</v>
      </c>
    </row>
    <row r="390" spans="1:13" hidden="1" x14ac:dyDescent="0.2">
      <c r="A390" s="6">
        <v>45570</v>
      </c>
      <c r="B390" s="36" t="s">
        <v>493</v>
      </c>
      <c r="C390" s="2" t="s">
        <v>389</v>
      </c>
      <c r="D390" s="2" t="s">
        <v>462</v>
      </c>
      <c r="E390" s="10">
        <f>-SUM(E366:E389)*0.07</f>
        <v>-917555.94000000006</v>
      </c>
      <c r="F390" s="7" t="s">
        <v>48</v>
      </c>
      <c r="G390" s="10">
        <f>+E390*F390</f>
        <v>-73404.475200000001</v>
      </c>
      <c r="H390" s="10">
        <f>+E390+G390</f>
        <v>-990960.41520000005</v>
      </c>
      <c r="I390" s="2" t="s">
        <v>38</v>
      </c>
      <c r="J390" s="2" t="s">
        <v>222</v>
      </c>
      <c r="K390"/>
      <c r="M390" t="s">
        <v>522</v>
      </c>
    </row>
    <row r="391" spans="1:13" hidden="1" x14ac:dyDescent="0.2">
      <c r="A391" s="19">
        <v>45541</v>
      </c>
      <c r="B391" s="20" t="s">
        <v>464</v>
      </c>
      <c r="C391" s="20" t="s">
        <v>294</v>
      </c>
      <c r="D391" s="20" t="s">
        <v>258</v>
      </c>
      <c r="E391" s="21">
        <v>625210</v>
      </c>
      <c r="F391" s="22" t="s">
        <v>48</v>
      </c>
      <c r="G391" s="21">
        <v>50017</v>
      </c>
      <c r="H391" s="21">
        <f>+E391+G391</f>
        <v>675227</v>
      </c>
      <c r="I391" s="20" t="s">
        <v>38</v>
      </c>
      <c r="J391" s="20" t="s">
        <v>222</v>
      </c>
      <c r="K391"/>
      <c r="M391" t="s">
        <v>523</v>
      </c>
    </row>
    <row r="392" spans="1:13" hidden="1" x14ac:dyDescent="0.2">
      <c r="A392" s="19">
        <v>45542</v>
      </c>
      <c r="B392" s="20" t="s">
        <v>465</v>
      </c>
      <c r="C392" s="20" t="s">
        <v>294</v>
      </c>
      <c r="D392" s="20" t="s">
        <v>162</v>
      </c>
      <c r="E392" s="21">
        <v>302390</v>
      </c>
      <c r="F392" s="22" t="s">
        <v>48</v>
      </c>
      <c r="G392" s="21">
        <v>24191</v>
      </c>
      <c r="H392" s="21">
        <f t="shared" ref="H392:H417" si="11">+E392+G392</f>
        <v>326581</v>
      </c>
      <c r="I392" s="20" t="s">
        <v>38</v>
      </c>
      <c r="J392" s="20" t="s">
        <v>222</v>
      </c>
      <c r="K392"/>
      <c r="M392" t="s">
        <v>523</v>
      </c>
    </row>
    <row r="393" spans="1:13" hidden="1" x14ac:dyDescent="0.2">
      <c r="A393" s="19">
        <v>45542</v>
      </c>
      <c r="B393" s="20" t="s">
        <v>466</v>
      </c>
      <c r="C393" s="20" t="s">
        <v>294</v>
      </c>
      <c r="D393" s="20"/>
      <c r="E393" s="21">
        <v>0</v>
      </c>
      <c r="F393" s="22" t="s">
        <v>48</v>
      </c>
      <c r="G393" s="21">
        <v>0</v>
      </c>
      <c r="H393" s="21">
        <f t="shared" si="11"/>
        <v>0</v>
      </c>
      <c r="I393" s="20" t="s">
        <v>38</v>
      </c>
      <c r="J393" s="20" t="s">
        <v>222</v>
      </c>
      <c r="K393"/>
      <c r="M393" t="s">
        <v>523</v>
      </c>
    </row>
    <row r="394" spans="1:13" hidden="1" x14ac:dyDescent="0.2">
      <c r="A394" s="19">
        <v>45545</v>
      </c>
      <c r="B394" s="20" t="s">
        <v>467</v>
      </c>
      <c r="C394" s="20" t="s">
        <v>294</v>
      </c>
      <c r="D394" s="20" t="s">
        <v>246</v>
      </c>
      <c r="E394" s="21">
        <v>515404</v>
      </c>
      <c r="F394" s="22" t="s">
        <v>48</v>
      </c>
      <c r="G394" s="21">
        <v>41232</v>
      </c>
      <c r="H394" s="21">
        <f t="shared" si="11"/>
        <v>556636</v>
      </c>
      <c r="I394" s="20" t="s">
        <v>38</v>
      </c>
      <c r="J394" s="20" t="s">
        <v>222</v>
      </c>
      <c r="K394"/>
      <c r="M394" t="s">
        <v>523</v>
      </c>
    </row>
    <row r="395" spans="1:13" hidden="1" x14ac:dyDescent="0.2">
      <c r="A395" s="19">
        <v>45546</v>
      </c>
      <c r="B395" s="20" t="s">
        <v>468</v>
      </c>
      <c r="C395" s="20" t="s">
        <v>294</v>
      </c>
      <c r="D395" s="20" t="s">
        <v>469</v>
      </c>
      <c r="E395" s="21">
        <v>804165</v>
      </c>
      <c r="F395" s="22" t="s">
        <v>48</v>
      </c>
      <c r="G395" s="21">
        <v>64333</v>
      </c>
      <c r="H395" s="21">
        <f t="shared" si="11"/>
        <v>868498</v>
      </c>
      <c r="I395" s="20" t="s">
        <v>38</v>
      </c>
      <c r="J395" s="20" t="s">
        <v>222</v>
      </c>
      <c r="K395"/>
      <c r="M395" t="s">
        <v>523</v>
      </c>
    </row>
    <row r="396" spans="1:13" hidden="1" x14ac:dyDescent="0.2">
      <c r="A396" s="19">
        <v>45548</v>
      </c>
      <c r="B396" s="20" t="s">
        <v>470</v>
      </c>
      <c r="C396" s="20" t="s">
        <v>294</v>
      </c>
      <c r="D396" s="20" t="s">
        <v>471</v>
      </c>
      <c r="E396" s="21">
        <v>747307</v>
      </c>
      <c r="F396" s="22" t="s">
        <v>48</v>
      </c>
      <c r="G396" s="21">
        <v>59785</v>
      </c>
      <c r="H396" s="21">
        <f t="shared" si="11"/>
        <v>807092</v>
      </c>
      <c r="I396" s="20" t="s">
        <v>38</v>
      </c>
      <c r="J396" s="20" t="s">
        <v>222</v>
      </c>
      <c r="K396"/>
      <c r="M396" t="s">
        <v>523</v>
      </c>
    </row>
    <row r="397" spans="1:13" hidden="1" x14ac:dyDescent="0.2">
      <c r="A397" s="19">
        <v>45548</v>
      </c>
      <c r="B397" s="20" t="s">
        <v>472</v>
      </c>
      <c r="C397" s="20" t="s">
        <v>294</v>
      </c>
      <c r="D397" s="20" t="s">
        <v>166</v>
      </c>
      <c r="E397" s="21">
        <v>266538</v>
      </c>
      <c r="F397" s="22" t="s">
        <v>48</v>
      </c>
      <c r="G397" s="21">
        <v>21323</v>
      </c>
      <c r="H397" s="21">
        <f t="shared" si="11"/>
        <v>287861</v>
      </c>
      <c r="I397" s="20" t="s">
        <v>38</v>
      </c>
      <c r="J397" s="20" t="s">
        <v>222</v>
      </c>
      <c r="K397"/>
      <c r="M397" t="s">
        <v>523</v>
      </c>
    </row>
    <row r="398" spans="1:13" hidden="1" x14ac:dyDescent="0.2">
      <c r="A398" s="19">
        <v>45548</v>
      </c>
      <c r="B398" s="20" t="s">
        <v>473</v>
      </c>
      <c r="C398" s="20" t="s">
        <v>294</v>
      </c>
      <c r="D398" s="20" t="s">
        <v>262</v>
      </c>
      <c r="E398" s="21">
        <v>444230</v>
      </c>
      <c r="F398" s="22" t="s">
        <v>48</v>
      </c>
      <c r="G398" s="21">
        <v>35538</v>
      </c>
      <c r="H398" s="21">
        <f t="shared" si="11"/>
        <v>479768</v>
      </c>
      <c r="I398" s="20" t="s">
        <v>38</v>
      </c>
      <c r="J398" s="20" t="s">
        <v>222</v>
      </c>
      <c r="K398"/>
      <c r="M398" t="s">
        <v>523</v>
      </c>
    </row>
    <row r="399" spans="1:13" hidden="1" x14ac:dyDescent="0.2">
      <c r="A399" s="19">
        <v>45548</v>
      </c>
      <c r="B399" s="20" t="s">
        <v>474</v>
      </c>
      <c r="C399" s="20" t="s">
        <v>294</v>
      </c>
      <c r="D399" s="20" t="s">
        <v>211</v>
      </c>
      <c r="E399" s="21">
        <v>266538</v>
      </c>
      <c r="F399" s="22" t="s">
        <v>48</v>
      </c>
      <c r="G399" s="21">
        <v>21323</v>
      </c>
      <c r="H399" s="21">
        <f t="shared" si="11"/>
        <v>287861</v>
      </c>
      <c r="I399" s="20" t="s">
        <v>38</v>
      </c>
      <c r="J399" s="20" t="s">
        <v>222</v>
      </c>
      <c r="K399"/>
      <c r="M399" t="s">
        <v>523</v>
      </c>
    </row>
    <row r="400" spans="1:13" hidden="1" x14ac:dyDescent="0.2">
      <c r="A400" s="19">
        <v>45548</v>
      </c>
      <c r="B400" s="20" t="s">
        <v>475</v>
      </c>
      <c r="C400" s="20" t="s">
        <v>294</v>
      </c>
      <c r="D400" s="20" t="s">
        <v>70</v>
      </c>
      <c r="E400" s="21">
        <v>293724</v>
      </c>
      <c r="F400" s="22" t="s">
        <v>48</v>
      </c>
      <c r="G400" s="21">
        <v>23498</v>
      </c>
      <c r="H400" s="21">
        <f t="shared" si="11"/>
        <v>317222</v>
      </c>
      <c r="I400" s="20" t="s">
        <v>38</v>
      </c>
      <c r="J400" s="20" t="s">
        <v>222</v>
      </c>
      <c r="K400"/>
      <c r="M400" t="s">
        <v>523</v>
      </c>
    </row>
    <row r="401" spans="1:13" hidden="1" x14ac:dyDescent="0.2">
      <c r="A401" s="19">
        <v>45548</v>
      </c>
      <c r="B401" s="20" t="s">
        <v>476</v>
      </c>
      <c r="C401" s="20" t="s">
        <v>294</v>
      </c>
      <c r="D401" s="20" t="s">
        <v>70</v>
      </c>
      <c r="E401" s="21">
        <v>355384</v>
      </c>
      <c r="F401" s="22" t="s">
        <v>48</v>
      </c>
      <c r="G401" s="21">
        <v>28431</v>
      </c>
      <c r="H401" s="21">
        <f t="shared" si="11"/>
        <v>383815</v>
      </c>
      <c r="I401" s="20" t="s">
        <v>38</v>
      </c>
      <c r="J401" s="20" t="s">
        <v>222</v>
      </c>
      <c r="K401"/>
      <c r="M401" t="s">
        <v>523</v>
      </c>
    </row>
    <row r="402" spans="1:13" hidden="1" x14ac:dyDescent="0.2">
      <c r="A402" s="19">
        <v>45548</v>
      </c>
      <c r="B402" s="20" t="s">
        <v>477</v>
      </c>
      <c r="C402" s="20" t="s">
        <v>294</v>
      </c>
      <c r="D402" s="20" t="s">
        <v>246</v>
      </c>
      <c r="E402" s="21">
        <v>444230</v>
      </c>
      <c r="F402" s="22" t="s">
        <v>48</v>
      </c>
      <c r="G402" s="21">
        <v>35538</v>
      </c>
      <c r="H402" s="21">
        <f t="shared" si="11"/>
        <v>479768</v>
      </c>
      <c r="I402" s="20" t="s">
        <v>38</v>
      </c>
      <c r="J402" s="20" t="s">
        <v>222</v>
      </c>
      <c r="K402"/>
      <c r="M402" t="s">
        <v>523</v>
      </c>
    </row>
    <row r="403" spans="1:13" hidden="1" x14ac:dyDescent="0.2">
      <c r="A403" s="19">
        <v>45548</v>
      </c>
      <c r="B403" s="20" t="s">
        <v>478</v>
      </c>
      <c r="C403" s="20" t="s">
        <v>294</v>
      </c>
      <c r="D403" s="20" t="s">
        <v>425</v>
      </c>
      <c r="E403" s="21">
        <v>1081584</v>
      </c>
      <c r="F403" s="22" t="s">
        <v>48</v>
      </c>
      <c r="G403" s="21">
        <v>86527</v>
      </c>
      <c r="H403" s="21">
        <f t="shared" si="11"/>
        <v>1168111</v>
      </c>
      <c r="I403" s="20" t="s">
        <v>38</v>
      </c>
      <c r="J403" s="20" t="s">
        <v>222</v>
      </c>
      <c r="K403"/>
      <c r="M403" t="s">
        <v>523</v>
      </c>
    </row>
    <row r="404" spans="1:13" hidden="1" x14ac:dyDescent="0.2">
      <c r="A404" s="19">
        <v>45549</v>
      </c>
      <c r="B404" s="20" t="s">
        <v>479</v>
      </c>
      <c r="C404" s="20" t="s">
        <v>294</v>
      </c>
      <c r="D404" s="20" t="s">
        <v>438</v>
      </c>
      <c r="E404" s="21">
        <v>177692</v>
      </c>
      <c r="F404" s="22" t="s">
        <v>48</v>
      </c>
      <c r="G404" s="21">
        <v>14215</v>
      </c>
      <c r="H404" s="21">
        <f t="shared" si="11"/>
        <v>191907</v>
      </c>
      <c r="I404" s="20" t="s">
        <v>38</v>
      </c>
      <c r="J404" s="20" t="s">
        <v>222</v>
      </c>
      <c r="K404"/>
      <c r="M404" t="s">
        <v>523</v>
      </c>
    </row>
    <row r="405" spans="1:13" hidden="1" x14ac:dyDescent="0.2">
      <c r="A405" s="19">
        <v>45549</v>
      </c>
      <c r="B405" s="20" t="s">
        <v>480</v>
      </c>
      <c r="C405" s="20" t="s">
        <v>294</v>
      </c>
      <c r="D405" s="20" t="s">
        <v>412</v>
      </c>
      <c r="E405" s="21">
        <v>355384</v>
      </c>
      <c r="F405" s="22" t="s">
        <v>48</v>
      </c>
      <c r="G405" s="21">
        <v>28431</v>
      </c>
      <c r="H405" s="21">
        <f t="shared" si="11"/>
        <v>383815</v>
      </c>
      <c r="I405" s="20" t="s">
        <v>38</v>
      </c>
      <c r="J405" s="20" t="s">
        <v>222</v>
      </c>
      <c r="K405"/>
      <c r="M405" t="s">
        <v>523</v>
      </c>
    </row>
    <row r="406" spans="1:13" hidden="1" x14ac:dyDescent="0.2">
      <c r="A406" s="19">
        <v>45552</v>
      </c>
      <c r="B406" s="20" t="s">
        <v>481</v>
      </c>
      <c r="C406" s="20" t="s">
        <v>294</v>
      </c>
      <c r="D406" s="20" t="s">
        <v>221</v>
      </c>
      <c r="E406" s="21">
        <v>684266</v>
      </c>
      <c r="F406" s="22" t="s">
        <v>48</v>
      </c>
      <c r="G406" s="21">
        <v>54741</v>
      </c>
      <c r="H406" s="21">
        <f t="shared" si="11"/>
        <v>739007</v>
      </c>
      <c r="I406" s="20" t="s">
        <v>38</v>
      </c>
      <c r="J406" s="20" t="s">
        <v>222</v>
      </c>
      <c r="K406"/>
      <c r="M406" t="s">
        <v>523</v>
      </c>
    </row>
    <row r="407" spans="1:13" hidden="1" x14ac:dyDescent="0.2">
      <c r="A407" s="19">
        <v>45552</v>
      </c>
      <c r="B407" s="20" t="s">
        <v>482</v>
      </c>
      <c r="C407" s="20" t="s">
        <v>294</v>
      </c>
      <c r="D407" s="20" t="s">
        <v>412</v>
      </c>
      <c r="E407" s="21">
        <v>297000</v>
      </c>
      <c r="F407" s="22" t="s">
        <v>48</v>
      </c>
      <c r="G407" s="21">
        <v>23760</v>
      </c>
      <c r="H407" s="21">
        <f t="shared" si="11"/>
        <v>320760</v>
      </c>
      <c r="I407" s="20" t="s">
        <v>38</v>
      </c>
      <c r="J407" s="20" t="s">
        <v>222</v>
      </c>
      <c r="K407"/>
      <c r="M407" t="s">
        <v>523</v>
      </c>
    </row>
    <row r="408" spans="1:13" hidden="1" x14ac:dyDescent="0.2">
      <c r="A408" s="19">
        <v>45555</v>
      </c>
      <c r="B408" s="20" t="s">
        <v>483</v>
      </c>
      <c r="C408" s="20" t="s">
        <v>294</v>
      </c>
      <c r="D408" s="20" t="s">
        <v>438</v>
      </c>
      <c r="E408" s="21">
        <v>596550</v>
      </c>
      <c r="F408" s="22" t="s">
        <v>48</v>
      </c>
      <c r="G408" s="21">
        <v>47724</v>
      </c>
      <c r="H408" s="21">
        <f t="shared" si="11"/>
        <v>644274</v>
      </c>
      <c r="I408" s="20" t="s">
        <v>38</v>
      </c>
      <c r="J408" s="20" t="s">
        <v>222</v>
      </c>
      <c r="K408"/>
      <c r="M408" t="s">
        <v>523</v>
      </c>
    </row>
    <row r="409" spans="1:13" hidden="1" x14ac:dyDescent="0.2">
      <c r="A409" s="19">
        <v>45556</v>
      </c>
      <c r="B409" s="20" t="s">
        <v>484</v>
      </c>
      <c r="C409" s="20" t="s">
        <v>294</v>
      </c>
      <c r="D409" s="20" t="s">
        <v>258</v>
      </c>
      <c r="E409" s="21">
        <v>966026</v>
      </c>
      <c r="F409" s="22" t="s">
        <v>48</v>
      </c>
      <c r="G409" s="21">
        <v>77282</v>
      </c>
      <c r="H409" s="21">
        <f t="shared" si="11"/>
        <v>1043308</v>
      </c>
      <c r="I409" s="20" t="s">
        <v>38</v>
      </c>
      <c r="J409" s="20" t="s">
        <v>222</v>
      </c>
      <c r="K409"/>
      <c r="M409" t="s">
        <v>523</v>
      </c>
    </row>
    <row r="410" spans="1:13" hidden="1" x14ac:dyDescent="0.2">
      <c r="A410" s="19">
        <v>45556</v>
      </c>
      <c r="B410" s="20" t="s">
        <v>485</v>
      </c>
      <c r="C410" s="20" t="s">
        <v>294</v>
      </c>
      <c r="D410" s="20" t="s">
        <v>143</v>
      </c>
      <c r="E410" s="21">
        <v>458425</v>
      </c>
      <c r="F410" s="22" t="s">
        <v>48</v>
      </c>
      <c r="G410" s="21">
        <v>36674</v>
      </c>
      <c r="H410" s="21">
        <f t="shared" si="11"/>
        <v>495099</v>
      </c>
      <c r="I410" s="20" t="s">
        <v>38</v>
      </c>
      <c r="J410" s="20" t="s">
        <v>222</v>
      </c>
      <c r="K410"/>
      <c r="M410" t="s">
        <v>523</v>
      </c>
    </row>
    <row r="411" spans="1:13" hidden="1" x14ac:dyDescent="0.2">
      <c r="A411" s="19">
        <v>45556</v>
      </c>
      <c r="B411" s="20" t="s">
        <v>486</v>
      </c>
      <c r="C411" s="20" t="s">
        <v>294</v>
      </c>
      <c r="D411" s="20" t="s">
        <v>425</v>
      </c>
      <c r="E411" s="21">
        <v>800851</v>
      </c>
      <c r="F411" s="22" t="s">
        <v>48</v>
      </c>
      <c r="G411" s="21">
        <v>64068</v>
      </c>
      <c r="H411" s="21">
        <f t="shared" si="11"/>
        <v>864919</v>
      </c>
      <c r="I411" s="20" t="s">
        <v>38</v>
      </c>
      <c r="J411" s="20" t="s">
        <v>222</v>
      </c>
      <c r="K411"/>
      <c r="M411" t="s">
        <v>523</v>
      </c>
    </row>
    <row r="412" spans="1:13" hidden="1" x14ac:dyDescent="0.2">
      <c r="A412" s="19">
        <v>45561</v>
      </c>
      <c r="B412" s="20" t="s">
        <v>487</v>
      </c>
      <c r="C412" s="20" t="s">
        <v>294</v>
      </c>
      <c r="D412" s="20" t="s">
        <v>442</v>
      </c>
      <c r="E412" s="21">
        <v>867094</v>
      </c>
      <c r="F412" s="22" t="s">
        <v>48</v>
      </c>
      <c r="G412" s="21">
        <v>69368</v>
      </c>
      <c r="H412" s="21">
        <f t="shared" si="11"/>
        <v>936462</v>
      </c>
      <c r="I412" s="20" t="s">
        <v>38</v>
      </c>
      <c r="J412" s="20" t="s">
        <v>222</v>
      </c>
      <c r="K412"/>
      <c r="M412" t="s">
        <v>523</v>
      </c>
    </row>
    <row r="413" spans="1:13" hidden="1" x14ac:dyDescent="0.2">
      <c r="A413" s="19">
        <v>45561</v>
      </c>
      <c r="B413" s="20" t="s">
        <v>488</v>
      </c>
      <c r="C413" s="20" t="s">
        <v>294</v>
      </c>
      <c r="D413" s="20" t="s">
        <v>221</v>
      </c>
      <c r="E413" s="21">
        <v>973148</v>
      </c>
      <c r="F413" s="22" t="s">
        <v>48</v>
      </c>
      <c r="G413" s="21">
        <v>77852</v>
      </c>
      <c r="H413" s="21">
        <f t="shared" si="11"/>
        <v>1051000</v>
      </c>
      <c r="I413" s="20" t="s">
        <v>38</v>
      </c>
      <c r="J413" s="20" t="s">
        <v>222</v>
      </c>
      <c r="K413"/>
      <c r="M413" t="s">
        <v>523</v>
      </c>
    </row>
    <row r="414" spans="1:13" hidden="1" x14ac:dyDescent="0.2">
      <c r="A414" s="19">
        <v>45562</v>
      </c>
      <c r="B414" s="20" t="s">
        <v>489</v>
      </c>
      <c r="C414" s="20" t="s">
        <v>294</v>
      </c>
      <c r="D414" s="20" t="s">
        <v>425</v>
      </c>
      <c r="E414" s="21">
        <v>856202</v>
      </c>
      <c r="F414" s="22" t="s">
        <v>48</v>
      </c>
      <c r="G414" s="21">
        <v>68496</v>
      </c>
      <c r="H414" s="21">
        <f t="shared" si="11"/>
        <v>924698</v>
      </c>
      <c r="I414" s="20" t="s">
        <v>38</v>
      </c>
      <c r="J414" s="20" t="s">
        <v>222</v>
      </c>
      <c r="K414"/>
      <c r="M414" t="s">
        <v>523</v>
      </c>
    </row>
    <row r="415" spans="1:13" hidden="1" x14ac:dyDescent="0.2">
      <c r="A415" s="19">
        <v>45562</v>
      </c>
      <c r="B415" s="20" t="s">
        <v>490</v>
      </c>
      <c r="C415" s="20" t="s">
        <v>294</v>
      </c>
      <c r="D415" s="20" t="s">
        <v>246</v>
      </c>
      <c r="E415" s="21">
        <v>1025040</v>
      </c>
      <c r="F415" s="22" t="s">
        <v>48</v>
      </c>
      <c r="G415" s="21">
        <v>82003</v>
      </c>
      <c r="H415" s="21">
        <f t="shared" si="11"/>
        <v>1107043</v>
      </c>
      <c r="I415" s="20" t="s">
        <v>38</v>
      </c>
      <c r="J415" s="20" t="s">
        <v>222</v>
      </c>
      <c r="K415"/>
      <c r="M415" t="s">
        <v>523</v>
      </c>
    </row>
    <row r="416" spans="1:13" hidden="1" x14ac:dyDescent="0.2">
      <c r="A416" s="19">
        <v>45548</v>
      </c>
      <c r="B416" s="20" t="s">
        <v>215</v>
      </c>
      <c r="C416" s="20" t="s">
        <v>215</v>
      </c>
      <c r="D416" s="20" t="s">
        <v>337</v>
      </c>
      <c r="E416" s="21">
        <v>-340580</v>
      </c>
      <c r="F416" s="22" t="s">
        <v>48</v>
      </c>
      <c r="G416" s="21">
        <v>-27246</v>
      </c>
      <c r="H416" s="21">
        <f t="shared" si="11"/>
        <v>-367826</v>
      </c>
      <c r="I416" s="20" t="s">
        <v>38</v>
      </c>
      <c r="J416" s="20" t="s">
        <v>222</v>
      </c>
      <c r="K416"/>
      <c r="M416" t="s">
        <v>523</v>
      </c>
    </row>
    <row r="417" spans="1:13" hidden="1" x14ac:dyDescent="0.2">
      <c r="A417" s="19">
        <v>45551</v>
      </c>
      <c r="B417" s="20" t="s">
        <v>215</v>
      </c>
      <c r="C417" s="20" t="s">
        <v>215</v>
      </c>
      <c r="D417" s="38" t="s">
        <v>491</v>
      </c>
      <c r="E417" s="39">
        <v>-166653</v>
      </c>
      <c r="F417" s="40" t="s">
        <v>48</v>
      </c>
      <c r="G417" s="39">
        <v>-13333</v>
      </c>
      <c r="H417" s="39">
        <f t="shared" si="11"/>
        <v>-179986</v>
      </c>
      <c r="I417" s="20" t="s">
        <v>38</v>
      </c>
      <c r="J417" s="20" t="s">
        <v>222</v>
      </c>
      <c r="K417"/>
      <c r="M417" t="s">
        <v>523</v>
      </c>
    </row>
    <row r="418" spans="1:13" hidden="1" x14ac:dyDescent="0.2">
      <c r="A418" s="6">
        <v>45595</v>
      </c>
      <c r="B418" s="36" t="s">
        <v>520</v>
      </c>
      <c r="C418" s="2" t="s">
        <v>389</v>
      </c>
      <c r="D418" s="38" t="s">
        <v>492</v>
      </c>
      <c r="E418" s="39">
        <f>-SUM(E391:E417)*0.07</f>
        <v>-958800.43</v>
      </c>
      <c r="F418" s="40" t="s">
        <v>48</v>
      </c>
      <c r="G418" s="39">
        <f>+E418*F418</f>
        <v>-76704.034400000004</v>
      </c>
      <c r="H418" s="39">
        <f>+E418+G418</f>
        <v>-1035504.4644000001</v>
      </c>
      <c r="I418" s="37" t="s">
        <v>38</v>
      </c>
      <c r="J418" s="2" t="s">
        <v>222</v>
      </c>
      <c r="K418"/>
      <c r="M418" t="s">
        <v>523</v>
      </c>
    </row>
    <row r="419" spans="1:13" hidden="1" x14ac:dyDescent="0.2">
      <c r="A419" s="6">
        <v>45566</v>
      </c>
      <c r="B419" s="2" t="s">
        <v>494</v>
      </c>
      <c r="C419" s="2" t="s">
        <v>294</v>
      </c>
      <c r="D419" s="2" t="s">
        <v>221</v>
      </c>
      <c r="E419" s="10">
        <v>394990</v>
      </c>
      <c r="F419" s="7" t="s">
        <v>48</v>
      </c>
      <c r="G419" s="10">
        <v>31599</v>
      </c>
      <c r="H419" s="21">
        <f>+E419+G419</f>
        <v>426589</v>
      </c>
      <c r="I419" s="2" t="s">
        <v>38</v>
      </c>
      <c r="J419" s="2" t="s">
        <v>222</v>
      </c>
      <c r="K419"/>
      <c r="M419" t="s">
        <v>547</v>
      </c>
    </row>
    <row r="420" spans="1:13" hidden="1" x14ac:dyDescent="0.2">
      <c r="A420" s="6">
        <v>45566</v>
      </c>
      <c r="B420" s="2" t="s">
        <v>495</v>
      </c>
      <c r="C420" s="2" t="s">
        <v>294</v>
      </c>
      <c r="D420" s="2" t="s">
        <v>412</v>
      </c>
      <c r="E420" s="10">
        <v>1167499</v>
      </c>
      <c r="F420" s="7" t="s">
        <v>48</v>
      </c>
      <c r="G420" s="10">
        <v>93400</v>
      </c>
      <c r="H420" s="21">
        <f>+E420+G420</f>
        <v>1260899</v>
      </c>
      <c r="I420" s="2" t="s">
        <v>38</v>
      </c>
      <c r="J420" s="2" t="s">
        <v>222</v>
      </c>
      <c r="K420"/>
      <c r="M420" t="s">
        <v>547</v>
      </c>
    </row>
    <row r="421" spans="1:13" hidden="1" x14ac:dyDescent="0.2">
      <c r="A421" s="6">
        <v>45572</v>
      </c>
      <c r="B421" s="2" t="s">
        <v>496</v>
      </c>
      <c r="C421" s="2" t="s">
        <v>294</v>
      </c>
      <c r="D421" s="2" t="s">
        <v>143</v>
      </c>
      <c r="E421" s="10">
        <v>460978</v>
      </c>
      <c r="F421" s="7" t="s">
        <v>48</v>
      </c>
      <c r="G421" s="10">
        <v>36878</v>
      </c>
      <c r="H421" s="21">
        <f t="shared" ref="H421:H444" si="12">+E421+G421</f>
        <v>497856</v>
      </c>
      <c r="I421" s="2" t="s">
        <v>38</v>
      </c>
      <c r="J421" s="2" t="s">
        <v>222</v>
      </c>
      <c r="K421"/>
      <c r="M421" t="s">
        <v>547</v>
      </c>
    </row>
    <row r="422" spans="1:13" hidden="1" x14ac:dyDescent="0.2">
      <c r="A422" s="6">
        <v>45573</v>
      </c>
      <c r="B422" s="2" t="s">
        <v>497</v>
      </c>
      <c r="C422" s="2" t="s">
        <v>294</v>
      </c>
      <c r="D422" s="2" t="s">
        <v>258</v>
      </c>
      <c r="E422" s="10">
        <v>383357</v>
      </c>
      <c r="F422" s="7" t="s">
        <v>48</v>
      </c>
      <c r="G422" s="10">
        <v>30669</v>
      </c>
      <c r="H422" s="21">
        <f t="shared" si="12"/>
        <v>414026</v>
      </c>
      <c r="I422" s="2" t="s">
        <v>38</v>
      </c>
      <c r="J422" s="2" t="s">
        <v>222</v>
      </c>
      <c r="K422"/>
      <c r="M422" t="s">
        <v>547</v>
      </c>
    </row>
    <row r="423" spans="1:13" hidden="1" x14ac:dyDescent="0.2">
      <c r="A423" s="6">
        <v>45573</v>
      </c>
      <c r="B423" s="2" t="s">
        <v>498</v>
      </c>
      <c r="C423" s="2" t="s">
        <v>294</v>
      </c>
      <c r="D423" s="2" t="s">
        <v>425</v>
      </c>
      <c r="E423" s="10">
        <v>1025032</v>
      </c>
      <c r="F423" s="7" t="s">
        <v>48</v>
      </c>
      <c r="G423" s="10">
        <v>82003</v>
      </c>
      <c r="H423" s="21">
        <f t="shared" si="12"/>
        <v>1107035</v>
      </c>
      <c r="I423" s="2" t="s">
        <v>38</v>
      </c>
      <c r="J423" s="2" t="s">
        <v>222</v>
      </c>
      <c r="K423"/>
      <c r="M423" t="s">
        <v>547</v>
      </c>
    </row>
    <row r="424" spans="1:13" hidden="1" x14ac:dyDescent="0.2">
      <c r="A424" s="6">
        <v>45573</v>
      </c>
      <c r="B424" s="2" t="s">
        <v>499</v>
      </c>
      <c r="C424" s="2" t="s">
        <v>294</v>
      </c>
      <c r="D424" s="2" t="s">
        <v>246</v>
      </c>
      <c r="E424" s="10">
        <v>699110</v>
      </c>
      <c r="F424" s="7" t="s">
        <v>48</v>
      </c>
      <c r="G424" s="10">
        <v>55929</v>
      </c>
      <c r="H424" s="21">
        <f t="shared" si="12"/>
        <v>755039</v>
      </c>
      <c r="I424" s="2" t="s">
        <v>38</v>
      </c>
      <c r="J424" s="2" t="s">
        <v>222</v>
      </c>
      <c r="K424"/>
      <c r="M424" t="s">
        <v>547</v>
      </c>
    </row>
    <row r="425" spans="1:13" hidden="1" x14ac:dyDescent="0.2">
      <c r="A425" s="6">
        <v>45576</v>
      </c>
      <c r="B425" s="2" t="s">
        <v>500</v>
      </c>
      <c r="C425" s="2" t="s">
        <v>294</v>
      </c>
      <c r="D425" s="2" t="s">
        <v>262</v>
      </c>
      <c r="E425" s="10">
        <v>756056</v>
      </c>
      <c r="F425" s="7" t="s">
        <v>48</v>
      </c>
      <c r="G425" s="10">
        <v>60484</v>
      </c>
      <c r="H425" s="21">
        <f t="shared" si="12"/>
        <v>816540</v>
      </c>
      <c r="I425" s="2" t="s">
        <v>38</v>
      </c>
      <c r="J425" s="2" t="s">
        <v>222</v>
      </c>
      <c r="K425"/>
      <c r="M425" t="s">
        <v>547</v>
      </c>
    </row>
    <row r="426" spans="1:13" hidden="1" x14ac:dyDescent="0.2">
      <c r="A426" s="6">
        <v>45577</v>
      </c>
      <c r="B426" s="2" t="s">
        <v>501</v>
      </c>
      <c r="C426" s="2" t="s">
        <v>294</v>
      </c>
      <c r="D426" s="2" t="s">
        <v>438</v>
      </c>
      <c r="E426" s="10">
        <v>435046</v>
      </c>
      <c r="F426" s="7" t="s">
        <v>48</v>
      </c>
      <c r="G426" s="10">
        <v>34804</v>
      </c>
      <c r="H426" s="21">
        <f t="shared" si="12"/>
        <v>469850</v>
      </c>
      <c r="I426" s="2" t="s">
        <v>38</v>
      </c>
      <c r="J426" s="2" t="s">
        <v>222</v>
      </c>
      <c r="K426"/>
      <c r="M426" t="s">
        <v>547</v>
      </c>
    </row>
    <row r="427" spans="1:13" hidden="1" x14ac:dyDescent="0.2">
      <c r="A427" s="6">
        <v>45577</v>
      </c>
      <c r="B427" s="2" t="s">
        <v>502</v>
      </c>
      <c r="C427" s="2" t="s">
        <v>294</v>
      </c>
      <c r="D427" s="2" t="s">
        <v>425</v>
      </c>
      <c r="E427" s="10">
        <v>724353</v>
      </c>
      <c r="F427" s="7" t="s">
        <v>48</v>
      </c>
      <c r="G427" s="10">
        <v>57948</v>
      </c>
      <c r="H427" s="21">
        <f t="shared" si="12"/>
        <v>782301</v>
      </c>
      <c r="I427" s="2" t="s">
        <v>38</v>
      </c>
      <c r="J427" s="2" t="s">
        <v>222</v>
      </c>
      <c r="K427"/>
      <c r="M427" t="s">
        <v>547</v>
      </c>
    </row>
    <row r="428" spans="1:13" hidden="1" x14ac:dyDescent="0.2">
      <c r="A428" s="6">
        <v>45580</v>
      </c>
      <c r="B428" s="2" t="s">
        <v>503</v>
      </c>
      <c r="C428" s="2" t="s">
        <v>294</v>
      </c>
      <c r="D428" s="2" t="s">
        <v>442</v>
      </c>
      <c r="E428" s="10">
        <v>486116</v>
      </c>
      <c r="F428" s="7" t="s">
        <v>48</v>
      </c>
      <c r="G428" s="10">
        <v>38889</v>
      </c>
      <c r="H428" s="21">
        <f t="shared" si="12"/>
        <v>525005</v>
      </c>
      <c r="I428" s="2" t="s">
        <v>38</v>
      </c>
      <c r="J428" s="2" t="s">
        <v>222</v>
      </c>
      <c r="K428"/>
      <c r="M428" t="s">
        <v>547</v>
      </c>
    </row>
    <row r="429" spans="1:13" hidden="1" x14ac:dyDescent="0.2">
      <c r="A429" s="6">
        <v>45581</v>
      </c>
      <c r="B429" s="2" t="s">
        <v>504</v>
      </c>
      <c r="C429" s="2" t="s">
        <v>294</v>
      </c>
      <c r="D429" s="2" t="s">
        <v>70</v>
      </c>
      <c r="E429" s="10">
        <v>700811</v>
      </c>
      <c r="F429" s="7" t="s">
        <v>48</v>
      </c>
      <c r="G429" s="10">
        <v>56065</v>
      </c>
      <c r="H429" s="21">
        <f t="shared" si="12"/>
        <v>756876</v>
      </c>
      <c r="I429" s="2" t="s">
        <v>38</v>
      </c>
      <c r="J429" s="2" t="s">
        <v>222</v>
      </c>
      <c r="K429"/>
      <c r="M429" t="s">
        <v>547</v>
      </c>
    </row>
    <row r="430" spans="1:13" hidden="1" x14ac:dyDescent="0.2">
      <c r="A430" s="6">
        <v>45582</v>
      </c>
      <c r="B430" s="2" t="s">
        <v>505</v>
      </c>
      <c r="C430" s="2" t="s">
        <v>294</v>
      </c>
      <c r="D430" s="2" t="s">
        <v>246</v>
      </c>
      <c r="E430" s="10">
        <v>705653</v>
      </c>
      <c r="F430" s="7" t="s">
        <v>48</v>
      </c>
      <c r="G430" s="10">
        <v>56452</v>
      </c>
      <c r="H430" s="21">
        <f t="shared" si="12"/>
        <v>762105</v>
      </c>
      <c r="I430" s="2" t="s">
        <v>38</v>
      </c>
      <c r="J430" s="2" t="s">
        <v>222</v>
      </c>
      <c r="K430"/>
      <c r="M430" t="s">
        <v>547</v>
      </c>
    </row>
    <row r="431" spans="1:13" hidden="1" x14ac:dyDescent="0.2">
      <c r="A431" s="6">
        <v>45583</v>
      </c>
      <c r="B431" s="2" t="s">
        <v>506</v>
      </c>
      <c r="C431" s="2" t="s">
        <v>294</v>
      </c>
      <c r="D431" s="2" t="s">
        <v>162</v>
      </c>
      <c r="E431" s="10">
        <v>540621</v>
      </c>
      <c r="F431" s="7" t="s">
        <v>48</v>
      </c>
      <c r="G431" s="10">
        <v>43250</v>
      </c>
      <c r="H431" s="21">
        <f t="shared" si="12"/>
        <v>583871</v>
      </c>
      <c r="I431" s="2" t="s">
        <v>38</v>
      </c>
      <c r="J431" s="2" t="s">
        <v>222</v>
      </c>
      <c r="K431"/>
      <c r="M431" t="s">
        <v>547</v>
      </c>
    </row>
    <row r="432" spans="1:13" hidden="1" x14ac:dyDescent="0.2">
      <c r="A432" s="6">
        <v>45583</v>
      </c>
      <c r="B432" s="2" t="s">
        <v>507</v>
      </c>
      <c r="C432" s="2" t="s">
        <v>294</v>
      </c>
      <c r="D432" s="2" t="s">
        <v>221</v>
      </c>
      <c r="E432" s="10">
        <v>620245</v>
      </c>
      <c r="F432" s="7" t="s">
        <v>48</v>
      </c>
      <c r="G432" s="10">
        <v>49620</v>
      </c>
      <c r="H432" s="21">
        <f t="shared" si="12"/>
        <v>669865</v>
      </c>
      <c r="I432" s="2" t="s">
        <v>38</v>
      </c>
      <c r="J432" s="2" t="s">
        <v>222</v>
      </c>
      <c r="K432"/>
      <c r="M432" t="s">
        <v>547</v>
      </c>
    </row>
    <row r="433" spans="1:13" hidden="1" x14ac:dyDescent="0.2">
      <c r="A433" s="6">
        <v>45584</v>
      </c>
      <c r="B433" s="2" t="s">
        <v>508</v>
      </c>
      <c r="C433" s="2" t="s">
        <v>294</v>
      </c>
      <c r="D433" s="2" t="s">
        <v>425</v>
      </c>
      <c r="E433" s="10">
        <v>827781</v>
      </c>
      <c r="F433" s="7" t="s">
        <v>48</v>
      </c>
      <c r="G433" s="10">
        <v>66222</v>
      </c>
      <c r="H433" s="21">
        <f t="shared" si="12"/>
        <v>894003</v>
      </c>
      <c r="I433" s="2" t="s">
        <v>38</v>
      </c>
      <c r="J433" s="2" t="s">
        <v>222</v>
      </c>
      <c r="K433"/>
      <c r="M433" t="s">
        <v>547</v>
      </c>
    </row>
    <row r="434" spans="1:13" hidden="1" x14ac:dyDescent="0.2">
      <c r="A434" s="6">
        <v>45588</v>
      </c>
      <c r="B434" s="2" t="s">
        <v>509</v>
      </c>
      <c r="C434" s="2" t="s">
        <v>294</v>
      </c>
      <c r="D434" s="2" t="s">
        <v>221</v>
      </c>
      <c r="E434" s="10">
        <v>283800</v>
      </c>
      <c r="F434" s="7" t="s">
        <v>48</v>
      </c>
      <c r="G434" s="10">
        <v>22704</v>
      </c>
      <c r="H434" s="21">
        <f t="shared" si="12"/>
        <v>306504</v>
      </c>
      <c r="I434" s="2" t="s">
        <v>38</v>
      </c>
      <c r="J434" s="2" t="s">
        <v>222</v>
      </c>
      <c r="K434"/>
      <c r="M434" t="s">
        <v>547</v>
      </c>
    </row>
    <row r="435" spans="1:13" hidden="1" x14ac:dyDescent="0.2">
      <c r="A435" s="6">
        <v>45588</v>
      </c>
      <c r="B435" s="2" t="s">
        <v>510</v>
      </c>
      <c r="C435" s="2" t="s">
        <v>294</v>
      </c>
      <c r="D435" s="2" t="s">
        <v>412</v>
      </c>
      <c r="E435" s="10">
        <v>693250</v>
      </c>
      <c r="F435" s="7" t="s">
        <v>48</v>
      </c>
      <c r="G435" s="10">
        <v>55460</v>
      </c>
      <c r="H435" s="21">
        <f t="shared" si="12"/>
        <v>748710</v>
      </c>
      <c r="I435" s="2" t="s">
        <v>38</v>
      </c>
      <c r="J435" s="2" t="s">
        <v>222</v>
      </c>
      <c r="K435"/>
      <c r="M435" t="s">
        <v>547</v>
      </c>
    </row>
    <row r="436" spans="1:13" hidden="1" x14ac:dyDescent="0.2">
      <c r="A436" s="6">
        <v>45588</v>
      </c>
      <c r="B436" s="2" t="s">
        <v>511</v>
      </c>
      <c r="C436" s="2" t="s">
        <v>294</v>
      </c>
      <c r="D436" s="2" t="s">
        <v>246</v>
      </c>
      <c r="E436" s="10">
        <v>744276</v>
      </c>
      <c r="F436" s="7" t="s">
        <v>48</v>
      </c>
      <c r="G436" s="10">
        <v>59542</v>
      </c>
      <c r="H436" s="21">
        <f t="shared" si="12"/>
        <v>803818</v>
      </c>
      <c r="I436" s="2" t="s">
        <v>38</v>
      </c>
      <c r="J436" s="2" t="s">
        <v>222</v>
      </c>
      <c r="K436"/>
      <c r="M436" t="s">
        <v>547</v>
      </c>
    </row>
    <row r="437" spans="1:13" hidden="1" x14ac:dyDescent="0.2">
      <c r="A437" s="6">
        <v>45589</v>
      </c>
      <c r="B437" s="2" t="s">
        <v>512</v>
      </c>
      <c r="C437" s="2" t="s">
        <v>294</v>
      </c>
      <c r="D437" s="2" t="s">
        <v>143</v>
      </c>
      <c r="E437" s="10">
        <v>818666</v>
      </c>
      <c r="F437" s="7" t="s">
        <v>48</v>
      </c>
      <c r="G437" s="10">
        <v>65493</v>
      </c>
      <c r="H437" s="21">
        <f t="shared" si="12"/>
        <v>884159</v>
      </c>
      <c r="I437" s="2" t="s">
        <v>38</v>
      </c>
      <c r="J437" s="2" t="s">
        <v>222</v>
      </c>
      <c r="K437"/>
      <c r="M437" t="s">
        <v>547</v>
      </c>
    </row>
    <row r="438" spans="1:13" hidden="1" x14ac:dyDescent="0.2">
      <c r="A438" s="6">
        <v>45591</v>
      </c>
      <c r="B438" s="2" t="s">
        <v>513</v>
      </c>
      <c r="C438" s="2" t="s">
        <v>294</v>
      </c>
      <c r="D438" s="2" t="s">
        <v>425</v>
      </c>
      <c r="E438" s="10">
        <v>445500</v>
      </c>
      <c r="F438" s="7" t="s">
        <v>48</v>
      </c>
      <c r="G438" s="10">
        <v>35640</v>
      </c>
      <c r="H438" s="21">
        <f t="shared" si="12"/>
        <v>481140</v>
      </c>
      <c r="I438" s="2" t="s">
        <v>38</v>
      </c>
      <c r="J438" s="2" t="s">
        <v>222</v>
      </c>
      <c r="K438"/>
      <c r="M438" t="s">
        <v>547</v>
      </c>
    </row>
    <row r="439" spans="1:13" hidden="1" x14ac:dyDescent="0.2">
      <c r="A439" s="6">
        <v>45595</v>
      </c>
      <c r="B439" s="2" t="s">
        <v>514</v>
      </c>
      <c r="C439" s="2" t="s">
        <v>294</v>
      </c>
      <c r="D439" s="2" t="s">
        <v>166</v>
      </c>
      <c r="E439" s="10">
        <v>523983</v>
      </c>
      <c r="F439" s="7" t="s">
        <v>48</v>
      </c>
      <c r="G439" s="10">
        <v>41919</v>
      </c>
      <c r="H439" s="21">
        <f t="shared" si="12"/>
        <v>565902</v>
      </c>
      <c r="I439" s="2" t="s">
        <v>38</v>
      </c>
      <c r="J439" s="2" t="s">
        <v>222</v>
      </c>
      <c r="K439"/>
      <c r="M439" t="s">
        <v>547</v>
      </c>
    </row>
    <row r="440" spans="1:13" hidden="1" x14ac:dyDescent="0.2">
      <c r="A440" s="6">
        <v>45596</v>
      </c>
      <c r="B440" s="2" t="s">
        <v>515</v>
      </c>
      <c r="C440" s="2" t="s">
        <v>294</v>
      </c>
      <c r="D440" s="2" t="s">
        <v>425</v>
      </c>
      <c r="E440" s="10">
        <v>954534</v>
      </c>
      <c r="F440" s="7" t="s">
        <v>48</v>
      </c>
      <c r="G440" s="10">
        <v>76363</v>
      </c>
      <c r="H440" s="21">
        <f t="shared" si="12"/>
        <v>1030897</v>
      </c>
      <c r="I440" s="2" t="s">
        <v>38</v>
      </c>
      <c r="J440" s="2" t="s">
        <v>222</v>
      </c>
      <c r="K440"/>
      <c r="M440" t="s">
        <v>547</v>
      </c>
    </row>
    <row r="441" spans="1:13" hidden="1" x14ac:dyDescent="0.2">
      <c r="A441" s="6">
        <v>45581</v>
      </c>
      <c r="B441" s="2" t="s">
        <v>215</v>
      </c>
      <c r="C441" s="2" t="s">
        <v>215</v>
      </c>
      <c r="D441" s="2" t="s">
        <v>516</v>
      </c>
      <c r="E441" s="10">
        <v>-542898</v>
      </c>
      <c r="F441" s="7" t="s">
        <v>48</v>
      </c>
      <c r="G441" s="10">
        <v>-43432</v>
      </c>
      <c r="H441" s="21">
        <f t="shared" si="12"/>
        <v>-586330</v>
      </c>
      <c r="I441" s="2" t="s">
        <v>38</v>
      </c>
      <c r="J441" s="2" t="s">
        <v>222</v>
      </c>
      <c r="K441"/>
      <c r="M441" t="s">
        <v>547</v>
      </c>
    </row>
    <row r="442" spans="1:13" hidden="1" x14ac:dyDescent="0.2">
      <c r="A442" s="6">
        <v>45583</v>
      </c>
      <c r="B442" s="2" t="s">
        <v>215</v>
      </c>
      <c r="C442" s="2" t="s">
        <v>215</v>
      </c>
      <c r="D442" s="2" t="s">
        <v>338</v>
      </c>
      <c r="E442" s="10">
        <v>-540294</v>
      </c>
      <c r="F442" s="7" t="s">
        <v>48</v>
      </c>
      <c r="G442" s="10">
        <v>-43223</v>
      </c>
      <c r="H442" s="21">
        <f t="shared" si="12"/>
        <v>-583517</v>
      </c>
      <c r="I442" s="2" t="s">
        <v>38</v>
      </c>
      <c r="J442" s="2" t="s">
        <v>222</v>
      </c>
      <c r="K442"/>
      <c r="M442" t="s">
        <v>547</v>
      </c>
    </row>
    <row r="443" spans="1:13" hidden="1" x14ac:dyDescent="0.2">
      <c r="A443" s="6">
        <v>45584</v>
      </c>
      <c r="B443" s="2"/>
      <c r="C443" s="2"/>
      <c r="D443" s="2" t="s">
        <v>519</v>
      </c>
      <c r="E443" s="10">
        <v>-777406</v>
      </c>
      <c r="F443" s="7" t="s">
        <v>48</v>
      </c>
      <c r="G443" s="10">
        <v>-62192</v>
      </c>
      <c r="H443" s="21">
        <f t="shared" si="12"/>
        <v>-839598</v>
      </c>
      <c r="I443" s="2" t="s">
        <v>38</v>
      </c>
      <c r="J443" s="2" t="s">
        <v>222</v>
      </c>
      <c r="K443"/>
      <c r="M443" t="s">
        <v>547</v>
      </c>
    </row>
    <row r="444" spans="1:13" hidden="1" x14ac:dyDescent="0.2">
      <c r="A444" s="6">
        <v>45595</v>
      </c>
      <c r="B444" s="2" t="s">
        <v>215</v>
      </c>
      <c r="C444" s="2" t="s">
        <v>215</v>
      </c>
      <c r="D444" s="2" t="s">
        <v>517</v>
      </c>
      <c r="E444" s="10">
        <v>-497924</v>
      </c>
      <c r="F444" s="7" t="s">
        <v>48</v>
      </c>
      <c r="G444" s="10">
        <v>-39834</v>
      </c>
      <c r="H444" s="21">
        <f t="shared" si="12"/>
        <v>-537758</v>
      </c>
      <c r="I444" s="2" t="s">
        <v>38</v>
      </c>
      <c r="J444" s="2" t="s">
        <v>222</v>
      </c>
      <c r="K444"/>
      <c r="M444" t="s">
        <v>547</v>
      </c>
    </row>
    <row r="445" spans="1:13" hidden="1" x14ac:dyDescent="0.2">
      <c r="A445" s="6">
        <v>45625</v>
      </c>
      <c r="B445" s="36" t="s">
        <v>521</v>
      </c>
      <c r="C445" s="2" t="s">
        <v>389</v>
      </c>
      <c r="D445" s="2" t="s">
        <v>518</v>
      </c>
      <c r="E445" s="10">
        <f>-SUM(E419:E444)*0.07</f>
        <v>-842319.45000000007</v>
      </c>
      <c r="F445" s="7" t="s">
        <v>48</v>
      </c>
      <c r="G445" s="10">
        <f>+E445*F445</f>
        <v>-67385.556000000011</v>
      </c>
      <c r="H445" s="10">
        <f>+E445+G445</f>
        <v>-909705.00600000005</v>
      </c>
      <c r="I445" s="2" t="s">
        <v>38</v>
      </c>
      <c r="J445" s="2" t="s">
        <v>222</v>
      </c>
      <c r="K445"/>
      <c r="M445" t="s">
        <v>547</v>
      </c>
    </row>
    <row r="446" spans="1:13" hidden="1" x14ac:dyDescent="0.2">
      <c r="A446" s="19">
        <v>45598</v>
      </c>
      <c r="B446" s="20" t="s">
        <v>524</v>
      </c>
      <c r="C446" s="20" t="s">
        <v>294</v>
      </c>
      <c r="D446" s="20" t="s">
        <v>425</v>
      </c>
      <c r="E446" s="21">
        <v>954534</v>
      </c>
      <c r="F446" s="22" t="s">
        <v>48</v>
      </c>
      <c r="G446" s="21">
        <v>76363</v>
      </c>
      <c r="H446" s="21">
        <f>+E446+G446</f>
        <v>1030897</v>
      </c>
      <c r="I446" s="20" t="s">
        <v>38</v>
      </c>
      <c r="J446" s="20" t="s">
        <v>222</v>
      </c>
      <c r="K446"/>
      <c r="M446" t="s">
        <v>575</v>
      </c>
    </row>
    <row r="447" spans="1:13" hidden="1" x14ac:dyDescent="0.2">
      <c r="A447" s="19">
        <v>45598</v>
      </c>
      <c r="B447" s="20" t="s">
        <v>525</v>
      </c>
      <c r="C447" s="20" t="s">
        <v>294</v>
      </c>
      <c r="D447" s="20" t="s">
        <v>162</v>
      </c>
      <c r="E447" s="21">
        <v>707210</v>
      </c>
      <c r="F447" s="22" t="s">
        <v>48</v>
      </c>
      <c r="G447" s="21">
        <v>56577</v>
      </c>
      <c r="H447" s="21">
        <f t="shared" ref="H447:H467" si="13">+E447+G447</f>
        <v>763787</v>
      </c>
      <c r="I447" s="20" t="s">
        <v>38</v>
      </c>
      <c r="J447" s="20" t="s">
        <v>222</v>
      </c>
      <c r="K447"/>
      <c r="M447" t="s">
        <v>575</v>
      </c>
    </row>
    <row r="448" spans="1:13" hidden="1" x14ac:dyDescent="0.2">
      <c r="A448" s="19">
        <v>45602</v>
      </c>
      <c r="B448" s="20" t="s">
        <v>526</v>
      </c>
      <c r="C448" s="20" t="s">
        <v>294</v>
      </c>
      <c r="D448" s="20" t="s">
        <v>221</v>
      </c>
      <c r="E448" s="21">
        <v>379635</v>
      </c>
      <c r="F448" s="22" t="s">
        <v>48</v>
      </c>
      <c r="G448" s="21">
        <v>30371</v>
      </c>
      <c r="H448" s="21">
        <f t="shared" si="13"/>
        <v>410006</v>
      </c>
      <c r="I448" s="20" t="s">
        <v>38</v>
      </c>
      <c r="J448" s="20" t="s">
        <v>222</v>
      </c>
      <c r="K448"/>
      <c r="M448" t="s">
        <v>575</v>
      </c>
    </row>
    <row r="449" spans="1:13" hidden="1" x14ac:dyDescent="0.2">
      <c r="A449" s="19">
        <v>45602</v>
      </c>
      <c r="B449" s="20" t="s">
        <v>527</v>
      </c>
      <c r="C449" s="20" t="s">
        <v>294</v>
      </c>
      <c r="D449" s="20" t="s">
        <v>258</v>
      </c>
      <c r="E449" s="21">
        <v>926908</v>
      </c>
      <c r="F449" s="22" t="s">
        <v>48</v>
      </c>
      <c r="G449" s="21">
        <v>74153</v>
      </c>
      <c r="H449" s="21">
        <f t="shared" si="13"/>
        <v>1001061</v>
      </c>
      <c r="I449" s="20" t="s">
        <v>38</v>
      </c>
      <c r="J449" s="20" t="s">
        <v>222</v>
      </c>
      <c r="K449"/>
      <c r="M449" t="s">
        <v>575</v>
      </c>
    </row>
    <row r="450" spans="1:13" hidden="1" x14ac:dyDescent="0.2">
      <c r="A450" s="19">
        <v>45602</v>
      </c>
      <c r="B450" s="20" t="s">
        <v>528</v>
      </c>
      <c r="C450" s="20" t="s">
        <v>294</v>
      </c>
      <c r="D450" s="20" t="s">
        <v>412</v>
      </c>
      <c r="E450" s="21">
        <v>718800</v>
      </c>
      <c r="F450" s="22" t="s">
        <v>48</v>
      </c>
      <c r="G450" s="21">
        <v>57504</v>
      </c>
      <c r="H450" s="21">
        <f t="shared" si="13"/>
        <v>776304</v>
      </c>
      <c r="I450" s="20" t="s">
        <v>38</v>
      </c>
      <c r="J450" s="20" t="s">
        <v>222</v>
      </c>
      <c r="K450"/>
      <c r="M450" t="s">
        <v>575</v>
      </c>
    </row>
    <row r="451" spans="1:13" hidden="1" x14ac:dyDescent="0.2">
      <c r="A451" s="19">
        <v>45604</v>
      </c>
      <c r="B451" s="20" t="s">
        <v>529</v>
      </c>
      <c r="C451" s="20" t="s">
        <v>294</v>
      </c>
      <c r="D451" s="20" t="s">
        <v>258</v>
      </c>
      <c r="E451" s="21">
        <v>501830</v>
      </c>
      <c r="F451" s="22" t="s">
        <v>48</v>
      </c>
      <c r="G451" s="21">
        <v>40146</v>
      </c>
      <c r="H451" s="21">
        <f t="shared" si="13"/>
        <v>541976</v>
      </c>
      <c r="I451" s="20" t="s">
        <v>38</v>
      </c>
      <c r="J451" s="20" t="s">
        <v>222</v>
      </c>
      <c r="K451"/>
      <c r="M451" t="s">
        <v>575</v>
      </c>
    </row>
    <row r="452" spans="1:13" hidden="1" x14ac:dyDescent="0.2">
      <c r="A452" s="19">
        <v>45604</v>
      </c>
      <c r="B452" s="20" t="s">
        <v>530</v>
      </c>
      <c r="C452" s="20" t="s">
        <v>294</v>
      </c>
      <c r="D452" s="20" t="s">
        <v>442</v>
      </c>
      <c r="E452" s="21">
        <v>579778</v>
      </c>
      <c r="F452" s="22" t="s">
        <v>48</v>
      </c>
      <c r="G452" s="21">
        <v>46382</v>
      </c>
      <c r="H452" s="21">
        <f t="shared" si="13"/>
        <v>626160</v>
      </c>
      <c r="I452" s="20" t="s">
        <v>38</v>
      </c>
      <c r="J452" s="20" t="s">
        <v>222</v>
      </c>
      <c r="K452"/>
      <c r="M452" t="s">
        <v>575</v>
      </c>
    </row>
    <row r="453" spans="1:13" hidden="1" x14ac:dyDescent="0.2">
      <c r="A453" s="19">
        <v>45607</v>
      </c>
      <c r="B453" s="20" t="s">
        <v>531</v>
      </c>
      <c r="C453" s="20" t="s">
        <v>294</v>
      </c>
      <c r="D453" s="20" t="s">
        <v>70</v>
      </c>
      <c r="E453" s="21">
        <v>540952</v>
      </c>
      <c r="F453" s="22" t="s">
        <v>48</v>
      </c>
      <c r="G453" s="21">
        <v>43276</v>
      </c>
      <c r="H453" s="21">
        <f t="shared" si="13"/>
        <v>584228</v>
      </c>
      <c r="I453" s="20" t="s">
        <v>38</v>
      </c>
      <c r="J453" s="20" t="s">
        <v>222</v>
      </c>
      <c r="K453"/>
      <c r="M453" t="s">
        <v>575</v>
      </c>
    </row>
    <row r="454" spans="1:13" hidden="1" x14ac:dyDescent="0.2">
      <c r="A454" s="19">
        <v>45609</v>
      </c>
      <c r="B454" s="20" t="s">
        <v>532</v>
      </c>
      <c r="C454" s="20" t="s">
        <v>294</v>
      </c>
      <c r="D454" s="20" t="s">
        <v>246</v>
      </c>
      <c r="E454" s="21">
        <v>2021241</v>
      </c>
      <c r="F454" s="22" t="s">
        <v>48</v>
      </c>
      <c r="G454" s="21">
        <v>161699</v>
      </c>
      <c r="H454" s="21">
        <f t="shared" si="13"/>
        <v>2182940</v>
      </c>
      <c r="I454" s="20" t="s">
        <v>38</v>
      </c>
      <c r="J454" s="20" t="s">
        <v>222</v>
      </c>
      <c r="K454"/>
      <c r="M454" t="s">
        <v>575</v>
      </c>
    </row>
    <row r="455" spans="1:13" hidden="1" x14ac:dyDescent="0.2">
      <c r="A455" s="19">
        <v>45610</v>
      </c>
      <c r="B455" s="20" t="s">
        <v>533</v>
      </c>
      <c r="C455" s="20" t="s">
        <v>294</v>
      </c>
      <c r="D455" s="20" t="s">
        <v>221</v>
      </c>
      <c r="E455" s="21">
        <v>978304</v>
      </c>
      <c r="F455" s="22" t="s">
        <v>48</v>
      </c>
      <c r="G455" s="21">
        <v>78264</v>
      </c>
      <c r="H455" s="21">
        <f t="shared" si="13"/>
        <v>1056568</v>
      </c>
      <c r="I455" s="20" t="s">
        <v>38</v>
      </c>
      <c r="J455" s="20" t="s">
        <v>222</v>
      </c>
      <c r="K455"/>
      <c r="M455" t="s">
        <v>575</v>
      </c>
    </row>
    <row r="456" spans="1:13" hidden="1" x14ac:dyDescent="0.2">
      <c r="A456" s="19">
        <v>45610</v>
      </c>
      <c r="B456" s="20" t="s">
        <v>534</v>
      </c>
      <c r="C456" s="20" t="s">
        <v>294</v>
      </c>
      <c r="D456" s="20" t="s">
        <v>262</v>
      </c>
      <c r="E456" s="21">
        <v>765023</v>
      </c>
      <c r="F456" s="22" t="s">
        <v>48</v>
      </c>
      <c r="G456" s="21">
        <v>61202</v>
      </c>
      <c r="H456" s="21">
        <f t="shared" si="13"/>
        <v>826225</v>
      </c>
      <c r="I456" s="20" t="s">
        <v>38</v>
      </c>
      <c r="J456" s="20" t="s">
        <v>222</v>
      </c>
      <c r="K456"/>
      <c r="M456" t="s">
        <v>575</v>
      </c>
    </row>
    <row r="457" spans="1:13" hidden="1" x14ac:dyDescent="0.2">
      <c r="A457" s="19">
        <v>45610</v>
      </c>
      <c r="B457" s="20" t="s">
        <v>535</v>
      </c>
      <c r="C457" s="20" t="s">
        <v>294</v>
      </c>
      <c r="D457" s="20" t="s">
        <v>412</v>
      </c>
      <c r="E457" s="21">
        <v>545355</v>
      </c>
      <c r="F457" s="22" t="s">
        <v>48</v>
      </c>
      <c r="G457" s="21">
        <v>43628</v>
      </c>
      <c r="H457" s="21">
        <f t="shared" si="13"/>
        <v>588983</v>
      </c>
      <c r="I457" s="20" t="s">
        <v>38</v>
      </c>
      <c r="J457" s="20" t="s">
        <v>222</v>
      </c>
      <c r="K457"/>
      <c r="M457" t="s">
        <v>575</v>
      </c>
    </row>
    <row r="458" spans="1:13" hidden="1" x14ac:dyDescent="0.2">
      <c r="A458" s="19">
        <v>45611</v>
      </c>
      <c r="B458" s="20" t="s">
        <v>536</v>
      </c>
      <c r="C458" s="20" t="s">
        <v>294</v>
      </c>
      <c r="D458" s="20" t="s">
        <v>425</v>
      </c>
      <c r="E458" s="21">
        <v>1633618</v>
      </c>
      <c r="F458" s="22" t="s">
        <v>48</v>
      </c>
      <c r="G458" s="21">
        <v>130689</v>
      </c>
      <c r="H458" s="21">
        <f t="shared" si="13"/>
        <v>1764307</v>
      </c>
      <c r="I458" s="20" t="s">
        <v>38</v>
      </c>
      <c r="J458" s="20" t="s">
        <v>222</v>
      </c>
      <c r="K458"/>
      <c r="M458" t="s">
        <v>575</v>
      </c>
    </row>
    <row r="459" spans="1:13" hidden="1" x14ac:dyDescent="0.2">
      <c r="A459" s="19">
        <v>45611</v>
      </c>
      <c r="B459" s="20" t="s">
        <v>537</v>
      </c>
      <c r="C459" s="20" t="s">
        <v>294</v>
      </c>
      <c r="D459" s="20" t="s">
        <v>143</v>
      </c>
      <c r="E459" s="21">
        <v>882870</v>
      </c>
      <c r="F459" s="22" t="s">
        <v>48</v>
      </c>
      <c r="G459" s="21">
        <v>70630</v>
      </c>
      <c r="H459" s="21">
        <f t="shared" si="13"/>
        <v>953500</v>
      </c>
      <c r="I459" s="20" t="s">
        <v>38</v>
      </c>
      <c r="J459" s="20" t="s">
        <v>222</v>
      </c>
      <c r="K459"/>
      <c r="M459" t="s">
        <v>575</v>
      </c>
    </row>
    <row r="460" spans="1:13" hidden="1" x14ac:dyDescent="0.2">
      <c r="A460" s="19">
        <v>45618</v>
      </c>
      <c r="B460" s="20" t="s">
        <v>538</v>
      </c>
      <c r="C460" s="20" t="s">
        <v>294</v>
      </c>
      <c r="D460" s="20" t="s">
        <v>438</v>
      </c>
      <c r="E460" s="21">
        <v>146862</v>
      </c>
      <c r="F460" s="22" t="s">
        <v>48</v>
      </c>
      <c r="G460" s="21">
        <v>11749</v>
      </c>
      <c r="H460" s="21">
        <f t="shared" si="13"/>
        <v>158611</v>
      </c>
      <c r="I460" s="20" t="s">
        <v>38</v>
      </c>
      <c r="J460" s="20" t="s">
        <v>222</v>
      </c>
      <c r="K460"/>
      <c r="M460" t="s">
        <v>575</v>
      </c>
    </row>
    <row r="461" spans="1:13" hidden="1" x14ac:dyDescent="0.2">
      <c r="A461" s="19">
        <v>45623</v>
      </c>
      <c r="B461" s="20" t="s">
        <v>539</v>
      </c>
      <c r="C461" s="20" t="s">
        <v>294</v>
      </c>
      <c r="D461" s="20" t="s">
        <v>425</v>
      </c>
      <c r="E461" s="21">
        <v>1316676</v>
      </c>
      <c r="F461" s="22" t="s">
        <v>48</v>
      </c>
      <c r="G461" s="21">
        <v>105334</v>
      </c>
      <c r="H461" s="21">
        <f t="shared" si="13"/>
        <v>1422010</v>
      </c>
      <c r="I461" s="20" t="s">
        <v>38</v>
      </c>
      <c r="J461" s="20" t="s">
        <v>222</v>
      </c>
      <c r="K461"/>
      <c r="M461" t="s">
        <v>575</v>
      </c>
    </row>
    <row r="462" spans="1:13" hidden="1" x14ac:dyDescent="0.2">
      <c r="A462" s="19">
        <v>45623</v>
      </c>
      <c r="B462" s="20" t="s">
        <v>540</v>
      </c>
      <c r="C462" s="20" t="s">
        <v>294</v>
      </c>
      <c r="D462" s="20" t="s">
        <v>221</v>
      </c>
      <c r="E462" s="21">
        <v>846543</v>
      </c>
      <c r="F462" s="22" t="s">
        <v>48</v>
      </c>
      <c r="G462" s="21">
        <v>67723</v>
      </c>
      <c r="H462" s="21">
        <f t="shared" si="13"/>
        <v>914266</v>
      </c>
      <c r="I462" s="20" t="s">
        <v>38</v>
      </c>
      <c r="J462" s="20" t="s">
        <v>222</v>
      </c>
      <c r="K462"/>
      <c r="M462" t="s">
        <v>575</v>
      </c>
    </row>
    <row r="463" spans="1:13" hidden="1" x14ac:dyDescent="0.2">
      <c r="A463" s="19">
        <v>45625</v>
      </c>
      <c r="B463" s="20" t="s">
        <v>541</v>
      </c>
      <c r="C463" s="20" t="s">
        <v>294</v>
      </c>
      <c r="D463" s="20" t="s">
        <v>438</v>
      </c>
      <c r="E463" s="21">
        <v>489124</v>
      </c>
      <c r="F463" s="22" t="s">
        <v>48</v>
      </c>
      <c r="G463" s="21">
        <v>39130</v>
      </c>
      <c r="H463" s="21">
        <f t="shared" si="13"/>
        <v>528254</v>
      </c>
      <c r="I463" s="20" t="s">
        <v>38</v>
      </c>
      <c r="J463" s="20" t="s">
        <v>222</v>
      </c>
      <c r="K463"/>
      <c r="M463" t="s">
        <v>575</v>
      </c>
    </row>
    <row r="464" spans="1:13" hidden="1" x14ac:dyDescent="0.2">
      <c r="A464" s="6">
        <v>45602</v>
      </c>
      <c r="B464" s="2" t="s">
        <v>215</v>
      </c>
      <c r="C464" s="2" t="s">
        <v>215</v>
      </c>
      <c r="D464" s="2" t="s">
        <v>542</v>
      </c>
      <c r="E464" s="10">
        <v>-169249</v>
      </c>
      <c r="F464" s="7" t="s">
        <v>48</v>
      </c>
      <c r="G464" s="10">
        <v>-13540</v>
      </c>
      <c r="H464" s="21">
        <f t="shared" si="13"/>
        <v>-182789</v>
      </c>
      <c r="I464" s="2" t="s">
        <v>38</v>
      </c>
      <c r="J464" s="2" t="s">
        <v>222</v>
      </c>
      <c r="K464"/>
      <c r="M464" t="s">
        <v>575</v>
      </c>
    </row>
    <row r="465" spans="1:13" hidden="1" x14ac:dyDescent="0.2">
      <c r="A465" s="6">
        <v>45608</v>
      </c>
      <c r="B465" s="2" t="s">
        <v>215</v>
      </c>
      <c r="C465" s="2" t="s">
        <v>215</v>
      </c>
      <c r="D465" s="2" t="s">
        <v>333</v>
      </c>
      <c r="E465" s="10">
        <v>-184489</v>
      </c>
      <c r="F465" s="7" t="s">
        <v>48</v>
      </c>
      <c r="G465" s="10">
        <v>-14759</v>
      </c>
      <c r="H465" s="21">
        <f t="shared" si="13"/>
        <v>-199248</v>
      </c>
      <c r="I465" s="2" t="s">
        <v>38</v>
      </c>
      <c r="J465" s="2" t="s">
        <v>222</v>
      </c>
      <c r="K465"/>
      <c r="M465" t="s">
        <v>575</v>
      </c>
    </row>
    <row r="466" spans="1:13" hidden="1" x14ac:dyDescent="0.2">
      <c r="A466" s="6">
        <v>45618</v>
      </c>
      <c r="B466" s="2" t="s">
        <v>215</v>
      </c>
      <c r="C466" s="2" t="s">
        <v>215</v>
      </c>
      <c r="D466" s="2" t="s">
        <v>543</v>
      </c>
      <c r="E466" s="10">
        <v>-441548</v>
      </c>
      <c r="F466" s="7" t="s">
        <v>48</v>
      </c>
      <c r="G466" s="10">
        <v>-35323</v>
      </c>
      <c r="H466" s="21">
        <f t="shared" si="13"/>
        <v>-476871</v>
      </c>
      <c r="I466" s="2" t="s">
        <v>38</v>
      </c>
      <c r="J466" s="2" t="s">
        <v>222</v>
      </c>
      <c r="K466"/>
      <c r="M466" t="s">
        <v>575</v>
      </c>
    </row>
    <row r="467" spans="1:13" hidden="1" x14ac:dyDescent="0.2">
      <c r="A467" s="6">
        <v>45626</v>
      </c>
      <c r="B467" s="2" t="s">
        <v>215</v>
      </c>
      <c r="C467" s="2" t="s">
        <v>215</v>
      </c>
      <c r="D467" s="2" t="s">
        <v>544</v>
      </c>
      <c r="E467" s="10">
        <v>-134481</v>
      </c>
      <c r="F467" s="7" t="s">
        <v>48</v>
      </c>
      <c r="G467" s="10">
        <v>-10758</v>
      </c>
      <c r="H467" s="21">
        <f t="shared" si="13"/>
        <v>-145239</v>
      </c>
      <c r="I467" s="2" t="s">
        <v>38</v>
      </c>
      <c r="J467" s="2" t="s">
        <v>222</v>
      </c>
      <c r="K467"/>
      <c r="M467" t="s">
        <v>575</v>
      </c>
    </row>
    <row r="468" spans="1:13" hidden="1" x14ac:dyDescent="0.2">
      <c r="A468" s="19">
        <v>45639</v>
      </c>
      <c r="B468" s="20" t="s">
        <v>546</v>
      </c>
      <c r="C468" s="20" t="s">
        <v>389</v>
      </c>
      <c r="D468" s="2" t="s">
        <v>545</v>
      </c>
      <c r="E468" s="10">
        <v>-980385</v>
      </c>
      <c r="F468" s="7" t="s">
        <v>48</v>
      </c>
      <c r="G468" s="10">
        <f>+E468*F468</f>
        <v>-78430.8</v>
      </c>
      <c r="H468" s="10">
        <f>+E468+G468</f>
        <v>-1058815.8</v>
      </c>
      <c r="I468" s="2" t="s">
        <v>38</v>
      </c>
      <c r="J468" s="2" t="s">
        <v>222</v>
      </c>
      <c r="K468"/>
      <c r="M468" t="s">
        <v>575</v>
      </c>
    </row>
    <row r="469" spans="1:13" hidden="1" x14ac:dyDescent="0.2">
      <c r="A469" s="6">
        <v>45629</v>
      </c>
      <c r="B469" s="2" t="s">
        <v>548</v>
      </c>
      <c r="C469" s="2" t="s">
        <v>294</v>
      </c>
      <c r="D469" s="2" t="s">
        <v>221</v>
      </c>
      <c r="E469" s="10">
        <v>716080</v>
      </c>
      <c r="F469" s="7" t="s">
        <v>48</v>
      </c>
      <c r="G469" s="10">
        <v>57286</v>
      </c>
      <c r="H469" s="10">
        <f>+E469+G469</f>
        <v>773366</v>
      </c>
      <c r="I469" s="2" t="s">
        <v>38</v>
      </c>
      <c r="J469" s="2" t="s">
        <v>222</v>
      </c>
      <c r="K469"/>
      <c r="M469" t="s">
        <v>593</v>
      </c>
    </row>
    <row r="470" spans="1:13" hidden="1" x14ac:dyDescent="0.2">
      <c r="A470" s="6">
        <v>45630</v>
      </c>
      <c r="B470" s="2" t="s">
        <v>549</v>
      </c>
      <c r="C470" s="2" t="s">
        <v>294</v>
      </c>
      <c r="D470" s="2" t="s">
        <v>162</v>
      </c>
      <c r="E470" s="10">
        <v>334762</v>
      </c>
      <c r="F470" s="7" t="s">
        <v>48</v>
      </c>
      <c r="G470" s="10">
        <v>26781</v>
      </c>
      <c r="H470" s="10">
        <f t="shared" ref="H470:H498" si="14">+E470+G470</f>
        <v>361543</v>
      </c>
      <c r="I470" s="2" t="s">
        <v>38</v>
      </c>
      <c r="J470" s="2" t="s">
        <v>222</v>
      </c>
      <c r="K470"/>
      <c r="M470" t="s">
        <v>593</v>
      </c>
    </row>
    <row r="471" spans="1:13" hidden="1" x14ac:dyDescent="0.2">
      <c r="A471" s="6">
        <v>45630</v>
      </c>
      <c r="B471" s="2" t="s">
        <v>550</v>
      </c>
      <c r="C471" s="2" t="s">
        <v>294</v>
      </c>
      <c r="D471" s="2" t="s">
        <v>412</v>
      </c>
      <c r="E471" s="10">
        <v>1645897</v>
      </c>
      <c r="F471" s="7" t="s">
        <v>48</v>
      </c>
      <c r="G471" s="10">
        <v>131672</v>
      </c>
      <c r="H471" s="10">
        <f t="shared" si="14"/>
        <v>1777569</v>
      </c>
      <c r="I471" s="2" t="s">
        <v>38</v>
      </c>
      <c r="J471" s="2" t="s">
        <v>222</v>
      </c>
      <c r="K471"/>
      <c r="M471" t="s">
        <v>593</v>
      </c>
    </row>
    <row r="472" spans="1:13" hidden="1" x14ac:dyDescent="0.2">
      <c r="A472" s="6">
        <v>45632</v>
      </c>
      <c r="B472" s="2" t="s">
        <v>551</v>
      </c>
      <c r="C472" s="2" t="s">
        <v>294</v>
      </c>
      <c r="D472" s="2" t="s">
        <v>143</v>
      </c>
      <c r="E472" s="10">
        <v>605287</v>
      </c>
      <c r="F472" s="7" t="s">
        <v>48</v>
      </c>
      <c r="G472" s="10">
        <v>48423</v>
      </c>
      <c r="H472" s="10">
        <f t="shared" si="14"/>
        <v>653710</v>
      </c>
      <c r="I472" s="2" t="s">
        <v>38</v>
      </c>
      <c r="J472" s="2" t="s">
        <v>222</v>
      </c>
      <c r="K472"/>
      <c r="M472" t="s">
        <v>593</v>
      </c>
    </row>
    <row r="473" spans="1:13" hidden="1" x14ac:dyDescent="0.2">
      <c r="A473" s="6">
        <v>45633</v>
      </c>
      <c r="B473" s="2" t="s">
        <v>552</v>
      </c>
      <c r="C473" s="2" t="s">
        <v>294</v>
      </c>
      <c r="D473" s="2" t="s">
        <v>425</v>
      </c>
      <c r="E473" s="10">
        <v>531856</v>
      </c>
      <c r="F473" s="7" t="s">
        <v>48</v>
      </c>
      <c r="G473" s="10">
        <v>42548</v>
      </c>
      <c r="H473" s="10">
        <f t="shared" si="14"/>
        <v>574404</v>
      </c>
      <c r="I473" s="2" t="s">
        <v>38</v>
      </c>
      <c r="J473" s="2" t="s">
        <v>222</v>
      </c>
      <c r="K473"/>
      <c r="M473" t="s">
        <v>593</v>
      </c>
    </row>
    <row r="474" spans="1:13" hidden="1" x14ac:dyDescent="0.2">
      <c r="A474" s="6">
        <v>45633</v>
      </c>
      <c r="B474" s="2" t="s">
        <v>553</v>
      </c>
      <c r="C474" s="2" t="s">
        <v>294</v>
      </c>
      <c r="D474" s="2" t="s">
        <v>246</v>
      </c>
      <c r="E474" s="10">
        <v>822489</v>
      </c>
      <c r="F474" s="7" t="s">
        <v>48</v>
      </c>
      <c r="G474" s="10">
        <v>65799</v>
      </c>
      <c r="H474" s="10">
        <f t="shared" si="14"/>
        <v>888288</v>
      </c>
      <c r="I474" s="2" t="s">
        <v>38</v>
      </c>
      <c r="J474" s="2" t="s">
        <v>222</v>
      </c>
      <c r="K474"/>
      <c r="M474" t="s">
        <v>593</v>
      </c>
    </row>
    <row r="475" spans="1:13" hidden="1" x14ac:dyDescent="0.2">
      <c r="A475" s="6">
        <v>45637</v>
      </c>
      <c r="B475" s="2" t="s">
        <v>554</v>
      </c>
      <c r="C475" s="2" t="s">
        <v>294</v>
      </c>
      <c r="D475" s="2" t="s">
        <v>262</v>
      </c>
      <c r="E475" s="10">
        <v>722249</v>
      </c>
      <c r="F475" s="7" t="s">
        <v>48</v>
      </c>
      <c r="G475" s="10">
        <v>57780</v>
      </c>
      <c r="H475" s="10">
        <f t="shared" si="14"/>
        <v>780029</v>
      </c>
      <c r="I475" s="2" t="s">
        <v>38</v>
      </c>
      <c r="J475" s="2" t="s">
        <v>222</v>
      </c>
      <c r="K475"/>
      <c r="M475" t="s">
        <v>593</v>
      </c>
    </row>
    <row r="476" spans="1:13" hidden="1" x14ac:dyDescent="0.2">
      <c r="A476" s="6">
        <v>45637</v>
      </c>
      <c r="B476" s="2" t="s">
        <v>555</v>
      </c>
      <c r="C476" s="2" t="s">
        <v>294</v>
      </c>
      <c r="D476" s="2" t="s">
        <v>246</v>
      </c>
      <c r="E476" s="10">
        <v>388638</v>
      </c>
      <c r="F476" s="7" t="s">
        <v>48</v>
      </c>
      <c r="G476" s="10">
        <v>31091</v>
      </c>
      <c r="H476" s="10">
        <f t="shared" si="14"/>
        <v>419729</v>
      </c>
      <c r="I476" s="2" t="s">
        <v>38</v>
      </c>
      <c r="J476" s="2" t="s">
        <v>222</v>
      </c>
      <c r="K476"/>
      <c r="M476" t="s">
        <v>593</v>
      </c>
    </row>
    <row r="477" spans="1:13" hidden="1" x14ac:dyDescent="0.2">
      <c r="A477" s="6">
        <v>45637</v>
      </c>
      <c r="B477" s="2" t="s">
        <v>556</v>
      </c>
      <c r="C477" s="2" t="s">
        <v>294</v>
      </c>
      <c r="D477" s="2" t="s">
        <v>70</v>
      </c>
      <c r="E477" s="10">
        <v>436400</v>
      </c>
      <c r="F477" s="7" t="s">
        <v>48</v>
      </c>
      <c r="G477" s="10">
        <v>34912</v>
      </c>
      <c r="H477" s="10">
        <f t="shared" si="14"/>
        <v>471312</v>
      </c>
      <c r="I477" s="2" t="s">
        <v>38</v>
      </c>
      <c r="J477" s="2" t="s">
        <v>222</v>
      </c>
      <c r="K477"/>
      <c r="M477" t="s">
        <v>593</v>
      </c>
    </row>
    <row r="478" spans="1:13" hidden="1" x14ac:dyDescent="0.2">
      <c r="A478" s="6">
        <v>45637</v>
      </c>
      <c r="B478" s="2" t="s">
        <v>557</v>
      </c>
      <c r="C478" s="2" t="s">
        <v>294</v>
      </c>
      <c r="D478" s="2" t="s">
        <v>442</v>
      </c>
      <c r="E478" s="10">
        <v>625569</v>
      </c>
      <c r="F478" s="7" t="s">
        <v>48</v>
      </c>
      <c r="G478" s="10">
        <v>50046</v>
      </c>
      <c r="H478" s="10">
        <f t="shared" si="14"/>
        <v>675615</v>
      </c>
      <c r="I478" s="2" t="s">
        <v>38</v>
      </c>
      <c r="J478" s="2" t="s">
        <v>222</v>
      </c>
      <c r="K478"/>
      <c r="M478" t="s">
        <v>593</v>
      </c>
    </row>
    <row r="479" spans="1:13" hidden="1" x14ac:dyDescent="0.2">
      <c r="A479" s="6">
        <v>45640</v>
      </c>
      <c r="B479" s="2" t="s">
        <v>558</v>
      </c>
      <c r="C479" s="2" t="s">
        <v>294</v>
      </c>
      <c r="D479" s="2" t="s">
        <v>258</v>
      </c>
      <c r="E479" s="10">
        <v>266538</v>
      </c>
      <c r="F479" s="7" t="s">
        <v>48</v>
      </c>
      <c r="G479" s="10">
        <v>21323</v>
      </c>
      <c r="H479" s="10">
        <f t="shared" si="14"/>
        <v>287861</v>
      </c>
      <c r="I479" s="2" t="s">
        <v>38</v>
      </c>
      <c r="J479" s="2" t="s">
        <v>222</v>
      </c>
      <c r="K479"/>
      <c r="M479" t="s">
        <v>593</v>
      </c>
    </row>
    <row r="480" spans="1:13" hidden="1" x14ac:dyDescent="0.2">
      <c r="A480" s="6">
        <v>45640</v>
      </c>
      <c r="B480" s="2" t="s">
        <v>559</v>
      </c>
      <c r="C480" s="2" t="s">
        <v>294</v>
      </c>
      <c r="D480" s="2" t="s">
        <v>221</v>
      </c>
      <c r="E480" s="10">
        <v>433143</v>
      </c>
      <c r="F480" s="7" t="s">
        <v>48</v>
      </c>
      <c r="G480" s="10">
        <v>34651</v>
      </c>
      <c r="H480" s="10">
        <f t="shared" si="14"/>
        <v>467794</v>
      </c>
      <c r="I480" s="2" t="s">
        <v>38</v>
      </c>
      <c r="J480" s="2" t="s">
        <v>222</v>
      </c>
      <c r="K480"/>
      <c r="M480" t="s">
        <v>593</v>
      </c>
    </row>
    <row r="481" spans="1:13" hidden="1" x14ac:dyDescent="0.2">
      <c r="A481" s="6">
        <v>45640</v>
      </c>
      <c r="B481" s="2" t="s">
        <v>560</v>
      </c>
      <c r="C481" s="2" t="s">
        <v>294</v>
      </c>
      <c r="D481" s="2" t="s">
        <v>246</v>
      </c>
      <c r="E481" s="10">
        <v>444230</v>
      </c>
      <c r="F481" s="7" t="s">
        <v>48</v>
      </c>
      <c r="G481" s="10">
        <v>35538</v>
      </c>
      <c r="H481" s="10">
        <f t="shared" si="14"/>
        <v>479768</v>
      </c>
      <c r="I481" s="2" t="s">
        <v>38</v>
      </c>
      <c r="J481" s="2" t="s">
        <v>222</v>
      </c>
      <c r="K481"/>
      <c r="M481" t="s">
        <v>593</v>
      </c>
    </row>
    <row r="482" spans="1:13" hidden="1" x14ac:dyDescent="0.2">
      <c r="A482" s="6">
        <v>45640</v>
      </c>
      <c r="B482" s="2" t="s">
        <v>561</v>
      </c>
      <c r="C482" s="2" t="s">
        <v>294</v>
      </c>
      <c r="D482" s="2" t="s">
        <v>425</v>
      </c>
      <c r="E482" s="10">
        <v>1102200</v>
      </c>
      <c r="F482" s="7" t="s">
        <v>48</v>
      </c>
      <c r="G482" s="10">
        <v>88176</v>
      </c>
      <c r="H482" s="10">
        <f t="shared" si="14"/>
        <v>1190376</v>
      </c>
      <c r="I482" s="2" t="s">
        <v>38</v>
      </c>
      <c r="J482" s="2" t="s">
        <v>222</v>
      </c>
      <c r="K482"/>
      <c r="M482" t="s">
        <v>593</v>
      </c>
    </row>
    <row r="483" spans="1:13" hidden="1" x14ac:dyDescent="0.2">
      <c r="A483" s="6">
        <v>45640</v>
      </c>
      <c r="B483" s="2" t="s">
        <v>562</v>
      </c>
      <c r="C483" s="2" t="s">
        <v>294</v>
      </c>
      <c r="D483" s="2" t="s">
        <v>166</v>
      </c>
      <c r="E483" s="10">
        <v>444230</v>
      </c>
      <c r="F483" s="7" t="s">
        <v>48</v>
      </c>
      <c r="G483" s="10">
        <v>35538</v>
      </c>
      <c r="H483" s="10">
        <f t="shared" si="14"/>
        <v>479768</v>
      </c>
      <c r="I483" s="2" t="s">
        <v>38</v>
      </c>
      <c r="J483" s="2" t="s">
        <v>222</v>
      </c>
      <c r="K483"/>
      <c r="M483" t="s">
        <v>593</v>
      </c>
    </row>
    <row r="484" spans="1:13" hidden="1" x14ac:dyDescent="0.2">
      <c r="A484" s="6">
        <v>45644</v>
      </c>
      <c r="B484" s="2" t="s">
        <v>563</v>
      </c>
      <c r="C484" s="2" t="s">
        <v>294</v>
      </c>
      <c r="D484" s="2" t="s">
        <v>258</v>
      </c>
      <c r="E484" s="10">
        <v>709340</v>
      </c>
      <c r="F484" s="7" t="s">
        <v>48</v>
      </c>
      <c r="G484" s="10">
        <v>56747</v>
      </c>
      <c r="H484" s="10">
        <f t="shared" si="14"/>
        <v>766087</v>
      </c>
      <c r="I484" s="2" t="s">
        <v>38</v>
      </c>
      <c r="J484" s="2" t="s">
        <v>222</v>
      </c>
      <c r="K484"/>
      <c r="M484" t="s">
        <v>593</v>
      </c>
    </row>
    <row r="485" spans="1:13" hidden="1" x14ac:dyDescent="0.2">
      <c r="A485" s="6">
        <v>45645</v>
      </c>
      <c r="B485" s="2" t="s">
        <v>564</v>
      </c>
      <c r="C485" s="2" t="s">
        <v>294</v>
      </c>
      <c r="D485" s="2" t="s">
        <v>438</v>
      </c>
      <c r="E485" s="10">
        <v>537627</v>
      </c>
      <c r="F485" s="7" t="s">
        <v>48</v>
      </c>
      <c r="G485" s="10">
        <v>43010</v>
      </c>
      <c r="H485" s="10">
        <f t="shared" si="14"/>
        <v>580637</v>
      </c>
      <c r="I485" s="2" t="s">
        <v>38</v>
      </c>
      <c r="J485" s="2" t="s">
        <v>222</v>
      </c>
      <c r="K485"/>
      <c r="M485" t="s">
        <v>593</v>
      </c>
    </row>
    <row r="486" spans="1:13" hidden="1" x14ac:dyDescent="0.2">
      <c r="A486" s="6">
        <v>45645</v>
      </c>
      <c r="B486" s="2" t="s">
        <v>565</v>
      </c>
      <c r="C486" s="2" t="s">
        <v>294</v>
      </c>
      <c r="D486" s="2" t="s">
        <v>221</v>
      </c>
      <c r="E486" s="10">
        <v>645130</v>
      </c>
      <c r="F486" s="7" t="s">
        <v>48</v>
      </c>
      <c r="G486" s="10">
        <v>51610</v>
      </c>
      <c r="H486" s="10">
        <f t="shared" si="14"/>
        <v>696740</v>
      </c>
      <c r="I486" s="2" t="s">
        <v>38</v>
      </c>
      <c r="J486" s="2" t="s">
        <v>222</v>
      </c>
      <c r="K486"/>
      <c r="M486" t="s">
        <v>593</v>
      </c>
    </row>
    <row r="487" spans="1:13" hidden="1" x14ac:dyDescent="0.2">
      <c r="A487" s="6">
        <v>45645</v>
      </c>
      <c r="B487" s="2" t="s">
        <v>566</v>
      </c>
      <c r="C487" s="2" t="s">
        <v>294</v>
      </c>
      <c r="D487" s="2" t="s">
        <v>258</v>
      </c>
      <c r="E487" s="10">
        <v>501830</v>
      </c>
      <c r="F487" s="7" t="s">
        <v>48</v>
      </c>
      <c r="G487" s="10">
        <v>40146</v>
      </c>
      <c r="H487" s="10">
        <f t="shared" si="14"/>
        <v>541976</v>
      </c>
      <c r="I487" s="2" t="s">
        <v>38</v>
      </c>
      <c r="J487" s="2" t="s">
        <v>222</v>
      </c>
      <c r="K487"/>
      <c r="M487" t="s">
        <v>593</v>
      </c>
    </row>
    <row r="488" spans="1:13" hidden="1" x14ac:dyDescent="0.2">
      <c r="A488" s="6">
        <v>45646</v>
      </c>
      <c r="B488" s="2" t="s">
        <v>567</v>
      </c>
      <c r="C488" s="2" t="s">
        <v>294</v>
      </c>
      <c r="D488" s="2" t="s">
        <v>425</v>
      </c>
      <c r="E488" s="10">
        <v>726843</v>
      </c>
      <c r="F488" s="7" t="s">
        <v>48</v>
      </c>
      <c r="G488" s="10">
        <v>58147</v>
      </c>
      <c r="H488" s="10">
        <f t="shared" si="14"/>
        <v>784990</v>
      </c>
      <c r="I488" s="2" t="s">
        <v>38</v>
      </c>
      <c r="J488" s="2" t="s">
        <v>222</v>
      </c>
      <c r="K488"/>
      <c r="M488" t="s">
        <v>593</v>
      </c>
    </row>
    <row r="489" spans="1:13" hidden="1" x14ac:dyDescent="0.2">
      <c r="A489" s="6">
        <v>45647</v>
      </c>
      <c r="B489" s="2" t="s">
        <v>568</v>
      </c>
      <c r="C489" s="2" t="s">
        <v>294</v>
      </c>
      <c r="D489" s="2" t="s">
        <v>262</v>
      </c>
      <c r="E489" s="10">
        <v>266538</v>
      </c>
      <c r="F489" s="7" t="s">
        <v>48</v>
      </c>
      <c r="G489" s="10">
        <v>21323</v>
      </c>
      <c r="H489" s="10">
        <f t="shared" si="14"/>
        <v>287861</v>
      </c>
      <c r="I489" s="2" t="s">
        <v>38</v>
      </c>
      <c r="J489" s="2" t="s">
        <v>222</v>
      </c>
      <c r="K489"/>
      <c r="M489" t="s">
        <v>593</v>
      </c>
    </row>
    <row r="490" spans="1:13" hidden="1" x14ac:dyDescent="0.2">
      <c r="A490" s="6">
        <v>45650</v>
      </c>
      <c r="B490" s="2" t="s">
        <v>569</v>
      </c>
      <c r="C490" s="2" t="s">
        <v>294</v>
      </c>
      <c r="D490" s="2" t="s">
        <v>221</v>
      </c>
      <c r="E490" s="10">
        <v>845694</v>
      </c>
      <c r="F490" s="7" t="s">
        <v>48</v>
      </c>
      <c r="G490" s="10">
        <v>67656</v>
      </c>
      <c r="H490" s="10">
        <f t="shared" si="14"/>
        <v>913350</v>
      </c>
      <c r="I490" s="2" t="s">
        <v>38</v>
      </c>
      <c r="J490" s="2" t="s">
        <v>222</v>
      </c>
      <c r="K490"/>
      <c r="M490" t="s">
        <v>593</v>
      </c>
    </row>
    <row r="491" spans="1:13" hidden="1" x14ac:dyDescent="0.2">
      <c r="A491" s="6">
        <v>45652</v>
      </c>
      <c r="B491" s="2" t="s">
        <v>570</v>
      </c>
      <c r="C491" s="2" t="s">
        <v>294</v>
      </c>
      <c r="D491" s="2" t="s">
        <v>425</v>
      </c>
      <c r="E491" s="10">
        <v>1392355</v>
      </c>
      <c r="F491" s="7" t="s">
        <v>48</v>
      </c>
      <c r="G491" s="10">
        <v>111388</v>
      </c>
      <c r="H491" s="10">
        <f t="shared" si="14"/>
        <v>1503743</v>
      </c>
      <c r="I491" s="2" t="s">
        <v>38</v>
      </c>
      <c r="J491" s="2" t="s">
        <v>222</v>
      </c>
      <c r="K491"/>
      <c r="M491" t="s">
        <v>593</v>
      </c>
    </row>
    <row r="492" spans="1:13" hidden="1" x14ac:dyDescent="0.2">
      <c r="A492" s="6">
        <v>45652</v>
      </c>
      <c r="B492" s="2" t="s">
        <v>571</v>
      </c>
      <c r="C492" s="2" t="s">
        <v>294</v>
      </c>
      <c r="D492" s="2" t="s">
        <v>246</v>
      </c>
      <c r="E492" s="10">
        <v>969476</v>
      </c>
      <c r="F492" s="7" t="s">
        <v>48</v>
      </c>
      <c r="G492" s="10">
        <v>77558</v>
      </c>
      <c r="H492" s="10">
        <f t="shared" si="14"/>
        <v>1047034</v>
      </c>
      <c r="I492" s="2" t="s">
        <v>38</v>
      </c>
      <c r="J492" s="2" t="s">
        <v>222</v>
      </c>
      <c r="K492"/>
      <c r="M492" t="s">
        <v>593</v>
      </c>
    </row>
    <row r="493" spans="1:13" hidden="1" x14ac:dyDescent="0.2">
      <c r="A493" s="6">
        <v>45654</v>
      </c>
      <c r="B493" s="2" t="s">
        <v>572</v>
      </c>
      <c r="C493" s="2" t="s">
        <v>294</v>
      </c>
      <c r="D493" s="2" t="s">
        <v>143</v>
      </c>
      <c r="E493" s="10">
        <v>460793</v>
      </c>
      <c r="F493" s="7" t="s">
        <v>48</v>
      </c>
      <c r="G493" s="10">
        <v>36863</v>
      </c>
      <c r="H493" s="10">
        <f t="shared" si="14"/>
        <v>497656</v>
      </c>
      <c r="I493" s="2" t="s">
        <v>38</v>
      </c>
      <c r="J493" s="2" t="s">
        <v>222</v>
      </c>
      <c r="K493"/>
      <c r="M493" t="s">
        <v>593</v>
      </c>
    </row>
    <row r="494" spans="1:13" hidden="1" x14ac:dyDescent="0.2">
      <c r="A494" s="6">
        <v>45654</v>
      </c>
      <c r="B494" s="2" t="s">
        <v>573</v>
      </c>
      <c r="C494" s="2" t="s">
        <v>294</v>
      </c>
      <c r="D494" s="2" t="s">
        <v>162</v>
      </c>
      <c r="E494" s="10">
        <v>1385025</v>
      </c>
      <c r="F494" s="7" t="s">
        <v>48</v>
      </c>
      <c r="G494" s="10">
        <v>110802</v>
      </c>
      <c r="H494" s="10">
        <f t="shared" si="14"/>
        <v>1495827</v>
      </c>
      <c r="I494" s="2" t="s">
        <v>38</v>
      </c>
      <c r="J494" s="2" t="s">
        <v>222</v>
      </c>
      <c r="K494"/>
      <c r="M494" t="s">
        <v>593</v>
      </c>
    </row>
    <row r="495" spans="1:13" hidden="1" x14ac:dyDescent="0.2">
      <c r="A495" s="6">
        <v>45630</v>
      </c>
      <c r="B495" s="2" t="s">
        <v>215</v>
      </c>
      <c r="C495" s="2" t="s">
        <v>215</v>
      </c>
      <c r="D495" s="2" t="s">
        <v>338</v>
      </c>
      <c r="E495" s="10">
        <v>-291086</v>
      </c>
      <c r="F495" s="7" t="s">
        <v>48</v>
      </c>
      <c r="G495" s="10">
        <v>-23288</v>
      </c>
      <c r="H495" s="10">
        <f t="shared" si="14"/>
        <v>-314374</v>
      </c>
      <c r="I495" s="2" t="s">
        <v>38</v>
      </c>
      <c r="J495" s="2" t="s">
        <v>222</v>
      </c>
      <c r="K495"/>
      <c r="M495" t="s">
        <v>593</v>
      </c>
    </row>
    <row r="496" spans="1:13" hidden="1" x14ac:dyDescent="0.2">
      <c r="A496" s="6">
        <v>45633</v>
      </c>
      <c r="B496" s="2" t="s">
        <v>215</v>
      </c>
      <c r="C496" s="2" t="s">
        <v>215</v>
      </c>
      <c r="D496" s="2" t="s">
        <v>335</v>
      </c>
      <c r="E496" s="10">
        <v>-555290</v>
      </c>
      <c r="F496" s="7" t="s">
        <v>48</v>
      </c>
      <c r="G496" s="10">
        <v>-44423</v>
      </c>
      <c r="H496" s="10">
        <f t="shared" si="14"/>
        <v>-599713</v>
      </c>
      <c r="I496" s="2" t="s">
        <v>38</v>
      </c>
      <c r="J496" s="2" t="s">
        <v>222</v>
      </c>
      <c r="K496"/>
      <c r="M496" t="s">
        <v>593</v>
      </c>
    </row>
    <row r="497" spans="1:13" hidden="1" x14ac:dyDescent="0.2">
      <c r="A497" s="6">
        <v>45637</v>
      </c>
      <c r="B497" s="2" t="s">
        <v>215</v>
      </c>
      <c r="C497" s="2" t="s">
        <v>215</v>
      </c>
      <c r="D497" s="2" t="s">
        <v>337</v>
      </c>
      <c r="E497" s="10">
        <v>-541261</v>
      </c>
      <c r="F497" s="7" t="s">
        <v>48</v>
      </c>
      <c r="G497" s="10">
        <v>-43301</v>
      </c>
      <c r="H497" s="10">
        <f t="shared" si="14"/>
        <v>-584562</v>
      </c>
      <c r="I497" s="2" t="s">
        <v>38</v>
      </c>
      <c r="J497" s="2" t="s">
        <v>222</v>
      </c>
      <c r="K497"/>
      <c r="M497" t="s">
        <v>593</v>
      </c>
    </row>
    <row r="498" spans="1:13" hidden="1" x14ac:dyDescent="0.2">
      <c r="A498" s="6">
        <v>45679</v>
      </c>
      <c r="B498" s="36" t="s">
        <v>576</v>
      </c>
      <c r="C498" s="2" t="s">
        <v>577</v>
      </c>
      <c r="D498" s="2" t="s">
        <v>574</v>
      </c>
      <c r="E498" s="10">
        <f>-SUM(E469:E497)*0.07</f>
        <v>-1160080.7400000002</v>
      </c>
      <c r="F498" s="7" t="s">
        <v>48</v>
      </c>
      <c r="G498" s="10">
        <f>+E498*F498</f>
        <v>-92806.459200000027</v>
      </c>
      <c r="H498" s="10">
        <f t="shared" si="14"/>
        <v>-1252887.1992000001</v>
      </c>
      <c r="I498" s="2" t="s">
        <v>38</v>
      </c>
      <c r="J498" s="2" t="s">
        <v>222</v>
      </c>
      <c r="K498"/>
      <c r="M498" t="s">
        <v>593</v>
      </c>
    </row>
    <row r="499" spans="1:13" hidden="1" x14ac:dyDescent="0.2">
      <c r="A499" s="19">
        <v>45660</v>
      </c>
      <c r="B499" s="20" t="s">
        <v>578</v>
      </c>
      <c r="C499" s="20" t="s">
        <v>579</v>
      </c>
      <c r="D499" s="20" t="s">
        <v>221</v>
      </c>
      <c r="E499" s="21">
        <v>986610</v>
      </c>
      <c r="F499" s="22" t="s">
        <v>48</v>
      </c>
      <c r="G499" s="21">
        <v>78929</v>
      </c>
      <c r="H499" s="21">
        <f>+E499+G499</f>
        <v>1065539</v>
      </c>
      <c r="I499" s="20" t="s">
        <v>38</v>
      </c>
      <c r="J499" s="20" t="s">
        <v>222</v>
      </c>
      <c r="K499"/>
      <c r="M499" t="s">
        <v>613</v>
      </c>
    </row>
    <row r="500" spans="1:13" hidden="1" x14ac:dyDescent="0.2">
      <c r="A500" s="19">
        <v>45663</v>
      </c>
      <c r="B500" s="20" t="s">
        <v>580</v>
      </c>
      <c r="C500" s="20" t="s">
        <v>579</v>
      </c>
      <c r="D500" s="20" t="s">
        <v>442</v>
      </c>
      <c r="E500" s="21">
        <v>388492</v>
      </c>
      <c r="F500" s="22" t="s">
        <v>48</v>
      </c>
      <c r="G500" s="21">
        <v>31079</v>
      </c>
      <c r="H500" s="21">
        <f t="shared" ref="H500:H512" si="15">+E500+G500</f>
        <v>419571</v>
      </c>
      <c r="I500" s="20" t="s">
        <v>38</v>
      </c>
      <c r="J500" s="20" t="s">
        <v>222</v>
      </c>
      <c r="K500"/>
      <c r="M500" t="s">
        <v>613</v>
      </c>
    </row>
    <row r="501" spans="1:13" hidden="1" x14ac:dyDescent="0.2">
      <c r="A501" s="19">
        <v>45665</v>
      </c>
      <c r="B501" s="20" t="s">
        <v>581</v>
      </c>
      <c r="C501" s="20" t="s">
        <v>579</v>
      </c>
      <c r="D501" s="20" t="s">
        <v>412</v>
      </c>
      <c r="E501" s="21">
        <v>1664205</v>
      </c>
      <c r="F501" s="22" t="s">
        <v>48</v>
      </c>
      <c r="G501" s="21">
        <v>133136</v>
      </c>
      <c r="H501" s="21">
        <f t="shared" si="15"/>
        <v>1797341</v>
      </c>
      <c r="I501" s="20" t="s">
        <v>38</v>
      </c>
      <c r="J501" s="20" t="s">
        <v>222</v>
      </c>
      <c r="K501"/>
      <c r="M501" t="s">
        <v>613</v>
      </c>
    </row>
    <row r="502" spans="1:13" hidden="1" x14ac:dyDescent="0.2">
      <c r="A502" s="19">
        <v>45665</v>
      </c>
      <c r="B502" s="20" t="s">
        <v>582</v>
      </c>
      <c r="C502" s="20" t="s">
        <v>579</v>
      </c>
      <c r="D502" s="20" t="s">
        <v>70</v>
      </c>
      <c r="E502" s="21">
        <v>851142</v>
      </c>
      <c r="F502" s="22" t="s">
        <v>48</v>
      </c>
      <c r="G502" s="21">
        <v>68091</v>
      </c>
      <c r="H502" s="21">
        <f t="shared" si="15"/>
        <v>919233</v>
      </c>
      <c r="I502" s="20" t="s">
        <v>38</v>
      </c>
      <c r="J502" s="20" t="s">
        <v>222</v>
      </c>
      <c r="K502"/>
      <c r="M502" t="s">
        <v>613</v>
      </c>
    </row>
    <row r="503" spans="1:13" hidden="1" x14ac:dyDescent="0.2">
      <c r="A503" s="19">
        <v>45666</v>
      </c>
      <c r="B503" s="20" t="s">
        <v>583</v>
      </c>
      <c r="C503" s="20" t="s">
        <v>579</v>
      </c>
      <c r="D503" s="20" t="s">
        <v>425</v>
      </c>
      <c r="E503" s="21">
        <v>828856</v>
      </c>
      <c r="F503" s="22" t="s">
        <v>48</v>
      </c>
      <c r="G503" s="21">
        <v>66308</v>
      </c>
      <c r="H503" s="21">
        <f t="shared" si="15"/>
        <v>895164</v>
      </c>
      <c r="I503" s="20" t="s">
        <v>38</v>
      </c>
      <c r="J503" s="20" t="s">
        <v>222</v>
      </c>
      <c r="K503"/>
      <c r="M503" t="s">
        <v>613</v>
      </c>
    </row>
    <row r="504" spans="1:13" hidden="1" x14ac:dyDescent="0.2">
      <c r="A504" s="19">
        <v>45666</v>
      </c>
      <c r="B504" s="20" t="s">
        <v>584</v>
      </c>
      <c r="C504" s="20" t="s">
        <v>579</v>
      </c>
      <c r="D504" s="20" t="s">
        <v>246</v>
      </c>
      <c r="E504" s="21">
        <v>1145195</v>
      </c>
      <c r="F504" s="22" t="s">
        <v>48</v>
      </c>
      <c r="G504" s="21">
        <v>91616</v>
      </c>
      <c r="H504" s="21">
        <f t="shared" si="15"/>
        <v>1236811</v>
      </c>
      <c r="I504" s="20" t="s">
        <v>38</v>
      </c>
      <c r="J504" s="20" t="s">
        <v>222</v>
      </c>
      <c r="K504"/>
      <c r="M504" t="s">
        <v>613</v>
      </c>
    </row>
    <row r="505" spans="1:13" hidden="1" x14ac:dyDescent="0.2">
      <c r="A505" s="19">
        <v>45672</v>
      </c>
      <c r="B505" s="20" t="s">
        <v>585</v>
      </c>
      <c r="C505" s="20" t="s">
        <v>579</v>
      </c>
      <c r="D505" s="20" t="s">
        <v>262</v>
      </c>
      <c r="E505" s="21">
        <v>765023</v>
      </c>
      <c r="F505" s="22" t="s">
        <v>48</v>
      </c>
      <c r="G505" s="21">
        <v>61202</v>
      </c>
      <c r="H505" s="21">
        <f t="shared" si="15"/>
        <v>826225</v>
      </c>
      <c r="I505" s="20" t="s">
        <v>38</v>
      </c>
      <c r="J505" s="20" t="s">
        <v>222</v>
      </c>
      <c r="K505"/>
      <c r="M505" t="s">
        <v>613</v>
      </c>
    </row>
    <row r="506" spans="1:13" hidden="1" x14ac:dyDescent="0.2">
      <c r="A506" s="19">
        <v>45672</v>
      </c>
      <c r="B506" s="20" t="s">
        <v>586</v>
      </c>
      <c r="C506" s="20" t="s">
        <v>579</v>
      </c>
      <c r="D506" s="20" t="s">
        <v>438</v>
      </c>
      <c r="E506" s="21">
        <v>700329</v>
      </c>
      <c r="F506" s="22" t="s">
        <v>48</v>
      </c>
      <c r="G506" s="21">
        <v>56026</v>
      </c>
      <c r="H506" s="21">
        <f t="shared" si="15"/>
        <v>756355</v>
      </c>
      <c r="I506" s="20" t="s">
        <v>38</v>
      </c>
      <c r="J506" s="20" t="s">
        <v>222</v>
      </c>
      <c r="K506"/>
      <c r="M506" t="s">
        <v>613</v>
      </c>
    </row>
    <row r="507" spans="1:13" hidden="1" x14ac:dyDescent="0.2">
      <c r="A507" s="19">
        <v>45674</v>
      </c>
      <c r="B507" s="20" t="s">
        <v>587</v>
      </c>
      <c r="C507" s="20" t="s">
        <v>579</v>
      </c>
      <c r="D507" s="20" t="s">
        <v>166</v>
      </c>
      <c r="E507" s="21">
        <v>979053</v>
      </c>
      <c r="F507" s="22" t="s">
        <v>48</v>
      </c>
      <c r="G507" s="21">
        <v>78324</v>
      </c>
      <c r="H507" s="21">
        <f t="shared" si="15"/>
        <v>1057377</v>
      </c>
      <c r="I507" s="20" t="s">
        <v>38</v>
      </c>
      <c r="J507" s="20" t="s">
        <v>222</v>
      </c>
      <c r="K507"/>
      <c r="M507" t="s">
        <v>613</v>
      </c>
    </row>
    <row r="508" spans="1:13" hidden="1" x14ac:dyDescent="0.2">
      <c r="A508" s="19">
        <v>45675</v>
      </c>
      <c r="B508" s="20" t="s">
        <v>588</v>
      </c>
      <c r="C508" s="20" t="s">
        <v>579</v>
      </c>
      <c r="D508" s="20" t="s">
        <v>143</v>
      </c>
      <c r="E508" s="21">
        <v>1228007</v>
      </c>
      <c r="F508" s="22" t="s">
        <v>48</v>
      </c>
      <c r="G508" s="21">
        <v>98241</v>
      </c>
      <c r="H508" s="21">
        <f t="shared" si="15"/>
        <v>1326248</v>
      </c>
      <c r="I508" s="20" t="s">
        <v>38</v>
      </c>
      <c r="J508" s="20" t="s">
        <v>222</v>
      </c>
      <c r="K508"/>
      <c r="M508" t="s">
        <v>613</v>
      </c>
    </row>
    <row r="509" spans="1:13" hidden="1" x14ac:dyDescent="0.2">
      <c r="A509" s="19">
        <v>45679</v>
      </c>
      <c r="B509" s="20" t="s">
        <v>589</v>
      </c>
      <c r="C509" s="20" t="s">
        <v>579</v>
      </c>
      <c r="D509" s="20" t="s">
        <v>425</v>
      </c>
      <c r="E509" s="21">
        <v>908038</v>
      </c>
      <c r="F509" s="22" t="s">
        <v>48</v>
      </c>
      <c r="G509" s="21">
        <v>72643</v>
      </c>
      <c r="H509" s="21">
        <f t="shared" si="15"/>
        <v>980681</v>
      </c>
      <c r="I509" s="20" t="s">
        <v>38</v>
      </c>
      <c r="J509" s="20" t="s">
        <v>222</v>
      </c>
      <c r="K509"/>
      <c r="M509" t="s">
        <v>613</v>
      </c>
    </row>
    <row r="510" spans="1:13" hidden="1" x14ac:dyDescent="0.2">
      <c r="A510" s="19">
        <v>45680</v>
      </c>
      <c r="B510" s="20" t="s">
        <v>590</v>
      </c>
      <c r="C510" s="20" t="s">
        <v>579</v>
      </c>
      <c r="D510" s="20" t="s">
        <v>258</v>
      </c>
      <c r="E510" s="21">
        <v>749183</v>
      </c>
      <c r="F510" s="22" t="s">
        <v>48</v>
      </c>
      <c r="G510" s="21">
        <v>59935</v>
      </c>
      <c r="H510" s="21">
        <f t="shared" si="15"/>
        <v>809118</v>
      </c>
      <c r="I510" s="20" t="s">
        <v>38</v>
      </c>
      <c r="J510" s="20" t="s">
        <v>222</v>
      </c>
      <c r="K510"/>
      <c r="M510" t="s">
        <v>613</v>
      </c>
    </row>
    <row r="511" spans="1:13" hidden="1" x14ac:dyDescent="0.2">
      <c r="A511" s="19">
        <v>45680</v>
      </c>
      <c r="B511" s="20" t="s">
        <v>591</v>
      </c>
      <c r="C511" s="20" t="s">
        <v>579</v>
      </c>
      <c r="D511" s="20" t="s">
        <v>221</v>
      </c>
      <c r="E511" s="21">
        <v>653436</v>
      </c>
      <c r="F511" s="22" t="s">
        <v>48</v>
      </c>
      <c r="G511" s="21">
        <v>52275</v>
      </c>
      <c r="H511" s="21">
        <f t="shared" si="15"/>
        <v>705711</v>
      </c>
      <c r="I511" s="20" t="s">
        <v>38</v>
      </c>
      <c r="J511" s="20" t="s">
        <v>222</v>
      </c>
      <c r="K511"/>
      <c r="M511" t="s">
        <v>613</v>
      </c>
    </row>
    <row r="512" spans="1:13" hidden="1" x14ac:dyDescent="0.2">
      <c r="A512" s="32">
        <v>45738</v>
      </c>
      <c r="B512" s="41" t="s">
        <v>611</v>
      </c>
      <c r="C512" s="24" t="s">
        <v>577</v>
      </c>
      <c r="D512" s="2" t="s">
        <v>592</v>
      </c>
      <c r="E512" s="10">
        <f>-SUM(E499:E511)*0.07</f>
        <v>-829329.83000000007</v>
      </c>
      <c r="F512" s="7" t="s">
        <v>48</v>
      </c>
      <c r="G512" s="10">
        <f>+E512*F512</f>
        <v>-66346.386400000003</v>
      </c>
      <c r="H512" s="10">
        <f t="shared" si="15"/>
        <v>-895676.21640000003</v>
      </c>
      <c r="I512" s="2" t="s">
        <v>38</v>
      </c>
      <c r="J512" s="2" t="s">
        <v>222</v>
      </c>
      <c r="K512"/>
      <c r="M512" t="s">
        <v>613</v>
      </c>
    </row>
    <row r="513" spans="1:13" hidden="1" x14ac:dyDescent="0.2">
      <c r="A513" s="19">
        <v>45692</v>
      </c>
      <c r="B513" s="20" t="s">
        <v>594</v>
      </c>
      <c r="C513" s="20" t="s">
        <v>579</v>
      </c>
      <c r="D513" s="20" t="s">
        <v>412</v>
      </c>
      <c r="E513" s="21">
        <v>617632</v>
      </c>
      <c r="F513" s="22" t="s">
        <v>48</v>
      </c>
      <c r="G513" s="21">
        <v>49411</v>
      </c>
      <c r="H513" s="21">
        <f>+E513+G513</f>
        <v>667043</v>
      </c>
      <c r="I513" s="20" t="s">
        <v>38</v>
      </c>
      <c r="J513" s="20" t="s">
        <v>222</v>
      </c>
      <c r="K513"/>
      <c r="M513" t="s">
        <v>691</v>
      </c>
    </row>
    <row r="514" spans="1:13" hidden="1" x14ac:dyDescent="0.2">
      <c r="A514" s="19">
        <v>45693</v>
      </c>
      <c r="B514" s="20" t="s">
        <v>595</v>
      </c>
      <c r="C514" s="20" t="s">
        <v>579</v>
      </c>
      <c r="D514" s="20" t="s">
        <v>221</v>
      </c>
      <c r="E514" s="21">
        <v>1087407</v>
      </c>
      <c r="F514" s="22" t="s">
        <v>48</v>
      </c>
      <c r="G514" s="21">
        <v>86993</v>
      </c>
      <c r="H514" s="21">
        <f t="shared" ref="H514:H529" si="16">+E514+G514</f>
        <v>1174400</v>
      </c>
      <c r="I514" s="20" t="s">
        <v>38</v>
      </c>
      <c r="J514" s="20" t="s">
        <v>222</v>
      </c>
      <c r="K514"/>
      <c r="M514" t="s">
        <v>691</v>
      </c>
    </row>
    <row r="515" spans="1:13" hidden="1" x14ac:dyDescent="0.2">
      <c r="A515" s="19">
        <v>45693</v>
      </c>
      <c r="B515" s="20" t="s">
        <v>596</v>
      </c>
      <c r="C515" s="20" t="s">
        <v>579</v>
      </c>
      <c r="D515" s="20" t="s">
        <v>425</v>
      </c>
      <c r="E515" s="21">
        <v>1503885</v>
      </c>
      <c r="F515" s="22" t="s">
        <v>48</v>
      </c>
      <c r="G515" s="21">
        <v>120311</v>
      </c>
      <c r="H515" s="21">
        <f t="shared" si="16"/>
        <v>1624196</v>
      </c>
      <c r="I515" s="20" t="s">
        <v>38</v>
      </c>
      <c r="J515" s="20" t="s">
        <v>222</v>
      </c>
      <c r="K515"/>
      <c r="M515" t="s">
        <v>691</v>
      </c>
    </row>
    <row r="516" spans="1:13" hidden="1" x14ac:dyDescent="0.2">
      <c r="A516" s="19">
        <v>45694</v>
      </c>
      <c r="B516" s="20" t="s">
        <v>597</v>
      </c>
      <c r="C516" s="20" t="s">
        <v>579</v>
      </c>
      <c r="D516" s="20" t="s">
        <v>143</v>
      </c>
      <c r="E516" s="21">
        <v>529262</v>
      </c>
      <c r="F516" s="22" t="s">
        <v>48</v>
      </c>
      <c r="G516" s="21">
        <v>42341</v>
      </c>
      <c r="H516" s="21">
        <f t="shared" si="16"/>
        <v>571603</v>
      </c>
      <c r="I516" s="20" t="s">
        <v>38</v>
      </c>
      <c r="J516" s="20" t="s">
        <v>222</v>
      </c>
      <c r="K516"/>
      <c r="M516" t="s">
        <v>691</v>
      </c>
    </row>
    <row r="517" spans="1:13" hidden="1" x14ac:dyDescent="0.2">
      <c r="A517" s="19">
        <v>45699</v>
      </c>
      <c r="B517" s="20" t="s">
        <v>598</v>
      </c>
      <c r="C517" s="20" t="s">
        <v>579</v>
      </c>
      <c r="D517" s="20" t="s">
        <v>262</v>
      </c>
      <c r="E517" s="21">
        <v>703059</v>
      </c>
      <c r="F517" s="22" t="s">
        <v>48</v>
      </c>
      <c r="G517" s="21">
        <v>56245</v>
      </c>
      <c r="H517" s="21">
        <f t="shared" si="16"/>
        <v>759304</v>
      </c>
      <c r="I517" s="20" t="s">
        <v>38</v>
      </c>
      <c r="J517" s="20" t="s">
        <v>222</v>
      </c>
      <c r="K517"/>
      <c r="M517" t="s">
        <v>691</v>
      </c>
    </row>
    <row r="518" spans="1:13" hidden="1" x14ac:dyDescent="0.2">
      <c r="A518" s="6">
        <v>45703</v>
      </c>
      <c r="B518" s="2" t="s">
        <v>215</v>
      </c>
      <c r="C518" s="2" t="s">
        <v>215</v>
      </c>
      <c r="D518" s="2" t="s">
        <v>608</v>
      </c>
      <c r="E518" s="10">
        <v>-658332</v>
      </c>
      <c r="F518" s="7" t="s">
        <v>48</v>
      </c>
      <c r="G518" s="10">
        <v>-52667</v>
      </c>
      <c r="H518" s="21">
        <f t="shared" si="16"/>
        <v>-710999</v>
      </c>
      <c r="I518" s="20" t="s">
        <v>38</v>
      </c>
      <c r="J518" s="20" t="s">
        <v>222</v>
      </c>
      <c r="K518"/>
      <c r="M518" t="s">
        <v>691</v>
      </c>
    </row>
    <row r="519" spans="1:13" hidden="1" x14ac:dyDescent="0.2">
      <c r="A519" s="19">
        <v>45705</v>
      </c>
      <c r="B519" s="20" t="s">
        <v>599</v>
      </c>
      <c r="C519" s="20" t="s">
        <v>579</v>
      </c>
      <c r="D519" s="20" t="s">
        <v>221</v>
      </c>
      <c r="E519" s="21">
        <v>607371</v>
      </c>
      <c r="F519" s="22" t="s">
        <v>48</v>
      </c>
      <c r="G519" s="21">
        <v>48590</v>
      </c>
      <c r="H519" s="21">
        <f t="shared" si="16"/>
        <v>655961</v>
      </c>
      <c r="I519" s="20" t="s">
        <v>38</v>
      </c>
      <c r="J519" s="20" t="s">
        <v>222</v>
      </c>
      <c r="K519"/>
      <c r="M519" t="s">
        <v>691</v>
      </c>
    </row>
    <row r="520" spans="1:13" hidden="1" x14ac:dyDescent="0.2">
      <c r="A520" s="19">
        <v>45705</v>
      </c>
      <c r="B520" s="20" t="s">
        <v>600</v>
      </c>
      <c r="C520" s="20" t="s">
        <v>579</v>
      </c>
      <c r="D520" s="20" t="s">
        <v>425</v>
      </c>
      <c r="E520" s="21">
        <v>872853</v>
      </c>
      <c r="F520" s="22" t="s">
        <v>48</v>
      </c>
      <c r="G520" s="21">
        <v>69828</v>
      </c>
      <c r="H520" s="21">
        <f t="shared" si="16"/>
        <v>942681</v>
      </c>
      <c r="I520" s="20" t="s">
        <v>38</v>
      </c>
      <c r="J520" s="20" t="s">
        <v>222</v>
      </c>
      <c r="K520"/>
      <c r="M520" t="s">
        <v>691</v>
      </c>
    </row>
    <row r="521" spans="1:13" hidden="1" x14ac:dyDescent="0.2">
      <c r="A521" s="19">
        <v>45706</v>
      </c>
      <c r="B521" s="20" t="s">
        <v>601</v>
      </c>
      <c r="C521" s="20" t="s">
        <v>579</v>
      </c>
      <c r="D521" s="20" t="s">
        <v>442</v>
      </c>
      <c r="E521" s="21">
        <v>398844</v>
      </c>
      <c r="F521" s="22" t="s">
        <v>48</v>
      </c>
      <c r="G521" s="21">
        <v>31908</v>
      </c>
      <c r="H521" s="21">
        <f t="shared" si="16"/>
        <v>430752</v>
      </c>
      <c r="I521" s="20" t="s">
        <v>38</v>
      </c>
      <c r="J521" s="20" t="s">
        <v>222</v>
      </c>
      <c r="K521"/>
      <c r="M521" t="s">
        <v>691</v>
      </c>
    </row>
    <row r="522" spans="1:13" hidden="1" x14ac:dyDescent="0.2">
      <c r="A522" s="6">
        <v>45707</v>
      </c>
      <c r="B522" s="2" t="s">
        <v>215</v>
      </c>
      <c r="C522" s="2" t="s">
        <v>215</v>
      </c>
      <c r="D522" s="2" t="s">
        <v>609</v>
      </c>
      <c r="E522" s="10">
        <v>-391584</v>
      </c>
      <c r="F522" s="7" t="s">
        <v>48</v>
      </c>
      <c r="G522" s="10">
        <v>-31327</v>
      </c>
      <c r="H522" s="21">
        <f t="shared" si="16"/>
        <v>-422911</v>
      </c>
      <c r="I522" s="20" t="s">
        <v>38</v>
      </c>
      <c r="J522" s="20" t="s">
        <v>222</v>
      </c>
      <c r="K522"/>
      <c r="M522" t="s">
        <v>691</v>
      </c>
    </row>
    <row r="523" spans="1:13" hidden="1" x14ac:dyDescent="0.2">
      <c r="A523" s="19">
        <v>45708</v>
      </c>
      <c r="B523" s="20" t="s">
        <v>602</v>
      </c>
      <c r="C523" s="20" t="s">
        <v>579</v>
      </c>
      <c r="D523" s="20" t="s">
        <v>143</v>
      </c>
      <c r="E523" s="21">
        <v>921041</v>
      </c>
      <c r="F523" s="22" t="s">
        <v>48</v>
      </c>
      <c r="G523" s="21">
        <v>73683</v>
      </c>
      <c r="H523" s="21">
        <f t="shared" si="16"/>
        <v>994724</v>
      </c>
      <c r="I523" s="20" t="s">
        <v>38</v>
      </c>
      <c r="J523" s="20" t="s">
        <v>222</v>
      </c>
      <c r="K523"/>
      <c r="M523" t="s">
        <v>691</v>
      </c>
    </row>
    <row r="524" spans="1:13" hidden="1" x14ac:dyDescent="0.2">
      <c r="A524" s="6">
        <v>45710</v>
      </c>
      <c r="B524" s="2" t="s">
        <v>215</v>
      </c>
      <c r="C524" s="2" t="s">
        <v>215</v>
      </c>
      <c r="D524" s="2" t="s">
        <v>610</v>
      </c>
      <c r="E524" s="10">
        <v>-1400107</v>
      </c>
      <c r="F524" s="7" t="s">
        <v>48</v>
      </c>
      <c r="G524" s="10">
        <v>-112008</v>
      </c>
      <c r="H524" s="21">
        <f t="shared" si="16"/>
        <v>-1512115</v>
      </c>
      <c r="I524" s="20" t="s">
        <v>38</v>
      </c>
      <c r="J524" s="20" t="s">
        <v>222</v>
      </c>
      <c r="K524"/>
      <c r="M524" t="s">
        <v>691</v>
      </c>
    </row>
    <row r="525" spans="1:13" hidden="1" x14ac:dyDescent="0.2">
      <c r="A525" s="19">
        <v>45710</v>
      </c>
      <c r="B525" s="20" t="s">
        <v>603</v>
      </c>
      <c r="C525" s="20" t="s">
        <v>579</v>
      </c>
      <c r="D525" s="20" t="s">
        <v>262</v>
      </c>
      <c r="E525" s="21">
        <v>534409</v>
      </c>
      <c r="F525" s="22" t="s">
        <v>48</v>
      </c>
      <c r="G525" s="21">
        <v>42753</v>
      </c>
      <c r="H525" s="21">
        <f t="shared" si="16"/>
        <v>577162</v>
      </c>
      <c r="I525" s="20" t="s">
        <v>38</v>
      </c>
      <c r="J525" s="20" t="s">
        <v>222</v>
      </c>
      <c r="K525"/>
      <c r="M525" t="s">
        <v>691</v>
      </c>
    </row>
    <row r="526" spans="1:13" hidden="1" x14ac:dyDescent="0.2">
      <c r="A526" s="19">
        <v>45713</v>
      </c>
      <c r="B526" s="20" t="s">
        <v>604</v>
      </c>
      <c r="C526" s="20" t="s">
        <v>579</v>
      </c>
      <c r="D526" s="20" t="s">
        <v>258</v>
      </c>
      <c r="E526" s="21">
        <v>515840</v>
      </c>
      <c r="F526" s="22" t="s">
        <v>48</v>
      </c>
      <c r="G526" s="21">
        <v>41267</v>
      </c>
      <c r="H526" s="21">
        <f t="shared" si="16"/>
        <v>557107</v>
      </c>
      <c r="I526" s="20" t="s">
        <v>38</v>
      </c>
      <c r="J526" s="20" t="s">
        <v>222</v>
      </c>
      <c r="K526"/>
      <c r="M526" t="s">
        <v>691</v>
      </c>
    </row>
    <row r="527" spans="1:13" hidden="1" x14ac:dyDescent="0.2">
      <c r="A527" s="19">
        <v>45714</v>
      </c>
      <c r="B527" s="20" t="s">
        <v>605</v>
      </c>
      <c r="C527" s="20" t="s">
        <v>579</v>
      </c>
      <c r="D527" s="20" t="s">
        <v>412</v>
      </c>
      <c r="E527" s="21">
        <v>926755</v>
      </c>
      <c r="F527" s="22" t="s">
        <v>48</v>
      </c>
      <c r="G527" s="21">
        <v>74140</v>
      </c>
      <c r="H527" s="21">
        <f t="shared" si="16"/>
        <v>1000895</v>
      </c>
      <c r="I527" s="20" t="s">
        <v>38</v>
      </c>
      <c r="J527" s="20" t="s">
        <v>222</v>
      </c>
      <c r="K527"/>
      <c r="M527" t="s">
        <v>691</v>
      </c>
    </row>
    <row r="528" spans="1:13" hidden="1" x14ac:dyDescent="0.2">
      <c r="A528" s="19">
        <v>45714</v>
      </c>
      <c r="B528" s="20" t="s">
        <v>606</v>
      </c>
      <c r="C528" s="20" t="s">
        <v>579</v>
      </c>
      <c r="D528" s="20" t="s">
        <v>438</v>
      </c>
      <c r="E528" s="21">
        <v>596550</v>
      </c>
      <c r="F528" s="22" t="s">
        <v>48</v>
      </c>
      <c r="G528" s="21">
        <v>47724</v>
      </c>
      <c r="H528" s="21">
        <f t="shared" si="16"/>
        <v>644274</v>
      </c>
      <c r="I528" s="20" t="s">
        <v>38</v>
      </c>
      <c r="J528" s="20" t="s">
        <v>222</v>
      </c>
      <c r="K528"/>
      <c r="M528" t="s">
        <v>691</v>
      </c>
    </row>
    <row r="529" spans="1:13" hidden="1" x14ac:dyDescent="0.2">
      <c r="A529" s="32">
        <v>45738</v>
      </c>
      <c r="B529" s="41" t="s">
        <v>612</v>
      </c>
      <c r="C529" s="24" t="s">
        <v>577</v>
      </c>
      <c r="D529" s="2" t="s">
        <v>607</v>
      </c>
      <c r="E529" s="10">
        <f>-SUM(E513:E528)*0.07</f>
        <v>-515541.95000000007</v>
      </c>
      <c r="F529" s="7" t="s">
        <v>48</v>
      </c>
      <c r="G529" s="10">
        <f>+E529*F529</f>
        <v>-41243.356000000007</v>
      </c>
      <c r="H529" s="10">
        <f t="shared" si="16"/>
        <v>-556785.3060000001</v>
      </c>
      <c r="I529" s="2" t="s">
        <v>38</v>
      </c>
      <c r="J529" s="2" t="s">
        <v>222</v>
      </c>
      <c r="K529"/>
      <c r="M529" t="s">
        <v>691</v>
      </c>
    </row>
    <row r="530" spans="1:13" hidden="1" x14ac:dyDescent="0.2">
      <c r="A530" s="19">
        <v>45717</v>
      </c>
      <c r="B530" s="20" t="s">
        <v>215</v>
      </c>
      <c r="C530" s="20" t="s">
        <v>215</v>
      </c>
      <c r="D530" s="20" t="s">
        <v>633</v>
      </c>
      <c r="E530" s="21">
        <v>-489462</v>
      </c>
      <c r="F530" s="22" t="s">
        <v>48</v>
      </c>
      <c r="G530" s="21">
        <v>-39157</v>
      </c>
      <c r="H530" s="21">
        <f>+E530+G530</f>
        <v>-528619</v>
      </c>
      <c r="I530" s="20" t="s">
        <v>38</v>
      </c>
      <c r="J530" s="20" t="s">
        <v>222</v>
      </c>
      <c r="L530" s="20"/>
      <c r="M530" t="s">
        <v>736</v>
      </c>
    </row>
    <row r="531" spans="1:13" hidden="1" x14ac:dyDescent="0.2">
      <c r="A531" s="19">
        <v>45719</v>
      </c>
      <c r="B531" s="20" t="s">
        <v>614</v>
      </c>
      <c r="C531" s="20" t="s">
        <v>579</v>
      </c>
      <c r="D531" s="20" t="s">
        <v>246</v>
      </c>
      <c r="E531" s="21">
        <v>1037945</v>
      </c>
      <c r="F531" s="22" t="s">
        <v>48</v>
      </c>
      <c r="G531" s="21">
        <v>83036</v>
      </c>
      <c r="H531" s="21">
        <f t="shared" ref="H531:H553" si="17">+E531+G531</f>
        <v>1120981</v>
      </c>
      <c r="I531" s="20" t="s">
        <v>38</v>
      </c>
      <c r="J531" s="20" t="s">
        <v>222</v>
      </c>
      <c r="L531" s="20"/>
      <c r="M531" t="s">
        <v>736</v>
      </c>
    </row>
    <row r="532" spans="1:13" hidden="1" x14ac:dyDescent="0.2">
      <c r="A532" s="19">
        <v>45719</v>
      </c>
      <c r="B532" s="20" t="s">
        <v>615</v>
      </c>
      <c r="C532" s="20" t="s">
        <v>579</v>
      </c>
      <c r="D532" s="20" t="s">
        <v>425</v>
      </c>
      <c r="E532" s="21">
        <v>1334489</v>
      </c>
      <c r="F532" s="22" t="s">
        <v>48</v>
      </c>
      <c r="G532" s="21">
        <v>106759</v>
      </c>
      <c r="H532" s="21">
        <f t="shared" si="17"/>
        <v>1441248</v>
      </c>
      <c r="I532" s="20" t="s">
        <v>38</v>
      </c>
      <c r="J532" s="20" t="s">
        <v>222</v>
      </c>
      <c r="L532" s="20"/>
      <c r="M532" t="s">
        <v>736</v>
      </c>
    </row>
    <row r="533" spans="1:13" hidden="1" x14ac:dyDescent="0.2">
      <c r="A533" s="19">
        <v>45719</v>
      </c>
      <c r="B533" s="20" t="s">
        <v>616</v>
      </c>
      <c r="C533" s="20" t="s">
        <v>579</v>
      </c>
      <c r="D533" s="20" t="s">
        <v>442</v>
      </c>
      <c r="E533" s="21">
        <v>478112</v>
      </c>
      <c r="F533" s="22" t="s">
        <v>48</v>
      </c>
      <c r="G533" s="21">
        <v>38249</v>
      </c>
      <c r="H533" s="21">
        <f t="shared" si="17"/>
        <v>516361</v>
      </c>
      <c r="I533" s="20" t="s">
        <v>38</v>
      </c>
      <c r="J533" s="20" t="s">
        <v>222</v>
      </c>
      <c r="L533" s="20"/>
      <c r="M533" t="s">
        <v>736</v>
      </c>
    </row>
    <row r="534" spans="1:13" hidden="1" x14ac:dyDescent="0.2">
      <c r="A534" s="19">
        <v>45720</v>
      </c>
      <c r="B534" s="20" t="s">
        <v>617</v>
      </c>
      <c r="C534" s="20" t="s">
        <v>579</v>
      </c>
      <c r="D534" s="20" t="s">
        <v>221</v>
      </c>
      <c r="E534" s="21">
        <v>842361</v>
      </c>
      <c r="F534" s="22" t="s">
        <v>48</v>
      </c>
      <c r="G534" s="21">
        <v>67389</v>
      </c>
      <c r="H534" s="21">
        <f t="shared" si="17"/>
        <v>909750</v>
      </c>
      <c r="I534" s="20" t="s">
        <v>38</v>
      </c>
      <c r="J534" s="20" t="s">
        <v>222</v>
      </c>
      <c r="L534" s="20"/>
      <c r="M534" t="s">
        <v>736</v>
      </c>
    </row>
    <row r="535" spans="1:13" hidden="1" x14ac:dyDescent="0.2">
      <c r="A535" s="19">
        <v>45722</v>
      </c>
      <c r="B535" s="20" t="s">
        <v>618</v>
      </c>
      <c r="C535" s="20" t="s">
        <v>579</v>
      </c>
      <c r="D535" s="20" t="s">
        <v>162</v>
      </c>
      <c r="E535" s="21">
        <v>477218</v>
      </c>
      <c r="F535" s="22" t="s">
        <v>48</v>
      </c>
      <c r="G535" s="21">
        <v>38177</v>
      </c>
      <c r="H535" s="21">
        <f t="shared" si="17"/>
        <v>515395</v>
      </c>
      <c r="I535" s="20" t="s">
        <v>38</v>
      </c>
      <c r="J535" s="20" t="s">
        <v>222</v>
      </c>
      <c r="L535" s="20"/>
      <c r="M535" t="s">
        <v>736</v>
      </c>
    </row>
    <row r="536" spans="1:13" hidden="1" x14ac:dyDescent="0.2">
      <c r="A536" s="19">
        <v>45724</v>
      </c>
      <c r="B536" s="20" t="s">
        <v>619</v>
      </c>
      <c r="C536" s="20" t="s">
        <v>579</v>
      </c>
      <c r="D536" s="20" t="s">
        <v>143</v>
      </c>
      <c r="E536" s="21">
        <v>725991</v>
      </c>
      <c r="F536" s="22" t="s">
        <v>48</v>
      </c>
      <c r="G536" s="21">
        <v>58079</v>
      </c>
      <c r="H536" s="21">
        <f t="shared" si="17"/>
        <v>784070</v>
      </c>
      <c r="I536" s="20" t="s">
        <v>38</v>
      </c>
      <c r="J536" s="20" t="s">
        <v>222</v>
      </c>
      <c r="L536" s="20"/>
      <c r="M536" t="s">
        <v>736</v>
      </c>
    </row>
    <row r="537" spans="1:13" hidden="1" x14ac:dyDescent="0.2">
      <c r="A537" s="19">
        <v>45724</v>
      </c>
      <c r="B537" s="20" t="s">
        <v>620</v>
      </c>
      <c r="C537" s="20" t="s">
        <v>579</v>
      </c>
      <c r="D537" s="20" t="s">
        <v>412</v>
      </c>
      <c r="E537" s="21">
        <v>378500</v>
      </c>
      <c r="F537" s="22" t="s">
        <v>48</v>
      </c>
      <c r="G537" s="21">
        <v>30280</v>
      </c>
      <c r="H537" s="21">
        <f t="shared" si="17"/>
        <v>408780</v>
      </c>
      <c r="I537" s="20" t="s">
        <v>38</v>
      </c>
      <c r="J537" s="20" t="s">
        <v>222</v>
      </c>
      <c r="L537" s="20"/>
      <c r="M537" t="s">
        <v>736</v>
      </c>
    </row>
    <row r="538" spans="1:13" hidden="1" x14ac:dyDescent="0.2">
      <c r="A538" s="19">
        <v>45729</v>
      </c>
      <c r="B538" s="20" t="s">
        <v>621</v>
      </c>
      <c r="C538" s="20" t="s">
        <v>579</v>
      </c>
      <c r="D538" s="20" t="s">
        <v>70</v>
      </c>
      <c r="E538" s="21">
        <v>578711</v>
      </c>
      <c r="F538" s="22" t="s">
        <v>48</v>
      </c>
      <c r="G538" s="21">
        <v>46297</v>
      </c>
      <c r="H538" s="21">
        <f t="shared" si="17"/>
        <v>625008</v>
      </c>
      <c r="I538" s="20" t="s">
        <v>38</v>
      </c>
      <c r="J538" s="20" t="s">
        <v>222</v>
      </c>
      <c r="L538" s="20"/>
      <c r="M538" t="s">
        <v>736</v>
      </c>
    </row>
    <row r="539" spans="1:13" hidden="1" x14ac:dyDescent="0.2">
      <c r="A539" s="19">
        <v>45734</v>
      </c>
      <c r="B539" s="20" t="s">
        <v>622</v>
      </c>
      <c r="C539" s="20" t="s">
        <v>579</v>
      </c>
      <c r="D539" s="20" t="s">
        <v>425</v>
      </c>
      <c r="E539" s="21">
        <v>806055</v>
      </c>
      <c r="F539" s="22" t="s">
        <v>48</v>
      </c>
      <c r="G539" s="21">
        <v>64484</v>
      </c>
      <c r="H539" s="21">
        <f t="shared" si="17"/>
        <v>870539</v>
      </c>
      <c r="I539" s="20" t="s">
        <v>38</v>
      </c>
      <c r="J539" s="20" t="s">
        <v>222</v>
      </c>
      <c r="L539" s="20"/>
      <c r="M539" t="s">
        <v>736</v>
      </c>
    </row>
    <row r="540" spans="1:13" hidden="1" x14ac:dyDescent="0.2">
      <c r="A540" s="19">
        <v>45734</v>
      </c>
      <c r="B540" s="20" t="s">
        <v>623</v>
      </c>
      <c r="C540" s="20" t="s">
        <v>579</v>
      </c>
      <c r="D540" s="20" t="s">
        <v>246</v>
      </c>
      <c r="E540" s="21">
        <v>715574</v>
      </c>
      <c r="F540" s="22" t="s">
        <v>48</v>
      </c>
      <c r="G540" s="21">
        <v>57246</v>
      </c>
      <c r="H540" s="21">
        <f t="shared" si="17"/>
        <v>772820</v>
      </c>
      <c r="I540" s="20" t="s">
        <v>38</v>
      </c>
      <c r="J540" s="20" t="s">
        <v>222</v>
      </c>
      <c r="L540" s="20"/>
      <c r="M540" t="s">
        <v>736</v>
      </c>
    </row>
    <row r="541" spans="1:13" hidden="1" x14ac:dyDescent="0.2">
      <c r="A541" s="19">
        <v>45735</v>
      </c>
      <c r="B541" s="20" t="s">
        <v>624</v>
      </c>
      <c r="C541" s="20" t="s">
        <v>579</v>
      </c>
      <c r="D541" s="20" t="s">
        <v>442</v>
      </c>
      <c r="E541" s="21">
        <v>368978</v>
      </c>
      <c r="F541" s="22" t="s">
        <v>48</v>
      </c>
      <c r="G541" s="21">
        <v>29518</v>
      </c>
      <c r="H541" s="21">
        <f t="shared" si="17"/>
        <v>398496</v>
      </c>
      <c r="I541" s="20" t="s">
        <v>38</v>
      </c>
      <c r="J541" s="20" t="s">
        <v>222</v>
      </c>
      <c r="L541" s="20"/>
      <c r="M541" t="s">
        <v>736</v>
      </c>
    </row>
    <row r="542" spans="1:13" hidden="1" x14ac:dyDescent="0.2">
      <c r="A542" s="19">
        <v>45737</v>
      </c>
      <c r="B542" s="20" t="s">
        <v>215</v>
      </c>
      <c r="C542" s="20" t="s">
        <v>215</v>
      </c>
      <c r="D542" s="20" t="s">
        <v>634</v>
      </c>
      <c r="E542" s="21">
        <v>-766356</v>
      </c>
      <c r="F542" s="22" t="s">
        <v>48</v>
      </c>
      <c r="G542" s="21">
        <v>-61308</v>
      </c>
      <c r="H542" s="21">
        <f t="shared" si="17"/>
        <v>-827664</v>
      </c>
      <c r="I542" s="20" t="s">
        <v>38</v>
      </c>
      <c r="J542" s="20" t="s">
        <v>222</v>
      </c>
      <c r="L542" s="20"/>
      <c r="M542" t="s">
        <v>736</v>
      </c>
    </row>
    <row r="543" spans="1:13" hidden="1" x14ac:dyDescent="0.2">
      <c r="A543" s="19">
        <v>45737</v>
      </c>
      <c r="B543" s="20" t="s">
        <v>625</v>
      </c>
      <c r="C543" s="20" t="s">
        <v>579</v>
      </c>
      <c r="D543" s="20" t="s">
        <v>262</v>
      </c>
      <c r="E543" s="21">
        <v>358418</v>
      </c>
      <c r="F543" s="22" t="s">
        <v>48</v>
      </c>
      <c r="G543" s="21">
        <v>28673</v>
      </c>
      <c r="H543" s="21">
        <f t="shared" si="17"/>
        <v>387091</v>
      </c>
      <c r="I543" s="20" t="s">
        <v>38</v>
      </c>
      <c r="J543" s="20" t="s">
        <v>222</v>
      </c>
      <c r="L543" s="20"/>
      <c r="M543" t="s">
        <v>736</v>
      </c>
    </row>
    <row r="544" spans="1:13" hidden="1" x14ac:dyDescent="0.2">
      <c r="A544" s="19">
        <v>45741</v>
      </c>
      <c r="B544" s="20" t="s">
        <v>215</v>
      </c>
      <c r="C544" s="20" t="s">
        <v>215</v>
      </c>
      <c r="D544" s="20" t="s">
        <v>626</v>
      </c>
      <c r="E544" s="21">
        <v>-481806</v>
      </c>
      <c r="F544" s="22" t="s">
        <v>48</v>
      </c>
      <c r="G544" s="21">
        <v>-38544</v>
      </c>
      <c r="H544" s="21">
        <f t="shared" si="17"/>
        <v>-520350</v>
      </c>
      <c r="I544" s="20" t="s">
        <v>38</v>
      </c>
      <c r="J544" s="20" t="s">
        <v>222</v>
      </c>
      <c r="L544" s="20"/>
      <c r="M544" t="s">
        <v>736</v>
      </c>
    </row>
    <row r="545" spans="1:13" hidden="1" x14ac:dyDescent="0.2">
      <c r="A545" s="19">
        <v>45741</v>
      </c>
      <c r="B545" s="20" t="s">
        <v>627</v>
      </c>
      <c r="C545" s="20" t="s">
        <v>579</v>
      </c>
      <c r="D545" s="20" t="s">
        <v>412</v>
      </c>
      <c r="E545" s="21">
        <v>581211</v>
      </c>
      <c r="F545" s="22" t="s">
        <v>48</v>
      </c>
      <c r="G545" s="21">
        <v>46497</v>
      </c>
      <c r="H545" s="21">
        <f t="shared" si="17"/>
        <v>627708</v>
      </c>
      <c r="I545" s="20" t="s">
        <v>38</v>
      </c>
      <c r="J545" s="20" t="s">
        <v>222</v>
      </c>
      <c r="L545" s="20"/>
      <c r="M545" t="s">
        <v>736</v>
      </c>
    </row>
    <row r="546" spans="1:13" hidden="1" x14ac:dyDescent="0.2">
      <c r="A546" s="19">
        <v>45742</v>
      </c>
      <c r="B546" s="20" t="s">
        <v>215</v>
      </c>
      <c r="C546" s="20" t="s">
        <v>215</v>
      </c>
      <c r="D546" s="20" t="s">
        <v>635</v>
      </c>
      <c r="E546" s="21">
        <v>-184489</v>
      </c>
      <c r="F546" s="22" t="s">
        <v>48</v>
      </c>
      <c r="G546" s="21">
        <v>-14759</v>
      </c>
      <c r="H546" s="21">
        <f t="shared" si="17"/>
        <v>-199248</v>
      </c>
      <c r="I546" s="20" t="s">
        <v>38</v>
      </c>
      <c r="J546" s="20" t="s">
        <v>222</v>
      </c>
      <c r="L546" s="20"/>
      <c r="M546" t="s">
        <v>736</v>
      </c>
    </row>
    <row r="547" spans="1:13" hidden="1" x14ac:dyDescent="0.2">
      <c r="A547" s="19">
        <v>45742</v>
      </c>
      <c r="B547" s="20" t="s">
        <v>628</v>
      </c>
      <c r="C547" s="20" t="s">
        <v>579</v>
      </c>
      <c r="D547" s="20" t="s">
        <v>258</v>
      </c>
      <c r="E547" s="21">
        <v>1243019</v>
      </c>
      <c r="F547" s="22" t="s">
        <v>48</v>
      </c>
      <c r="G547" s="21">
        <v>99442</v>
      </c>
      <c r="H547" s="21">
        <f t="shared" si="17"/>
        <v>1342461</v>
      </c>
      <c r="I547" s="20" t="s">
        <v>38</v>
      </c>
      <c r="J547" s="20" t="s">
        <v>222</v>
      </c>
      <c r="L547" s="20"/>
      <c r="M547" t="s">
        <v>736</v>
      </c>
    </row>
    <row r="548" spans="1:13" hidden="1" x14ac:dyDescent="0.2">
      <c r="A548" s="19">
        <v>45743</v>
      </c>
      <c r="B548" s="20" t="s">
        <v>215</v>
      </c>
      <c r="C548" s="20" t="s">
        <v>215</v>
      </c>
      <c r="D548" s="20" t="s">
        <v>336</v>
      </c>
      <c r="E548" s="21">
        <v>-211424</v>
      </c>
      <c r="F548" s="22" t="s">
        <v>48</v>
      </c>
      <c r="G548" s="21">
        <v>-16914</v>
      </c>
      <c r="H548" s="21">
        <f t="shared" si="17"/>
        <v>-228338</v>
      </c>
      <c r="I548" s="20" t="s">
        <v>38</v>
      </c>
      <c r="J548" s="20" t="s">
        <v>222</v>
      </c>
      <c r="L548" s="20"/>
      <c r="M548" t="s">
        <v>736</v>
      </c>
    </row>
    <row r="549" spans="1:13" hidden="1" x14ac:dyDescent="0.2">
      <c r="A549" s="19">
        <v>45743</v>
      </c>
      <c r="B549" s="20" t="s">
        <v>629</v>
      </c>
      <c r="C549" s="20" t="s">
        <v>579</v>
      </c>
      <c r="D549" s="20" t="s">
        <v>221</v>
      </c>
      <c r="E549" s="21">
        <v>653436</v>
      </c>
      <c r="F549" s="22" t="s">
        <v>48</v>
      </c>
      <c r="G549" s="21">
        <v>52275</v>
      </c>
      <c r="H549" s="21">
        <f t="shared" si="17"/>
        <v>705711</v>
      </c>
      <c r="I549" s="20" t="s">
        <v>38</v>
      </c>
      <c r="J549" s="20" t="s">
        <v>222</v>
      </c>
      <c r="L549" s="20"/>
      <c r="M549" t="s">
        <v>736</v>
      </c>
    </row>
    <row r="550" spans="1:13" hidden="1" x14ac:dyDescent="0.2">
      <c r="A550" s="19">
        <v>45744</v>
      </c>
      <c r="B550" s="20" t="s">
        <v>215</v>
      </c>
      <c r="C550" s="20" t="s">
        <v>215</v>
      </c>
      <c r="D550" s="20" t="s">
        <v>636</v>
      </c>
      <c r="E550" s="21">
        <v>-704023</v>
      </c>
      <c r="F550" s="22" t="s">
        <v>48</v>
      </c>
      <c r="G550" s="21">
        <v>-56322</v>
      </c>
      <c r="H550" s="21">
        <f t="shared" si="17"/>
        <v>-760345</v>
      </c>
      <c r="I550" s="20" t="s">
        <v>38</v>
      </c>
      <c r="J550" s="20" t="s">
        <v>222</v>
      </c>
      <c r="L550" s="20"/>
      <c r="M550" t="s">
        <v>736</v>
      </c>
    </row>
    <row r="551" spans="1:13" hidden="1" x14ac:dyDescent="0.2">
      <c r="A551" s="19">
        <v>45744</v>
      </c>
      <c r="B551" s="20" t="s">
        <v>630</v>
      </c>
      <c r="C551" s="20" t="s">
        <v>579</v>
      </c>
      <c r="D551" s="20" t="s">
        <v>438</v>
      </c>
      <c r="E551" s="21">
        <v>544730</v>
      </c>
      <c r="F551" s="22" t="s">
        <v>48</v>
      </c>
      <c r="G551" s="21">
        <v>43578</v>
      </c>
      <c r="H551" s="21">
        <f t="shared" si="17"/>
        <v>588308</v>
      </c>
      <c r="I551" s="20" t="s">
        <v>38</v>
      </c>
      <c r="J551" s="20" t="s">
        <v>222</v>
      </c>
      <c r="L551" s="20"/>
      <c r="M551" t="s">
        <v>736</v>
      </c>
    </row>
    <row r="552" spans="1:13" hidden="1" x14ac:dyDescent="0.2">
      <c r="A552" s="19">
        <v>45744</v>
      </c>
      <c r="B552" s="20" t="s">
        <v>631</v>
      </c>
      <c r="C552" s="20" t="s">
        <v>579</v>
      </c>
      <c r="D552" s="20" t="s">
        <v>425</v>
      </c>
      <c r="E552" s="21">
        <v>724353</v>
      </c>
      <c r="F552" s="22" t="s">
        <v>48</v>
      </c>
      <c r="G552" s="21">
        <v>57948</v>
      </c>
      <c r="H552" s="21">
        <f t="shared" si="17"/>
        <v>782301</v>
      </c>
      <c r="I552" s="20" t="s">
        <v>38</v>
      </c>
      <c r="J552" s="20" t="s">
        <v>222</v>
      </c>
      <c r="L552" s="20"/>
      <c r="M552" t="s">
        <v>736</v>
      </c>
    </row>
    <row r="553" spans="1:13" hidden="1" x14ac:dyDescent="0.2">
      <c r="A553" s="19">
        <v>45772</v>
      </c>
      <c r="B553" s="42" t="s">
        <v>637</v>
      </c>
      <c r="C553" s="20" t="s">
        <v>577</v>
      </c>
      <c r="D553" s="20" t="s">
        <v>632</v>
      </c>
      <c r="E553" s="21">
        <f>-SUM(E530:E552)*0.07</f>
        <v>-630807.87000000011</v>
      </c>
      <c r="F553" s="22" t="s">
        <v>48</v>
      </c>
      <c r="G553" s="21">
        <f>+E553*F553</f>
        <v>-50464.629600000007</v>
      </c>
      <c r="H553" s="21">
        <f t="shared" si="17"/>
        <v>-681272.4996000001</v>
      </c>
      <c r="I553" s="20" t="s">
        <v>38</v>
      </c>
      <c r="J553" s="20" t="s">
        <v>222</v>
      </c>
      <c r="L553" s="20"/>
      <c r="M553" t="s">
        <v>736</v>
      </c>
    </row>
    <row r="554" spans="1:13" hidden="1" x14ac:dyDescent="0.2">
      <c r="A554" s="6">
        <v>45750</v>
      </c>
      <c r="B554" s="2" t="s">
        <v>638</v>
      </c>
      <c r="C554" s="2" t="s">
        <v>579</v>
      </c>
      <c r="D554" s="2" t="s">
        <v>221</v>
      </c>
      <c r="E554" s="10">
        <v>379635</v>
      </c>
      <c r="F554" s="7" t="s">
        <v>48</v>
      </c>
      <c r="G554" s="10">
        <v>30371</v>
      </c>
      <c r="H554" s="21">
        <f>+E554+G554</f>
        <v>410006</v>
      </c>
      <c r="I554" s="2" t="s">
        <v>38</v>
      </c>
      <c r="J554" s="2" t="s">
        <v>222</v>
      </c>
      <c r="L554" s="20"/>
      <c r="M554" s="29" t="s">
        <v>735</v>
      </c>
    </row>
    <row r="555" spans="1:13" hidden="1" x14ac:dyDescent="0.2">
      <c r="A555" s="6">
        <v>45755</v>
      </c>
      <c r="B555" s="2" t="s">
        <v>639</v>
      </c>
      <c r="C555" s="2" t="s">
        <v>579</v>
      </c>
      <c r="D555" s="2" t="s">
        <v>70</v>
      </c>
      <c r="E555" s="10">
        <v>367155</v>
      </c>
      <c r="F555" s="7" t="s">
        <v>48</v>
      </c>
      <c r="G555" s="10">
        <v>29372</v>
      </c>
      <c r="H555" s="21">
        <f t="shared" ref="H555:H571" si="18">+E555+G555</f>
        <v>396527</v>
      </c>
      <c r="I555" s="2" t="s">
        <v>38</v>
      </c>
      <c r="J555" s="2" t="s">
        <v>222</v>
      </c>
      <c r="L555" s="20"/>
      <c r="M555" s="29" t="s">
        <v>735</v>
      </c>
    </row>
    <row r="556" spans="1:13" hidden="1" x14ac:dyDescent="0.2">
      <c r="A556" s="6">
        <v>45756</v>
      </c>
      <c r="B556" s="2" t="s">
        <v>640</v>
      </c>
      <c r="C556" s="2" t="s">
        <v>579</v>
      </c>
      <c r="D556" s="2" t="s">
        <v>221</v>
      </c>
      <c r="E556" s="10">
        <v>438105</v>
      </c>
      <c r="F556" s="7" t="s">
        <v>48</v>
      </c>
      <c r="G556" s="10">
        <v>35048</v>
      </c>
      <c r="H556" s="21">
        <f t="shared" si="18"/>
        <v>473153</v>
      </c>
      <c r="I556" s="2" t="s">
        <v>38</v>
      </c>
      <c r="J556" s="2" t="s">
        <v>222</v>
      </c>
      <c r="L556" s="20"/>
      <c r="M556" s="29" t="s">
        <v>735</v>
      </c>
    </row>
    <row r="557" spans="1:13" hidden="1" x14ac:dyDescent="0.2">
      <c r="A557" s="6">
        <v>45757</v>
      </c>
      <c r="B557" s="2" t="s">
        <v>641</v>
      </c>
      <c r="C557" s="2" t="s">
        <v>579</v>
      </c>
      <c r="D557" s="2" t="s">
        <v>162</v>
      </c>
      <c r="E557" s="10">
        <v>832033</v>
      </c>
      <c r="F557" s="7" t="s">
        <v>48</v>
      </c>
      <c r="G557" s="10">
        <v>66563</v>
      </c>
      <c r="H557" s="21">
        <f t="shared" si="18"/>
        <v>898596</v>
      </c>
      <c r="I557" s="2" t="s">
        <v>38</v>
      </c>
      <c r="J557" s="2" t="s">
        <v>222</v>
      </c>
      <c r="L557" s="20"/>
      <c r="M557" s="29" t="s">
        <v>735</v>
      </c>
    </row>
    <row r="558" spans="1:13" hidden="1" x14ac:dyDescent="0.2">
      <c r="A558" s="6">
        <v>45757</v>
      </c>
      <c r="B558" s="2" t="s">
        <v>642</v>
      </c>
      <c r="C558" s="2" t="s">
        <v>579</v>
      </c>
      <c r="D558" s="2" t="s">
        <v>262</v>
      </c>
      <c r="E558" s="10">
        <v>789190</v>
      </c>
      <c r="F558" s="7" t="s">
        <v>48</v>
      </c>
      <c r="G558" s="10">
        <v>63135</v>
      </c>
      <c r="H558" s="21">
        <f t="shared" si="18"/>
        <v>852325</v>
      </c>
      <c r="I558" s="2" t="s">
        <v>38</v>
      </c>
      <c r="J558" s="2" t="s">
        <v>222</v>
      </c>
      <c r="L558" s="20"/>
      <c r="M558" s="29" t="s">
        <v>735</v>
      </c>
    </row>
    <row r="559" spans="1:13" hidden="1" x14ac:dyDescent="0.2">
      <c r="A559" s="6">
        <v>45757</v>
      </c>
      <c r="B559" s="2" t="s">
        <v>643</v>
      </c>
      <c r="C559" s="2" t="s">
        <v>579</v>
      </c>
      <c r="D559" s="2" t="s">
        <v>143</v>
      </c>
      <c r="E559" s="10">
        <v>1180859</v>
      </c>
      <c r="F559" s="7" t="s">
        <v>48</v>
      </c>
      <c r="G559" s="10">
        <v>94469</v>
      </c>
      <c r="H559" s="21">
        <f t="shared" si="18"/>
        <v>1275328</v>
      </c>
      <c r="I559" s="2" t="s">
        <v>38</v>
      </c>
      <c r="J559" s="2" t="s">
        <v>222</v>
      </c>
      <c r="L559" s="20"/>
      <c r="M559" s="29" t="s">
        <v>735</v>
      </c>
    </row>
    <row r="560" spans="1:13" hidden="1" x14ac:dyDescent="0.2">
      <c r="A560" s="6">
        <v>45758</v>
      </c>
      <c r="B560" s="2" t="s">
        <v>644</v>
      </c>
      <c r="C560" s="2" t="s">
        <v>579</v>
      </c>
      <c r="D560" s="2" t="s">
        <v>425</v>
      </c>
      <c r="E560" s="10">
        <v>969567</v>
      </c>
      <c r="F560" s="7" t="s">
        <v>48</v>
      </c>
      <c r="G560" s="10">
        <v>77565</v>
      </c>
      <c r="H560" s="21">
        <f t="shared" si="18"/>
        <v>1047132</v>
      </c>
      <c r="I560" s="2" t="s">
        <v>38</v>
      </c>
      <c r="J560" s="2" t="s">
        <v>222</v>
      </c>
      <c r="L560" s="20"/>
      <c r="M560" s="29" t="s">
        <v>735</v>
      </c>
    </row>
    <row r="561" spans="1:13" hidden="1" x14ac:dyDescent="0.2">
      <c r="A561" s="6">
        <v>45763</v>
      </c>
      <c r="B561" s="2" t="s">
        <v>645</v>
      </c>
      <c r="C561" s="2" t="s">
        <v>579</v>
      </c>
      <c r="D561" s="2" t="s">
        <v>221</v>
      </c>
      <c r="E561" s="10">
        <v>620245</v>
      </c>
      <c r="F561" s="7" t="s">
        <v>48</v>
      </c>
      <c r="G561" s="10">
        <v>49620</v>
      </c>
      <c r="H561" s="21">
        <f t="shared" si="18"/>
        <v>669865</v>
      </c>
      <c r="I561" s="2" t="s">
        <v>38</v>
      </c>
      <c r="J561" s="2" t="s">
        <v>222</v>
      </c>
      <c r="L561" s="20"/>
      <c r="M561" s="29" t="s">
        <v>735</v>
      </c>
    </row>
    <row r="562" spans="1:13" s="52" customFormat="1" hidden="1" x14ac:dyDescent="0.2">
      <c r="A562" s="44">
        <v>45764</v>
      </c>
      <c r="B562" s="45"/>
      <c r="C562" s="45"/>
      <c r="D562" s="45" t="s">
        <v>333</v>
      </c>
      <c r="E562" s="46">
        <v>0</v>
      </c>
      <c r="F562" s="47" t="s">
        <v>48</v>
      </c>
      <c r="G562" s="46">
        <v>0</v>
      </c>
      <c r="H562" s="48">
        <f t="shared" si="18"/>
        <v>0</v>
      </c>
      <c r="I562" s="45" t="s">
        <v>38</v>
      </c>
      <c r="J562" s="45" t="s">
        <v>222</v>
      </c>
      <c r="K562" s="49"/>
      <c r="L562" s="50"/>
      <c r="M562" s="51" t="s">
        <v>735</v>
      </c>
    </row>
    <row r="563" spans="1:13" s="52" customFormat="1" hidden="1" x14ac:dyDescent="0.2">
      <c r="A563" s="6">
        <v>45891</v>
      </c>
      <c r="B563" s="2" t="s">
        <v>776</v>
      </c>
      <c r="C563" s="2" t="s">
        <v>577</v>
      </c>
      <c r="D563" s="2" t="s">
        <v>333</v>
      </c>
      <c r="E563" s="10">
        <v>-468388</v>
      </c>
      <c r="F563" s="7" t="s">
        <v>48</v>
      </c>
      <c r="G563" s="10">
        <v>-37471</v>
      </c>
      <c r="H563" s="10">
        <f t="shared" si="18"/>
        <v>-505859</v>
      </c>
      <c r="I563" s="2" t="s">
        <v>38</v>
      </c>
      <c r="J563" s="2" t="s">
        <v>222</v>
      </c>
      <c r="K563" s="49"/>
      <c r="L563" s="50"/>
      <c r="M563" s="51" t="s">
        <v>735</v>
      </c>
    </row>
    <row r="564" spans="1:13" s="52" customFormat="1" hidden="1" x14ac:dyDescent="0.2">
      <c r="A564" s="6">
        <v>45891</v>
      </c>
      <c r="B564" s="2" t="s">
        <v>777</v>
      </c>
      <c r="C564" s="2" t="s">
        <v>577</v>
      </c>
      <c r="D564" s="2" t="s">
        <v>333</v>
      </c>
      <c r="E564" s="10">
        <v>-174661</v>
      </c>
      <c r="F564" s="7" t="s">
        <v>48</v>
      </c>
      <c r="G564" s="10">
        <v>-13973</v>
      </c>
      <c r="H564" s="10">
        <f t="shared" si="18"/>
        <v>-188634</v>
      </c>
      <c r="I564" s="2" t="s">
        <v>38</v>
      </c>
      <c r="J564" s="2" t="s">
        <v>222</v>
      </c>
      <c r="K564" s="49"/>
      <c r="L564" s="50"/>
      <c r="M564" s="51" t="s">
        <v>735</v>
      </c>
    </row>
    <row r="565" spans="1:13" hidden="1" x14ac:dyDescent="0.2">
      <c r="A565" s="6">
        <v>45769</v>
      </c>
      <c r="B565" s="2" t="s">
        <v>646</v>
      </c>
      <c r="C565" s="2" t="s">
        <v>579</v>
      </c>
      <c r="D565" s="2" t="s">
        <v>412</v>
      </c>
      <c r="E565" s="10">
        <v>1305256</v>
      </c>
      <c r="F565" s="7" t="s">
        <v>48</v>
      </c>
      <c r="G565" s="10">
        <v>104420</v>
      </c>
      <c r="H565" s="21">
        <f t="shared" si="18"/>
        <v>1409676</v>
      </c>
      <c r="I565" s="2" t="s">
        <v>38</v>
      </c>
      <c r="J565" s="2" t="s">
        <v>222</v>
      </c>
      <c r="L565" s="20"/>
      <c r="M565" s="29" t="s">
        <v>735</v>
      </c>
    </row>
    <row r="566" spans="1:13" hidden="1" x14ac:dyDescent="0.2">
      <c r="A566" s="6">
        <v>45769</v>
      </c>
      <c r="B566" s="2" t="s">
        <v>647</v>
      </c>
      <c r="C566" s="2" t="s">
        <v>579</v>
      </c>
      <c r="D566" s="2" t="s">
        <v>246</v>
      </c>
      <c r="E566" s="10">
        <v>1273851</v>
      </c>
      <c r="F566" s="7" t="s">
        <v>48</v>
      </c>
      <c r="G566" s="10">
        <v>101908</v>
      </c>
      <c r="H566" s="21">
        <f t="shared" si="18"/>
        <v>1375759</v>
      </c>
      <c r="I566" s="2" t="s">
        <v>38</v>
      </c>
      <c r="J566" s="2" t="s">
        <v>222</v>
      </c>
      <c r="L566" s="20"/>
      <c r="M566" s="29" t="s">
        <v>735</v>
      </c>
    </row>
    <row r="567" spans="1:13" hidden="1" x14ac:dyDescent="0.2">
      <c r="A567" s="6">
        <v>45769</v>
      </c>
      <c r="B567" s="2" t="s">
        <v>648</v>
      </c>
      <c r="C567" s="2" t="s">
        <v>579</v>
      </c>
      <c r="D567" s="2" t="s">
        <v>442</v>
      </c>
      <c r="E567" s="10">
        <v>701218</v>
      </c>
      <c r="F567" s="7" t="s">
        <v>48</v>
      </c>
      <c r="G567" s="10">
        <v>56097</v>
      </c>
      <c r="H567" s="21">
        <f t="shared" si="18"/>
        <v>757315</v>
      </c>
      <c r="I567" s="2" t="s">
        <v>38</v>
      </c>
      <c r="J567" s="2" t="s">
        <v>222</v>
      </c>
      <c r="L567" s="20"/>
      <c r="M567" s="29" t="s">
        <v>735</v>
      </c>
    </row>
    <row r="568" spans="1:13" hidden="1" x14ac:dyDescent="0.2">
      <c r="A568" s="6">
        <v>45771</v>
      </c>
      <c r="B568" s="2" t="s">
        <v>649</v>
      </c>
      <c r="C568" s="2" t="s">
        <v>579</v>
      </c>
      <c r="D568" s="2" t="s">
        <v>425</v>
      </c>
      <c r="E568" s="10">
        <v>952020</v>
      </c>
      <c r="F568" s="7" t="s">
        <v>48</v>
      </c>
      <c r="G568" s="10">
        <v>76162</v>
      </c>
      <c r="H568" s="21">
        <f t="shared" si="18"/>
        <v>1028182</v>
      </c>
      <c r="I568" s="2" t="s">
        <v>38</v>
      </c>
      <c r="J568" s="2" t="s">
        <v>222</v>
      </c>
      <c r="L568" s="20"/>
      <c r="M568" s="29" t="s">
        <v>735</v>
      </c>
    </row>
    <row r="569" spans="1:13" hidden="1" x14ac:dyDescent="0.2">
      <c r="A569" s="6">
        <v>45776</v>
      </c>
      <c r="B569" s="2" t="s">
        <v>650</v>
      </c>
      <c r="C569" s="2" t="s">
        <v>579</v>
      </c>
      <c r="D569" s="2" t="s">
        <v>651</v>
      </c>
      <c r="E569" s="10">
        <v>563912</v>
      </c>
      <c r="F569" s="7" t="s">
        <v>48</v>
      </c>
      <c r="G569" s="10">
        <v>45113</v>
      </c>
      <c r="H569" s="21">
        <f t="shared" si="18"/>
        <v>609025</v>
      </c>
      <c r="I569" s="2" t="s">
        <v>38</v>
      </c>
      <c r="J569" s="2" t="s">
        <v>222</v>
      </c>
      <c r="L569" s="20"/>
      <c r="M569" s="29" t="s">
        <v>735</v>
      </c>
    </row>
    <row r="570" spans="1:13" hidden="1" x14ac:dyDescent="0.2">
      <c r="A570" s="6">
        <v>45776</v>
      </c>
      <c r="B570" s="2" t="s">
        <v>652</v>
      </c>
      <c r="C570" s="2" t="s">
        <v>579</v>
      </c>
      <c r="D570" s="2" t="s">
        <v>166</v>
      </c>
      <c r="E570" s="10">
        <v>704016</v>
      </c>
      <c r="F570" s="7" t="s">
        <v>48</v>
      </c>
      <c r="G570" s="10">
        <v>56321</v>
      </c>
      <c r="H570" s="21">
        <f t="shared" si="18"/>
        <v>760337</v>
      </c>
      <c r="I570" s="2" t="s">
        <v>38</v>
      </c>
      <c r="J570" s="2" t="s">
        <v>222</v>
      </c>
      <c r="L570" s="20"/>
      <c r="M570" s="29" t="s">
        <v>735</v>
      </c>
    </row>
    <row r="571" spans="1:13" hidden="1" x14ac:dyDescent="0.2">
      <c r="A571" s="19">
        <v>45894</v>
      </c>
      <c r="B571" s="42" t="s">
        <v>737</v>
      </c>
      <c r="C571" s="2" t="s">
        <v>577</v>
      </c>
      <c r="D571" s="20" t="s">
        <v>653</v>
      </c>
      <c r="E571" s="21">
        <f>-SUM(E554:E570)*0.07</f>
        <v>-730380.91</v>
      </c>
      <c r="F571" s="7" t="s">
        <v>48</v>
      </c>
      <c r="G571" s="21">
        <f>+E571*0.08</f>
        <v>-58430.472800000003</v>
      </c>
      <c r="H571" s="21">
        <f t="shared" si="18"/>
        <v>-788811.38280000002</v>
      </c>
      <c r="I571" s="20" t="s">
        <v>38</v>
      </c>
      <c r="J571" s="20" t="s">
        <v>222</v>
      </c>
      <c r="L571" s="20"/>
      <c r="M571" s="29" t="s">
        <v>735</v>
      </c>
    </row>
    <row r="572" spans="1:13" hidden="1" x14ac:dyDescent="0.2">
      <c r="A572" s="19">
        <v>45779</v>
      </c>
      <c r="B572" s="20" t="s">
        <v>654</v>
      </c>
      <c r="C572" s="20" t="s">
        <v>579</v>
      </c>
      <c r="D572" s="20" t="s">
        <v>221</v>
      </c>
      <c r="E572" s="21">
        <v>829487</v>
      </c>
      <c r="F572" s="22" t="s">
        <v>48</v>
      </c>
      <c r="G572" s="21">
        <v>66359</v>
      </c>
      <c r="H572" s="21">
        <f>+E572+G572</f>
        <v>895846</v>
      </c>
      <c r="I572" s="20" t="s">
        <v>38</v>
      </c>
      <c r="J572" s="20" t="s">
        <v>222</v>
      </c>
      <c r="K572"/>
      <c r="L572" s="20"/>
      <c r="M572" s="20" t="s">
        <v>693</v>
      </c>
    </row>
    <row r="573" spans="1:13" hidden="1" x14ac:dyDescent="0.2">
      <c r="A573" s="19">
        <v>45779</v>
      </c>
      <c r="B573" s="20" t="s">
        <v>655</v>
      </c>
      <c r="C573" s="20" t="s">
        <v>579</v>
      </c>
      <c r="D573" s="20" t="s">
        <v>258</v>
      </c>
      <c r="E573" s="21">
        <v>917209</v>
      </c>
      <c r="F573" s="22" t="s">
        <v>48</v>
      </c>
      <c r="G573" s="21">
        <v>73377</v>
      </c>
      <c r="H573" s="21">
        <f t="shared" ref="H573:H596" si="19">+E573+G573</f>
        <v>990586</v>
      </c>
      <c r="I573" s="20" t="s">
        <v>38</v>
      </c>
      <c r="J573" s="20" t="s">
        <v>222</v>
      </c>
      <c r="K573"/>
      <c r="L573" s="20"/>
      <c r="M573" s="20" t="s">
        <v>693</v>
      </c>
    </row>
    <row r="574" spans="1:13" s="52" customFormat="1" hidden="1" x14ac:dyDescent="0.2">
      <c r="A574" s="53">
        <v>45780</v>
      </c>
      <c r="B574" s="50" t="s">
        <v>215</v>
      </c>
      <c r="C574" s="50" t="s">
        <v>215</v>
      </c>
      <c r="D574" s="50" t="s">
        <v>656</v>
      </c>
      <c r="E574" s="48">
        <v>0</v>
      </c>
      <c r="F574" s="54" t="s">
        <v>48</v>
      </c>
      <c r="G574" s="48">
        <v>0</v>
      </c>
      <c r="H574" s="48">
        <f t="shared" si="19"/>
        <v>0</v>
      </c>
      <c r="I574" s="50" t="s">
        <v>38</v>
      </c>
      <c r="J574" s="50" t="s">
        <v>222</v>
      </c>
      <c r="L574" s="50"/>
      <c r="M574" s="50" t="s">
        <v>693</v>
      </c>
    </row>
    <row r="575" spans="1:13" s="52" customFormat="1" hidden="1" x14ac:dyDescent="0.2">
      <c r="A575" s="6">
        <v>45891</v>
      </c>
      <c r="B575" s="45" t="s">
        <v>778</v>
      </c>
      <c r="C575" s="2" t="s">
        <v>577</v>
      </c>
      <c r="D575" s="20" t="s">
        <v>656</v>
      </c>
      <c r="E575" s="10">
        <v>-267151</v>
      </c>
      <c r="F575" s="7" t="s">
        <v>48</v>
      </c>
      <c r="G575" s="10">
        <v>-21372</v>
      </c>
      <c r="H575" s="10">
        <f t="shared" si="19"/>
        <v>-288523</v>
      </c>
      <c r="I575" s="2" t="s">
        <v>38</v>
      </c>
      <c r="J575" s="2" t="s">
        <v>222</v>
      </c>
      <c r="L575" s="50"/>
      <c r="M575" s="50" t="s">
        <v>693</v>
      </c>
    </row>
    <row r="576" spans="1:13" hidden="1" x14ac:dyDescent="0.2">
      <c r="A576" s="19">
        <v>45784</v>
      </c>
      <c r="B576" s="20" t="s">
        <v>657</v>
      </c>
      <c r="C576" s="20" t="s">
        <v>579</v>
      </c>
      <c r="D576" s="20" t="s">
        <v>143</v>
      </c>
      <c r="E576" s="21">
        <v>1136372</v>
      </c>
      <c r="F576" s="22" t="s">
        <v>48</v>
      </c>
      <c r="G576" s="21">
        <v>90910</v>
      </c>
      <c r="H576" s="21">
        <f t="shared" si="19"/>
        <v>1227282</v>
      </c>
      <c r="I576" s="20" t="s">
        <v>38</v>
      </c>
      <c r="J576" s="20" t="s">
        <v>222</v>
      </c>
      <c r="K576"/>
      <c r="L576" s="20"/>
      <c r="M576" s="20" t="s">
        <v>693</v>
      </c>
    </row>
    <row r="577" spans="1:13" hidden="1" x14ac:dyDescent="0.2">
      <c r="A577" s="19">
        <v>45786</v>
      </c>
      <c r="B577" s="20" t="s">
        <v>658</v>
      </c>
      <c r="C577" s="20" t="s">
        <v>579</v>
      </c>
      <c r="D577" s="20" t="s">
        <v>412</v>
      </c>
      <c r="E577" s="21">
        <v>586173</v>
      </c>
      <c r="F577" s="22" t="s">
        <v>48</v>
      </c>
      <c r="G577" s="21">
        <v>46894</v>
      </c>
      <c r="H577" s="21">
        <f t="shared" si="19"/>
        <v>633067</v>
      </c>
      <c r="I577" s="20" t="s">
        <v>38</v>
      </c>
      <c r="J577" s="20" t="s">
        <v>222</v>
      </c>
      <c r="K577"/>
      <c r="L577" s="20"/>
      <c r="M577" s="20" t="s">
        <v>693</v>
      </c>
    </row>
    <row r="578" spans="1:13" hidden="1" x14ac:dyDescent="0.2">
      <c r="A578" s="19">
        <v>45786</v>
      </c>
      <c r="B578" s="20" t="s">
        <v>659</v>
      </c>
      <c r="C578" s="20" t="s">
        <v>579</v>
      </c>
      <c r="D578" s="20" t="s">
        <v>425</v>
      </c>
      <c r="E578" s="21">
        <v>945474</v>
      </c>
      <c r="F578" s="22" t="s">
        <v>48</v>
      </c>
      <c r="G578" s="21">
        <v>75638</v>
      </c>
      <c r="H578" s="21">
        <f t="shared" si="19"/>
        <v>1021112</v>
      </c>
      <c r="I578" s="20" t="s">
        <v>38</v>
      </c>
      <c r="J578" s="20" t="s">
        <v>222</v>
      </c>
      <c r="K578"/>
      <c r="L578" s="20"/>
      <c r="M578" s="20" t="s">
        <v>693</v>
      </c>
    </row>
    <row r="579" spans="1:13" hidden="1" x14ac:dyDescent="0.2">
      <c r="A579" s="19">
        <v>45789</v>
      </c>
      <c r="B579" s="20" t="s">
        <v>660</v>
      </c>
      <c r="C579" s="20" t="s">
        <v>579</v>
      </c>
      <c r="D579" s="20" t="s">
        <v>221</v>
      </c>
      <c r="E579" s="21">
        <v>362193</v>
      </c>
      <c r="F579" s="22" t="s">
        <v>48</v>
      </c>
      <c r="G579" s="21">
        <v>28975</v>
      </c>
      <c r="H579" s="21">
        <f t="shared" si="19"/>
        <v>391168</v>
      </c>
      <c r="I579" s="20" t="s">
        <v>38</v>
      </c>
      <c r="J579" s="20" t="s">
        <v>222</v>
      </c>
      <c r="K579"/>
      <c r="L579" s="20"/>
      <c r="M579" s="20" t="s">
        <v>693</v>
      </c>
    </row>
    <row r="580" spans="1:13" s="52" customFormat="1" hidden="1" x14ac:dyDescent="0.2">
      <c r="A580" s="53">
        <v>45794</v>
      </c>
      <c r="B580" s="50"/>
      <c r="C580" s="50"/>
      <c r="D580" s="50" t="s">
        <v>544</v>
      </c>
      <c r="E580" s="48">
        <v>0</v>
      </c>
      <c r="F580" s="54" t="s">
        <v>48</v>
      </c>
      <c r="G580" s="48">
        <v>0</v>
      </c>
      <c r="H580" s="48">
        <f t="shared" si="19"/>
        <v>0</v>
      </c>
      <c r="I580" s="50" t="s">
        <v>38</v>
      </c>
      <c r="J580" s="50" t="s">
        <v>222</v>
      </c>
      <c r="L580" s="50"/>
      <c r="M580" s="50" t="s">
        <v>693</v>
      </c>
    </row>
    <row r="581" spans="1:13" s="52" customFormat="1" hidden="1" x14ac:dyDescent="0.2">
      <c r="A581" s="6">
        <v>45891</v>
      </c>
      <c r="B581" s="45" t="s">
        <v>779</v>
      </c>
      <c r="C581" s="2" t="s">
        <v>577</v>
      </c>
      <c r="D581" s="20" t="s">
        <v>544</v>
      </c>
      <c r="E581" s="10">
        <v>-92000</v>
      </c>
      <c r="F581" s="7" t="s">
        <v>48</v>
      </c>
      <c r="G581" s="10">
        <v>-7360</v>
      </c>
      <c r="H581" s="10">
        <f t="shared" si="19"/>
        <v>-99360</v>
      </c>
      <c r="I581" s="2" t="s">
        <v>38</v>
      </c>
      <c r="J581" s="2" t="s">
        <v>222</v>
      </c>
      <c r="L581" s="50"/>
      <c r="M581" s="50" t="s">
        <v>693</v>
      </c>
    </row>
    <row r="582" spans="1:13" s="52" customFormat="1" hidden="1" x14ac:dyDescent="0.2">
      <c r="A582" s="6">
        <v>45891</v>
      </c>
      <c r="B582" s="45" t="s">
        <v>780</v>
      </c>
      <c r="C582" s="2" t="s">
        <v>577</v>
      </c>
      <c r="D582" s="20" t="s">
        <v>544</v>
      </c>
      <c r="E582" s="10">
        <v>-111058</v>
      </c>
      <c r="F582" s="7" t="s">
        <v>48</v>
      </c>
      <c r="G582" s="10">
        <v>-8885</v>
      </c>
      <c r="H582" s="10">
        <f t="shared" si="19"/>
        <v>-119943</v>
      </c>
      <c r="I582" s="2" t="s">
        <v>38</v>
      </c>
      <c r="J582" s="2" t="s">
        <v>222</v>
      </c>
      <c r="L582" s="50"/>
      <c r="M582" s="50" t="s">
        <v>693</v>
      </c>
    </row>
    <row r="583" spans="1:13" s="52" customFormat="1" hidden="1" x14ac:dyDescent="0.2">
      <c r="A583" s="6">
        <v>45891</v>
      </c>
      <c r="B583" s="45" t="s">
        <v>781</v>
      </c>
      <c r="C583" s="2" t="s">
        <v>577</v>
      </c>
      <c r="D583" s="20" t="s">
        <v>544</v>
      </c>
      <c r="E583" s="10">
        <v>-107050</v>
      </c>
      <c r="F583" s="7" t="s">
        <v>48</v>
      </c>
      <c r="G583" s="10">
        <v>-8564</v>
      </c>
      <c r="H583" s="10">
        <f t="shared" si="19"/>
        <v>-115614</v>
      </c>
      <c r="I583" s="2" t="s">
        <v>38</v>
      </c>
      <c r="J583" s="2" t="s">
        <v>222</v>
      </c>
      <c r="L583" s="50"/>
      <c r="M583" s="50" t="s">
        <v>693</v>
      </c>
    </row>
    <row r="584" spans="1:13" hidden="1" x14ac:dyDescent="0.2">
      <c r="A584" s="19">
        <v>45796</v>
      </c>
      <c r="B584" s="20" t="s">
        <v>661</v>
      </c>
      <c r="C584" s="20" t="s">
        <v>579</v>
      </c>
      <c r="D584" s="20" t="s">
        <v>425</v>
      </c>
      <c r="E584" s="21">
        <v>975268</v>
      </c>
      <c r="F584" s="22" t="s">
        <v>48</v>
      </c>
      <c r="G584" s="21">
        <v>78021</v>
      </c>
      <c r="H584" s="21">
        <f t="shared" si="19"/>
        <v>1053289</v>
      </c>
      <c r="I584" s="20" t="s">
        <v>38</v>
      </c>
      <c r="J584" s="20" t="s">
        <v>222</v>
      </c>
      <c r="K584"/>
      <c r="L584" s="20"/>
      <c r="M584" s="20" t="s">
        <v>693</v>
      </c>
    </row>
    <row r="585" spans="1:13" s="52" customFormat="1" hidden="1" x14ac:dyDescent="0.2">
      <c r="A585" s="53">
        <v>45798</v>
      </c>
      <c r="B585" s="50" t="s">
        <v>215</v>
      </c>
      <c r="C585" s="50" t="s">
        <v>215</v>
      </c>
      <c r="D585" s="50" t="s">
        <v>662</v>
      </c>
      <c r="E585" s="48">
        <v>0</v>
      </c>
      <c r="F585" s="54" t="s">
        <v>48</v>
      </c>
      <c r="G585" s="48">
        <v>0</v>
      </c>
      <c r="H585" s="48">
        <f t="shared" si="19"/>
        <v>0</v>
      </c>
      <c r="I585" s="50" t="s">
        <v>38</v>
      </c>
      <c r="J585" s="50" t="s">
        <v>222</v>
      </c>
      <c r="L585" s="50"/>
      <c r="M585" s="50" t="s">
        <v>693</v>
      </c>
    </row>
    <row r="586" spans="1:13" s="52" customFormat="1" hidden="1" x14ac:dyDescent="0.2">
      <c r="A586" s="6">
        <v>45891</v>
      </c>
      <c r="B586" s="45" t="s">
        <v>782</v>
      </c>
      <c r="C586" s="2" t="s">
        <v>577</v>
      </c>
      <c r="D586" s="20" t="s">
        <v>662</v>
      </c>
      <c r="E586" s="10">
        <v>-490772</v>
      </c>
      <c r="F586" s="7" t="s">
        <v>48</v>
      </c>
      <c r="G586" s="10">
        <v>-39263</v>
      </c>
      <c r="H586" s="10">
        <f t="shared" si="19"/>
        <v>-530035</v>
      </c>
      <c r="I586" s="2" t="s">
        <v>38</v>
      </c>
      <c r="J586" s="2" t="s">
        <v>222</v>
      </c>
      <c r="L586" s="50"/>
      <c r="M586" s="50" t="s">
        <v>693</v>
      </c>
    </row>
    <row r="587" spans="1:13" hidden="1" x14ac:dyDescent="0.2">
      <c r="A587" s="19">
        <v>45798</v>
      </c>
      <c r="B587" s="20" t="s">
        <v>663</v>
      </c>
      <c r="C587" s="20" t="s">
        <v>579</v>
      </c>
      <c r="D587" s="20" t="s">
        <v>246</v>
      </c>
      <c r="E587" s="21">
        <v>1159563</v>
      </c>
      <c r="F587" s="22" t="s">
        <v>48</v>
      </c>
      <c r="G587" s="21">
        <v>92765</v>
      </c>
      <c r="H587" s="21">
        <f t="shared" si="19"/>
        <v>1252328</v>
      </c>
      <c r="I587" s="20" t="s">
        <v>38</v>
      </c>
      <c r="J587" s="20" t="s">
        <v>222</v>
      </c>
      <c r="K587"/>
      <c r="L587" s="20"/>
      <c r="M587" s="20" t="s">
        <v>693</v>
      </c>
    </row>
    <row r="588" spans="1:13" hidden="1" x14ac:dyDescent="0.2">
      <c r="A588" s="19">
        <v>45798</v>
      </c>
      <c r="B588" s="20" t="s">
        <v>664</v>
      </c>
      <c r="C588" s="20" t="s">
        <v>579</v>
      </c>
      <c r="D588" s="20" t="s">
        <v>438</v>
      </c>
      <c r="E588" s="21">
        <v>523849</v>
      </c>
      <c r="F588" s="22" t="s">
        <v>48</v>
      </c>
      <c r="G588" s="21">
        <v>41908</v>
      </c>
      <c r="H588" s="21">
        <f t="shared" si="19"/>
        <v>565757</v>
      </c>
      <c r="I588" s="20" t="s">
        <v>38</v>
      </c>
      <c r="J588" s="20" t="s">
        <v>222</v>
      </c>
      <c r="K588"/>
      <c r="L588" s="20"/>
      <c r="M588" s="20" t="s">
        <v>693</v>
      </c>
    </row>
    <row r="589" spans="1:13" hidden="1" x14ac:dyDescent="0.2">
      <c r="A589" s="19">
        <v>45800</v>
      </c>
      <c r="B589" s="20" t="s">
        <v>665</v>
      </c>
      <c r="C589" s="20" t="s">
        <v>579</v>
      </c>
      <c r="D589" s="20" t="s">
        <v>442</v>
      </c>
      <c r="E589" s="21">
        <v>699334</v>
      </c>
      <c r="F589" s="22" t="s">
        <v>48</v>
      </c>
      <c r="G589" s="21">
        <v>55947</v>
      </c>
      <c r="H589" s="21">
        <f t="shared" si="19"/>
        <v>755281</v>
      </c>
      <c r="I589" s="20" t="s">
        <v>38</v>
      </c>
      <c r="J589" s="20" t="s">
        <v>222</v>
      </c>
      <c r="K589"/>
      <c r="L589" s="20"/>
      <c r="M589" s="20" t="s">
        <v>693</v>
      </c>
    </row>
    <row r="590" spans="1:13" hidden="1" x14ac:dyDescent="0.2">
      <c r="A590" s="19">
        <v>45800</v>
      </c>
      <c r="B590" s="20" t="s">
        <v>666</v>
      </c>
      <c r="C590" s="20" t="s">
        <v>579</v>
      </c>
      <c r="D590" s="20" t="s">
        <v>221</v>
      </c>
      <c r="E590" s="21">
        <v>642385</v>
      </c>
      <c r="F590" s="22" t="s">
        <v>48</v>
      </c>
      <c r="G590" s="21">
        <v>51391</v>
      </c>
      <c r="H590" s="21">
        <f t="shared" si="19"/>
        <v>693776</v>
      </c>
      <c r="I590" s="20" t="s">
        <v>38</v>
      </c>
      <c r="J590" s="20" t="s">
        <v>222</v>
      </c>
      <c r="K590"/>
      <c r="L590" s="20"/>
      <c r="M590" s="20" t="s">
        <v>693</v>
      </c>
    </row>
    <row r="591" spans="1:13" hidden="1" x14ac:dyDescent="0.2">
      <c r="A591" s="19">
        <v>45804</v>
      </c>
      <c r="B591" s="20" t="s">
        <v>667</v>
      </c>
      <c r="C591" s="20" t="s">
        <v>579</v>
      </c>
      <c r="D591" s="20" t="s">
        <v>221</v>
      </c>
      <c r="E591" s="21">
        <v>293724</v>
      </c>
      <c r="F591" s="22" t="s">
        <v>48</v>
      </c>
      <c r="G591" s="21">
        <v>23498</v>
      </c>
      <c r="H591" s="21">
        <f t="shared" si="19"/>
        <v>317222</v>
      </c>
      <c r="I591" s="20" t="s">
        <v>38</v>
      </c>
      <c r="J591" s="20" t="s">
        <v>222</v>
      </c>
      <c r="K591"/>
      <c r="L591" s="20"/>
      <c r="M591" s="20" t="s">
        <v>693</v>
      </c>
    </row>
    <row r="592" spans="1:13" hidden="1" x14ac:dyDescent="0.2">
      <c r="A592" s="19">
        <v>45804</v>
      </c>
      <c r="B592" s="20" t="s">
        <v>668</v>
      </c>
      <c r="C592" s="20" t="s">
        <v>579</v>
      </c>
      <c r="D592" s="20" t="s">
        <v>412</v>
      </c>
      <c r="E592" s="21">
        <v>230000</v>
      </c>
      <c r="F592" s="22" t="s">
        <v>48</v>
      </c>
      <c r="G592" s="21">
        <v>18400</v>
      </c>
      <c r="H592" s="21">
        <f t="shared" si="19"/>
        <v>248400</v>
      </c>
      <c r="I592" s="20" t="s">
        <v>38</v>
      </c>
      <c r="J592" s="20" t="s">
        <v>222</v>
      </c>
      <c r="K592"/>
      <c r="L592" s="20"/>
      <c r="M592" s="20" t="s">
        <v>693</v>
      </c>
    </row>
    <row r="593" spans="1:13" hidden="1" x14ac:dyDescent="0.2">
      <c r="A593" s="19">
        <v>45807</v>
      </c>
      <c r="B593" s="20" t="s">
        <v>669</v>
      </c>
      <c r="C593" s="20" t="s">
        <v>579</v>
      </c>
      <c r="D593" s="20" t="s">
        <v>162</v>
      </c>
      <c r="E593" s="21">
        <v>548168</v>
      </c>
      <c r="F593" s="22" t="s">
        <v>48</v>
      </c>
      <c r="G593" s="21">
        <v>43853</v>
      </c>
      <c r="H593" s="21">
        <f t="shared" si="19"/>
        <v>592021</v>
      </c>
      <c r="I593" s="20" t="s">
        <v>38</v>
      </c>
      <c r="J593" s="20" t="s">
        <v>222</v>
      </c>
      <c r="K593"/>
      <c r="L593" s="20"/>
      <c r="M593" s="20" t="s">
        <v>693</v>
      </c>
    </row>
    <row r="594" spans="1:13" hidden="1" x14ac:dyDescent="0.2">
      <c r="A594" s="19">
        <v>45807</v>
      </c>
      <c r="B594" s="20" t="s">
        <v>670</v>
      </c>
      <c r="C594" s="20" t="s">
        <v>579</v>
      </c>
      <c r="D594" s="20" t="s">
        <v>143</v>
      </c>
      <c r="E594" s="21">
        <v>866253</v>
      </c>
      <c r="F594" s="22" t="s">
        <v>48</v>
      </c>
      <c r="G594" s="21">
        <v>69300</v>
      </c>
      <c r="H594" s="21">
        <f t="shared" si="19"/>
        <v>935553</v>
      </c>
      <c r="I594" s="20" t="s">
        <v>38</v>
      </c>
      <c r="J594" s="20" t="s">
        <v>222</v>
      </c>
      <c r="K594"/>
      <c r="L594" s="20"/>
      <c r="M594" s="20" t="s">
        <v>693</v>
      </c>
    </row>
    <row r="595" spans="1:13" hidden="1" x14ac:dyDescent="0.2">
      <c r="A595" s="19">
        <v>45807</v>
      </c>
      <c r="B595" s="20" t="s">
        <v>671</v>
      </c>
      <c r="C595" s="20" t="s">
        <v>579</v>
      </c>
      <c r="D595" s="20" t="s">
        <v>425</v>
      </c>
      <c r="E595" s="21">
        <v>584898</v>
      </c>
      <c r="F595" s="22" t="s">
        <v>48</v>
      </c>
      <c r="G595" s="21">
        <v>46792</v>
      </c>
      <c r="H595" s="21">
        <f t="shared" si="19"/>
        <v>631690</v>
      </c>
      <c r="I595" s="20" t="s">
        <v>38</v>
      </c>
      <c r="J595" s="20" t="s">
        <v>222</v>
      </c>
      <c r="K595"/>
      <c r="L595" s="20"/>
      <c r="M595" s="20" t="s">
        <v>693</v>
      </c>
    </row>
    <row r="596" spans="1:13" hidden="1" x14ac:dyDescent="0.2">
      <c r="A596" s="19">
        <v>45894</v>
      </c>
      <c r="B596" s="42" t="s">
        <v>738</v>
      </c>
      <c r="C596" s="20" t="s">
        <v>577</v>
      </c>
      <c r="D596" s="20" t="s">
        <v>672</v>
      </c>
      <c r="E596" s="21">
        <v>-716262.33000000007</v>
      </c>
      <c r="F596" s="22" t="s">
        <v>48</v>
      </c>
      <c r="G596" s="21">
        <f>+E596*F596</f>
        <v>-57300.986400000009</v>
      </c>
      <c r="H596" s="21">
        <f t="shared" si="19"/>
        <v>-773563.31640000013</v>
      </c>
      <c r="I596" s="20" t="s">
        <v>38</v>
      </c>
      <c r="J596" s="20" t="s">
        <v>222</v>
      </c>
      <c r="K596"/>
      <c r="L596" s="55">
        <v>57301</v>
      </c>
      <c r="M596" s="20" t="s">
        <v>794</v>
      </c>
    </row>
    <row r="597" spans="1:13" hidden="1" x14ac:dyDescent="0.2">
      <c r="A597" s="6">
        <v>45819</v>
      </c>
      <c r="B597" s="2" t="s">
        <v>673</v>
      </c>
      <c r="C597" s="2" t="s">
        <v>579</v>
      </c>
      <c r="D597" s="2" t="s">
        <v>246</v>
      </c>
      <c r="E597" s="10">
        <v>815046</v>
      </c>
      <c r="F597" s="7" t="s">
        <v>48</v>
      </c>
      <c r="G597" s="10">
        <v>65204</v>
      </c>
      <c r="H597" s="21">
        <f>+E597+G597</f>
        <v>880250</v>
      </c>
      <c r="I597" s="2" t="s">
        <v>38</v>
      </c>
      <c r="J597" s="2" t="s">
        <v>222</v>
      </c>
      <c r="L597" s="20" t="s">
        <v>692</v>
      </c>
      <c r="M597" s="20" t="s">
        <v>832</v>
      </c>
    </row>
    <row r="598" spans="1:13" hidden="1" x14ac:dyDescent="0.2">
      <c r="A598" s="6">
        <v>45819</v>
      </c>
      <c r="B598" s="2" t="s">
        <v>674</v>
      </c>
      <c r="C598" s="2" t="s">
        <v>579</v>
      </c>
      <c r="D598" s="2" t="s">
        <v>262</v>
      </c>
      <c r="E598" s="10">
        <v>759743</v>
      </c>
      <c r="F598" s="7" t="s">
        <v>48</v>
      </c>
      <c r="G598" s="10">
        <v>60779</v>
      </c>
      <c r="H598" s="21">
        <f t="shared" ref="H598:H607" si="20">+E598+G598</f>
        <v>820522</v>
      </c>
      <c r="I598" s="2" t="s">
        <v>38</v>
      </c>
      <c r="J598" s="2" t="s">
        <v>222</v>
      </c>
      <c r="L598" s="20" t="s">
        <v>692</v>
      </c>
      <c r="M598" s="20" t="s">
        <v>832</v>
      </c>
    </row>
    <row r="599" spans="1:13" hidden="1" x14ac:dyDescent="0.2">
      <c r="A599" s="6">
        <v>45821</v>
      </c>
      <c r="B599" s="2" t="s">
        <v>675</v>
      </c>
      <c r="C599" s="2" t="s">
        <v>579</v>
      </c>
      <c r="D599" s="2" t="s">
        <v>425</v>
      </c>
      <c r="E599" s="10">
        <v>835411</v>
      </c>
      <c r="F599" s="7" t="s">
        <v>48</v>
      </c>
      <c r="G599" s="10">
        <v>66833</v>
      </c>
      <c r="H599" s="21">
        <f t="shared" si="20"/>
        <v>902244</v>
      </c>
      <c r="I599" s="2" t="s">
        <v>38</v>
      </c>
      <c r="J599" s="2" t="s">
        <v>222</v>
      </c>
      <c r="L599" s="20" t="s">
        <v>692</v>
      </c>
      <c r="M599" s="20" t="s">
        <v>832</v>
      </c>
    </row>
    <row r="600" spans="1:13" hidden="1" x14ac:dyDescent="0.2">
      <c r="A600" s="6">
        <v>45822</v>
      </c>
      <c r="B600" s="2" t="s">
        <v>676</v>
      </c>
      <c r="C600" s="2" t="s">
        <v>579</v>
      </c>
      <c r="D600" s="2" t="s">
        <v>677</v>
      </c>
      <c r="E600" s="10">
        <v>1044730</v>
      </c>
      <c r="F600" s="7" t="s">
        <v>48</v>
      </c>
      <c r="G600" s="10">
        <v>83578</v>
      </c>
      <c r="H600" s="21">
        <f t="shared" si="20"/>
        <v>1128308</v>
      </c>
      <c r="I600" s="2" t="s">
        <v>38</v>
      </c>
      <c r="J600" s="2" t="s">
        <v>222</v>
      </c>
      <c r="L600" s="20" t="s">
        <v>692</v>
      </c>
      <c r="M600" s="20" t="s">
        <v>832</v>
      </c>
    </row>
    <row r="601" spans="1:13" hidden="1" x14ac:dyDescent="0.2">
      <c r="A601" s="6">
        <v>45828</v>
      </c>
      <c r="B601" s="2" t="s">
        <v>678</v>
      </c>
      <c r="C601" s="2" t="s">
        <v>579</v>
      </c>
      <c r="D601" s="2" t="s">
        <v>679</v>
      </c>
      <c r="E601" s="10">
        <v>1096640</v>
      </c>
      <c r="F601" s="7" t="s">
        <v>48</v>
      </c>
      <c r="G601" s="10">
        <v>87731</v>
      </c>
      <c r="H601" s="21">
        <f t="shared" si="20"/>
        <v>1184371</v>
      </c>
      <c r="I601" s="2" t="s">
        <v>38</v>
      </c>
      <c r="J601" s="2" t="s">
        <v>222</v>
      </c>
      <c r="L601" s="20" t="s">
        <v>692</v>
      </c>
      <c r="M601" s="20" t="s">
        <v>832</v>
      </c>
    </row>
    <row r="602" spans="1:13" hidden="1" x14ac:dyDescent="0.2">
      <c r="A602" s="6">
        <v>45829</v>
      </c>
      <c r="B602" s="2" t="s">
        <v>680</v>
      </c>
      <c r="C602" s="2" t="s">
        <v>579</v>
      </c>
      <c r="D602" s="2" t="s">
        <v>681</v>
      </c>
      <c r="E602" s="10">
        <v>313647</v>
      </c>
      <c r="F602" s="7" t="s">
        <v>48</v>
      </c>
      <c r="G602" s="10">
        <v>25092</v>
      </c>
      <c r="H602" s="21">
        <f t="shared" si="20"/>
        <v>338739</v>
      </c>
      <c r="I602" s="2" t="s">
        <v>38</v>
      </c>
      <c r="J602" s="2" t="s">
        <v>222</v>
      </c>
      <c r="L602" s="20" t="s">
        <v>692</v>
      </c>
      <c r="M602" s="20" t="s">
        <v>832</v>
      </c>
    </row>
    <row r="603" spans="1:13" hidden="1" x14ac:dyDescent="0.2">
      <c r="A603" s="6">
        <v>45832</v>
      </c>
      <c r="B603" s="2" t="s">
        <v>682</v>
      </c>
      <c r="C603" s="2" t="s">
        <v>579</v>
      </c>
      <c r="D603" s="2" t="s">
        <v>683</v>
      </c>
      <c r="E603" s="10">
        <v>562082</v>
      </c>
      <c r="F603" s="7" t="s">
        <v>48</v>
      </c>
      <c r="G603" s="10">
        <v>44967</v>
      </c>
      <c r="H603" s="21">
        <f t="shared" si="20"/>
        <v>607049</v>
      </c>
      <c r="I603" s="2" t="s">
        <v>38</v>
      </c>
      <c r="J603" s="2" t="s">
        <v>222</v>
      </c>
      <c r="L603" s="20" t="s">
        <v>692</v>
      </c>
      <c r="M603" s="20" t="s">
        <v>832</v>
      </c>
    </row>
    <row r="604" spans="1:13" hidden="1" x14ac:dyDescent="0.2">
      <c r="A604" s="6">
        <v>45832</v>
      </c>
      <c r="B604" s="2" t="s">
        <v>684</v>
      </c>
      <c r="C604" s="2" t="s">
        <v>579</v>
      </c>
      <c r="D604" s="2" t="s">
        <v>685</v>
      </c>
      <c r="E604" s="10">
        <v>537627</v>
      </c>
      <c r="F604" s="7" t="s">
        <v>48</v>
      </c>
      <c r="G604" s="10">
        <v>43010</v>
      </c>
      <c r="H604" s="21">
        <f t="shared" si="20"/>
        <v>580637</v>
      </c>
      <c r="I604" s="2" t="s">
        <v>38</v>
      </c>
      <c r="J604" s="2" t="s">
        <v>222</v>
      </c>
      <c r="L604" s="20" t="s">
        <v>692</v>
      </c>
      <c r="M604" s="20" t="s">
        <v>832</v>
      </c>
    </row>
    <row r="605" spans="1:13" hidden="1" x14ac:dyDescent="0.2">
      <c r="A605" s="6">
        <v>45834</v>
      </c>
      <c r="B605" s="2" t="s">
        <v>686</v>
      </c>
      <c r="C605" s="2" t="s">
        <v>579</v>
      </c>
      <c r="D605" s="2" t="s">
        <v>687</v>
      </c>
      <c r="E605" s="10">
        <v>749183</v>
      </c>
      <c r="F605" s="7" t="s">
        <v>48</v>
      </c>
      <c r="G605" s="10">
        <v>59935</v>
      </c>
      <c r="H605" s="21">
        <f t="shared" si="20"/>
        <v>809118</v>
      </c>
      <c r="I605" s="2" t="s">
        <v>38</v>
      </c>
      <c r="J605" s="2" t="s">
        <v>222</v>
      </c>
      <c r="L605" s="20" t="s">
        <v>692</v>
      </c>
      <c r="M605" s="20" t="s">
        <v>832</v>
      </c>
    </row>
    <row r="606" spans="1:13" hidden="1" x14ac:dyDescent="0.2">
      <c r="A606" s="6">
        <v>45835</v>
      </c>
      <c r="B606" s="2" t="s">
        <v>688</v>
      </c>
      <c r="C606" s="2" t="s">
        <v>579</v>
      </c>
      <c r="D606" s="2" t="s">
        <v>689</v>
      </c>
      <c r="E606" s="10">
        <v>546506</v>
      </c>
      <c r="F606" s="7" t="s">
        <v>48</v>
      </c>
      <c r="G606" s="10">
        <v>43720</v>
      </c>
      <c r="H606" s="21">
        <f t="shared" si="20"/>
        <v>590226</v>
      </c>
      <c r="I606" s="2" t="s">
        <v>38</v>
      </c>
      <c r="J606" s="2" t="s">
        <v>222</v>
      </c>
      <c r="L606" s="20" t="s">
        <v>692</v>
      </c>
      <c r="M606" s="20" t="s">
        <v>832</v>
      </c>
    </row>
    <row r="607" spans="1:13" hidden="1" x14ac:dyDescent="0.2">
      <c r="A607" s="6">
        <v>45894</v>
      </c>
      <c r="B607" s="36" t="s">
        <v>739</v>
      </c>
      <c r="C607" s="2" t="s">
        <v>577</v>
      </c>
      <c r="D607" s="20" t="s">
        <v>690</v>
      </c>
      <c r="E607" s="21">
        <v>-508243.05000000005</v>
      </c>
      <c r="F607" s="7" t="s">
        <v>48</v>
      </c>
      <c r="G607" s="21">
        <f>+E607*F607</f>
        <v>-40659.444000000003</v>
      </c>
      <c r="H607" s="21">
        <f t="shared" si="20"/>
        <v>-548902.49400000006</v>
      </c>
      <c r="I607" s="20" t="s">
        <v>38</v>
      </c>
      <c r="J607" s="20" t="s">
        <v>222</v>
      </c>
      <c r="L607" s="55">
        <v>40659</v>
      </c>
      <c r="M607" s="20" t="s">
        <v>833</v>
      </c>
    </row>
    <row r="608" spans="1:13" x14ac:dyDescent="0.2">
      <c r="A608" s="6">
        <v>45839</v>
      </c>
      <c r="B608" s="2" t="s">
        <v>694</v>
      </c>
      <c r="C608" s="2" t="s">
        <v>579</v>
      </c>
      <c r="D608" s="2" t="s">
        <v>695</v>
      </c>
      <c r="E608" s="10">
        <v>987006</v>
      </c>
      <c r="F608" s="7" t="s">
        <v>48</v>
      </c>
      <c r="G608" s="10">
        <v>78960</v>
      </c>
      <c r="H608" s="10">
        <v>1065966</v>
      </c>
      <c r="I608" s="2" t="s">
        <v>38</v>
      </c>
      <c r="J608" s="2" t="s">
        <v>222</v>
      </c>
      <c r="L608" s="20" t="s">
        <v>734</v>
      </c>
    </row>
    <row r="609" spans="1:12" x14ac:dyDescent="0.2">
      <c r="A609" s="6">
        <v>45840</v>
      </c>
      <c r="B609" s="2" t="s">
        <v>696</v>
      </c>
      <c r="C609" s="2" t="s">
        <v>579</v>
      </c>
      <c r="D609" s="2" t="s">
        <v>679</v>
      </c>
      <c r="E609" s="10">
        <v>322000</v>
      </c>
      <c r="F609" s="7" t="s">
        <v>48</v>
      </c>
      <c r="G609" s="10">
        <v>25760</v>
      </c>
      <c r="H609" s="10">
        <v>347760</v>
      </c>
      <c r="I609" s="2" t="s">
        <v>38</v>
      </c>
      <c r="J609" s="2" t="s">
        <v>222</v>
      </c>
      <c r="L609" s="20" t="s">
        <v>734</v>
      </c>
    </row>
    <row r="610" spans="1:12" x14ac:dyDescent="0.2">
      <c r="A610" s="6">
        <v>45845</v>
      </c>
      <c r="B610" s="2" t="s">
        <v>697</v>
      </c>
      <c r="C610" s="2" t="s">
        <v>579</v>
      </c>
      <c r="D610" s="2" t="s">
        <v>698</v>
      </c>
      <c r="E610" s="10">
        <v>681905</v>
      </c>
      <c r="F610" s="7" t="s">
        <v>48</v>
      </c>
      <c r="G610" s="10">
        <v>54552</v>
      </c>
      <c r="H610" s="10">
        <v>736457</v>
      </c>
      <c r="I610" s="2" t="s">
        <v>38</v>
      </c>
      <c r="J610" s="2" t="s">
        <v>222</v>
      </c>
      <c r="L610" s="20" t="s">
        <v>734</v>
      </c>
    </row>
    <row r="611" spans="1:12" x14ac:dyDescent="0.2">
      <c r="A611" s="6">
        <v>45845</v>
      </c>
      <c r="B611" s="2" t="s">
        <v>699</v>
      </c>
      <c r="C611" s="2" t="s">
        <v>579</v>
      </c>
      <c r="D611" s="2" t="s">
        <v>700</v>
      </c>
      <c r="E611" s="10">
        <v>331250</v>
      </c>
      <c r="F611" s="7" t="s">
        <v>48</v>
      </c>
      <c r="G611" s="10">
        <v>26500</v>
      </c>
      <c r="H611" s="10">
        <v>357750</v>
      </c>
      <c r="I611" s="2" t="s">
        <v>38</v>
      </c>
      <c r="J611" s="2" t="s">
        <v>222</v>
      </c>
      <c r="L611" s="20" t="s">
        <v>734</v>
      </c>
    </row>
    <row r="612" spans="1:12" x14ac:dyDescent="0.2">
      <c r="A612" s="6">
        <v>45846</v>
      </c>
      <c r="B612" s="2" t="s">
        <v>701</v>
      </c>
      <c r="C612" s="2" t="s">
        <v>579</v>
      </c>
      <c r="D612" s="2" t="s">
        <v>702</v>
      </c>
      <c r="E612" s="10">
        <v>962271</v>
      </c>
      <c r="F612" s="7" t="s">
        <v>48</v>
      </c>
      <c r="G612" s="10">
        <v>76982</v>
      </c>
      <c r="H612" s="10">
        <v>1039253</v>
      </c>
      <c r="I612" s="2" t="s">
        <v>38</v>
      </c>
      <c r="J612" s="2" t="s">
        <v>222</v>
      </c>
      <c r="L612" s="20" t="s">
        <v>734</v>
      </c>
    </row>
    <row r="613" spans="1:12" x14ac:dyDescent="0.2">
      <c r="A613" s="6">
        <v>45848</v>
      </c>
      <c r="B613" s="2" t="s">
        <v>703</v>
      </c>
      <c r="C613" s="2" t="s">
        <v>579</v>
      </c>
      <c r="D613" s="2" t="s">
        <v>679</v>
      </c>
      <c r="E613" s="10">
        <v>496782</v>
      </c>
      <c r="F613" s="7" t="s">
        <v>48</v>
      </c>
      <c r="G613" s="10">
        <v>39743</v>
      </c>
      <c r="H613" s="10">
        <v>536525</v>
      </c>
      <c r="I613" s="2" t="s">
        <v>38</v>
      </c>
      <c r="J613" s="2" t="s">
        <v>222</v>
      </c>
      <c r="L613" s="20" t="s">
        <v>734</v>
      </c>
    </row>
    <row r="614" spans="1:12" x14ac:dyDescent="0.2">
      <c r="A614" s="6">
        <v>45849</v>
      </c>
      <c r="B614" s="2" t="s">
        <v>704</v>
      </c>
      <c r="C614" s="2" t="s">
        <v>579</v>
      </c>
      <c r="D614" s="2" t="s">
        <v>705</v>
      </c>
      <c r="E614" s="10">
        <v>165000</v>
      </c>
      <c r="F614" s="7" t="s">
        <v>48</v>
      </c>
      <c r="G614" s="10">
        <v>13200</v>
      </c>
      <c r="H614" s="10">
        <v>178200</v>
      </c>
      <c r="I614" s="2" t="s">
        <v>38</v>
      </c>
      <c r="J614" s="2" t="s">
        <v>222</v>
      </c>
      <c r="L614" s="20" t="s">
        <v>734</v>
      </c>
    </row>
    <row r="615" spans="1:12" s="52" customFormat="1" x14ac:dyDescent="0.2">
      <c r="A615" s="6">
        <v>45891</v>
      </c>
      <c r="B615" s="2" t="s">
        <v>783</v>
      </c>
      <c r="C615" s="2" t="s">
        <v>577</v>
      </c>
      <c r="D615" s="26" t="s">
        <v>706</v>
      </c>
      <c r="E615" s="10">
        <v>-222116</v>
      </c>
      <c r="F615" s="7" t="s">
        <v>48</v>
      </c>
      <c r="G615" s="10">
        <v>-17769</v>
      </c>
      <c r="H615" s="10">
        <f t="shared" ref="H615:H616" si="21">+E615+G615</f>
        <v>-239885</v>
      </c>
      <c r="I615" s="2" t="s">
        <v>38</v>
      </c>
      <c r="J615" s="2" t="s">
        <v>222</v>
      </c>
      <c r="K615" s="49"/>
      <c r="L615" s="50" t="s">
        <v>734</v>
      </c>
    </row>
    <row r="616" spans="1:12" s="52" customFormat="1" x14ac:dyDescent="0.2">
      <c r="A616" s="6">
        <v>45891</v>
      </c>
      <c r="B616" s="2" t="s">
        <v>784</v>
      </c>
      <c r="C616" s="2" t="s">
        <v>577</v>
      </c>
      <c r="D616" s="26" t="s">
        <v>706</v>
      </c>
      <c r="E616" s="10">
        <v>-197778</v>
      </c>
      <c r="F616" s="7" t="s">
        <v>48</v>
      </c>
      <c r="G616" s="10">
        <v>-15823</v>
      </c>
      <c r="H616" s="10">
        <f t="shared" si="21"/>
        <v>-213601</v>
      </c>
      <c r="I616" s="2" t="s">
        <v>38</v>
      </c>
      <c r="J616" s="2" t="s">
        <v>222</v>
      </c>
      <c r="K616" s="49"/>
      <c r="L616" s="50" t="s">
        <v>734</v>
      </c>
    </row>
    <row r="617" spans="1:12" x14ac:dyDescent="0.2">
      <c r="A617" s="6">
        <v>45854</v>
      </c>
      <c r="B617" s="2" t="s">
        <v>707</v>
      </c>
      <c r="C617" s="2" t="s">
        <v>579</v>
      </c>
      <c r="D617" s="2" t="s">
        <v>708</v>
      </c>
      <c r="E617" s="10">
        <v>643405</v>
      </c>
      <c r="F617" s="7" t="s">
        <v>48</v>
      </c>
      <c r="G617" s="10">
        <v>51472</v>
      </c>
      <c r="H617" s="10">
        <v>694877</v>
      </c>
      <c r="I617" s="2" t="s">
        <v>38</v>
      </c>
      <c r="J617" s="2" t="s">
        <v>222</v>
      </c>
      <c r="L617" s="20" t="s">
        <v>734</v>
      </c>
    </row>
    <row r="618" spans="1:12" x14ac:dyDescent="0.2">
      <c r="A618" s="6">
        <v>45854</v>
      </c>
      <c r="B618" s="2" t="s">
        <v>709</v>
      </c>
      <c r="C618" s="2" t="s">
        <v>579</v>
      </c>
      <c r="D618" s="2" t="s">
        <v>689</v>
      </c>
      <c r="E618" s="10">
        <v>326307</v>
      </c>
      <c r="F618" s="7" t="s">
        <v>48</v>
      </c>
      <c r="G618" s="10">
        <v>26105</v>
      </c>
      <c r="H618" s="10">
        <v>352412</v>
      </c>
      <c r="I618" s="2" t="s">
        <v>38</v>
      </c>
      <c r="J618" s="2" t="s">
        <v>222</v>
      </c>
      <c r="L618" s="20" t="s">
        <v>734</v>
      </c>
    </row>
    <row r="619" spans="1:12" s="52" customFormat="1" x14ac:dyDescent="0.2">
      <c r="A619" s="6">
        <v>45891</v>
      </c>
      <c r="B619" s="2" t="s">
        <v>785</v>
      </c>
      <c r="C619" s="2" t="s">
        <v>577</v>
      </c>
      <c r="D619" s="26" t="s">
        <v>710</v>
      </c>
      <c r="E619" s="10">
        <v>-99000</v>
      </c>
      <c r="F619" s="7" t="s">
        <v>48</v>
      </c>
      <c r="G619" s="10">
        <v>-7920</v>
      </c>
      <c r="H619" s="10">
        <f t="shared" ref="H619:H621" si="22">+E619+G619</f>
        <v>-106920</v>
      </c>
      <c r="I619" s="2" t="s">
        <v>38</v>
      </c>
      <c r="J619" s="2" t="s">
        <v>222</v>
      </c>
      <c r="K619" s="49"/>
      <c r="L619" s="50" t="s">
        <v>734</v>
      </c>
    </row>
    <row r="620" spans="1:12" s="52" customFormat="1" x14ac:dyDescent="0.2">
      <c r="A620" s="6">
        <v>45891</v>
      </c>
      <c r="B620" s="2" t="s">
        <v>786</v>
      </c>
      <c r="C620" s="2" t="s">
        <v>577</v>
      </c>
      <c r="D620" s="26" t="s">
        <v>710</v>
      </c>
      <c r="E620" s="10">
        <v>-50400</v>
      </c>
      <c r="F620" s="7" t="s">
        <v>48</v>
      </c>
      <c r="G620" s="10">
        <v>-4032</v>
      </c>
      <c r="H620" s="10">
        <f t="shared" si="22"/>
        <v>-54432</v>
      </c>
      <c r="I620" s="2" t="s">
        <v>38</v>
      </c>
      <c r="J620" s="2" t="s">
        <v>222</v>
      </c>
      <c r="K620" s="49"/>
      <c r="L620" s="50" t="s">
        <v>734</v>
      </c>
    </row>
    <row r="621" spans="1:12" s="52" customFormat="1" x14ac:dyDescent="0.2">
      <c r="A621" s="6">
        <v>45891</v>
      </c>
      <c r="B621" s="2" t="s">
        <v>787</v>
      </c>
      <c r="C621" s="2" t="s">
        <v>577</v>
      </c>
      <c r="D621" s="26" t="s">
        <v>710</v>
      </c>
      <c r="E621" s="10">
        <v>-100366</v>
      </c>
      <c r="F621" s="7" t="s">
        <v>48</v>
      </c>
      <c r="G621" s="10">
        <v>-8029</v>
      </c>
      <c r="H621" s="10">
        <f t="shared" si="22"/>
        <v>-108395</v>
      </c>
      <c r="I621" s="2" t="s">
        <v>38</v>
      </c>
      <c r="J621" s="2" t="s">
        <v>222</v>
      </c>
      <c r="K621" s="49"/>
      <c r="L621" s="50" t="s">
        <v>734</v>
      </c>
    </row>
    <row r="622" spans="1:12" x14ac:dyDescent="0.2">
      <c r="A622" s="6">
        <v>45856</v>
      </c>
      <c r="B622" s="2" t="s">
        <v>711</v>
      </c>
      <c r="C622" s="2" t="s">
        <v>579</v>
      </c>
      <c r="D622" s="2" t="s">
        <v>712</v>
      </c>
      <c r="E622" s="10">
        <v>414016</v>
      </c>
      <c r="F622" s="7" t="s">
        <v>48</v>
      </c>
      <c r="G622" s="10">
        <v>33121</v>
      </c>
      <c r="H622" s="10">
        <v>447137</v>
      </c>
      <c r="I622" s="2" t="s">
        <v>38</v>
      </c>
      <c r="J622" s="2" t="s">
        <v>222</v>
      </c>
      <c r="L622" s="20" t="s">
        <v>734</v>
      </c>
    </row>
    <row r="623" spans="1:12" s="52" customFormat="1" x14ac:dyDescent="0.2">
      <c r="A623" s="6">
        <v>45891</v>
      </c>
      <c r="B623" s="2" t="s">
        <v>788</v>
      </c>
      <c r="C623" s="2" t="s">
        <v>577</v>
      </c>
      <c r="D623" s="26" t="s">
        <v>713</v>
      </c>
      <c r="E623" s="10">
        <v>-256258</v>
      </c>
      <c r="F623" s="7" t="s">
        <v>48</v>
      </c>
      <c r="G623" s="10">
        <v>-20501</v>
      </c>
      <c r="H623" s="10">
        <f t="shared" ref="H623" si="23">+E623+G623</f>
        <v>-276759</v>
      </c>
      <c r="I623" s="2" t="s">
        <v>38</v>
      </c>
      <c r="J623" s="2" t="s">
        <v>222</v>
      </c>
      <c r="K623" s="49"/>
      <c r="L623" s="50" t="s">
        <v>734</v>
      </c>
    </row>
    <row r="624" spans="1:12" x14ac:dyDescent="0.2">
      <c r="A624" s="6">
        <v>45857</v>
      </c>
      <c r="B624" s="2" t="s">
        <v>714</v>
      </c>
      <c r="C624" s="2" t="s">
        <v>579</v>
      </c>
      <c r="D624" s="2" t="s">
        <v>683</v>
      </c>
      <c r="E624" s="10">
        <v>1438825</v>
      </c>
      <c r="F624" s="7" t="s">
        <v>48</v>
      </c>
      <c r="G624" s="10">
        <v>115106</v>
      </c>
      <c r="H624" s="10">
        <v>1553931</v>
      </c>
      <c r="I624" s="2" t="s">
        <v>38</v>
      </c>
      <c r="J624" s="2" t="s">
        <v>222</v>
      </c>
      <c r="L624" s="20" t="s">
        <v>734</v>
      </c>
    </row>
    <row r="625" spans="1:12" x14ac:dyDescent="0.2">
      <c r="A625" s="6">
        <v>45857</v>
      </c>
      <c r="B625" s="2" t="s">
        <v>715</v>
      </c>
      <c r="C625" s="2" t="s">
        <v>579</v>
      </c>
      <c r="D625" s="2" t="s">
        <v>716</v>
      </c>
      <c r="E625" s="10">
        <v>583466</v>
      </c>
      <c r="F625" s="7" t="s">
        <v>48</v>
      </c>
      <c r="G625" s="10">
        <v>46677</v>
      </c>
      <c r="H625" s="10">
        <v>630143</v>
      </c>
      <c r="I625" s="2" t="s">
        <v>38</v>
      </c>
      <c r="J625" s="2" t="s">
        <v>222</v>
      </c>
      <c r="L625" s="20" t="s">
        <v>734</v>
      </c>
    </row>
    <row r="626" spans="1:12" s="52" customFormat="1" x14ac:dyDescent="0.2">
      <c r="A626" s="6">
        <v>45891</v>
      </c>
      <c r="B626" s="2" t="s">
        <v>789</v>
      </c>
      <c r="C626" s="2" t="s">
        <v>577</v>
      </c>
      <c r="D626" s="2" t="s">
        <v>717</v>
      </c>
      <c r="E626" s="10">
        <v>-272114</v>
      </c>
      <c r="F626" s="7" t="s">
        <v>48</v>
      </c>
      <c r="G626" s="10">
        <v>-21769</v>
      </c>
      <c r="H626" s="10">
        <f t="shared" ref="H626" si="24">+E626+G626</f>
        <v>-293883</v>
      </c>
      <c r="I626" s="2" t="s">
        <v>38</v>
      </c>
      <c r="J626" s="2" t="s">
        <v>222</v>
      </c>
      <c r="K626" s="49"/>
      <c r="L626" s="50" t="s">
        <v>734</v>
      </c>
    </row>
    <row r="627" spans="1:12" x14ac:dyDescent="0.2">
      <c r="A627" s="6">
        <v>45862</v>
      </c>
      <c r="B627" s="2" t="s">
        <v>718</v>
      </c>
      <c r="C627" s="2" t="s">
        <v>579</v>
      </c>
      <c r="D627" s="2" t="s">
        <v>719</v>
      </c>
      <c r="E627" s="10">
        <v>570756</v>
      </c>
      <c r="F627" s="7" t="s">
        <v>48</v>
      </c>
      <c r="G627" s="10">
        <v>45660</v>
      </c>
      <c r="H627" s="10">
        <v>616416</v>
      </c>
      <c r="I627" s="2" t="s">
        <v>38</v>
      </c>
      <c r="J627" s="2" t="s">
        <v>222</v>
      </c>
      <c r="L627" s="20" t="s">
        <v>734</v>
      </c>
    </row>
    <row r="628" spans="1:12" x14ac:dyDescent="0.2">
      <c r="A628" s="6">
        <v>45863</v>
      </c>
      <c r="B628" s="2" t="s">
        <v>720</v>
      </c>
      <c r="C628" s="2" t="s">
        <v>579</v>
      </c>
      <c r="D628" s="2" t="s">
        <v>721</v>
      </c>
      <c r="E628" s="10">
        <v>431849</v>
      </c>
      <c r="F628" s="7" t="s">
        <v>48</v>
      </c>
      <c r="G628" s="10">
        <v>34548</v>
      </c>
      <c r="H628" s="10">
        <v>466397</v>
      </c>
      <c r="I628" s="2" t="s">
        <v>38</v>
      </c>
      <c r="J628" s="2" t="s">
        <v>222</v>
      </c>
      <c r="L628" s="20" t="s">
        <v>734</v>
      </c>
    </row>
    <row r="629" spans="1:12" s="52" customFormat="1" x14ac:dyDescent="0.2">
      <c r="A629" s="6">
        <v>45891</v>
      </c>
      <c r="B629" s="2" t="s">
        <v>790</v>
      </c>
      <c r="C629" s="2" t="s">
        <v>577</v>
      </c>
      <c r="D629" s="26" t="s">
        <v>722</v>
      </c>
      <c r="E629" s="10">
        <v>-111190</v>
      </c>
      <c r="F629" s="7" t="s">
        <v>48</v>
      </c>
      <c r="G629" s="10">
        <v>-8895</v>
      </c>
      <c r="H629" s="10">
        <f t="shared" ref="H629:H630" si="25">+E629+G629</f>
        <v>-120085</v>
      </c>
      <c r="I629" s="2" t="s">
        <v>38</v>
      </c>
      <c r="J629" s="2" t="s">
        <v>222</v>
      </c>
      <c r="K629" s="49"/>
      <c r="L629" s="50" t="s">
        <v>734</v>
      </c>
    </row>
    <row r="630" spans="1:12" s="52" customFormat="1" x14ac:dyDescent="0.2">
      <c r="A630" s="6">
        <v>45891</v>
      </c>
      <c r="B630" s="2" t="s">
        <v>791</v>
      </c>
      <c r="C630" s="2" t="s">
        <v>577</v>
      </c>
      <c r="D630" s="26" t="s">
        <v>722</v>
      </c>
      <c r="E630" s="10">
        <v>-399373</v>
      </c>
      <c r="F630" s="7" t="s">
        <v>48</v>
      </c>
      <c r="G630" s="10">
        <v>-31951</v>
      </c>
      <c r="H630" s="10">
        <f t="shared" si="25"/>
        <v>-431324</v>
      </c>
      <c r="I630" s="2" t="s">
        <v>38</v>
      </c>
      <c r="J630" s="2" t="s">
        <v>222</v>
      </c>
      <c r="K630" s="49"/>
      <c r="L630" s="50" t="s">
        <v>734</v>
      </c>
    </row>
    <row r="631" spans="1:12" x14ac:dyDescent="0.2">
      <c r="A631" s="6">
        <v>45866</v>
      </c>
      <c r="B631" s="2" t="s">
        <v>723</v>
      </c>
      <c r="C631" s="2" t="s">
        <v>579</v>
      </c>
      <c r="D631" s="2" t="s">
        <v>724</v>
      </c>
      <c r="E631" s="10">
        <v>560788</v>
      </c>
      <c r="F631" s="7" t="s">
        <v>48</v>
      </c>
      <c r="G631" s="10">
        <v>44863</v>
      </c>
      <c r="H631" s="10">
        <v>605651</v>
      </c>
      <c r="I631" s="2" t="s">
        <v>38</v>
      </c>
      <c r="J631" s="2" t="s">
        <v>222</v>
      </c>
      <c r="L631" s="20" t="s">
        <v>734</v>
      </c>
    </row>
    <row r="632" spans="1:12" s="52" customFormat="1" x14ac:dyDescent="0.2">
      <c r="A632" s="6">
        <v>45891</v>
      </c>
      <c r="B632" s="2" t="s">
        <v>792</v>
      </c>
      <c r="C632" s="2" t="s">
        <v>577</v>
      </c>
      <c r="D632" s="26" t="s">
        <v>725</v>
      </c>
      <c r="E632" s="10">
        <v>-222116</v>
      </c>
      <c r="F632" s="7" t="s">
        <v>48</v>
      </c>
      <c r="G632" s="10">
        <v>-17769</v>
      </c>
      <c r="H632" s="10">
        <f t="shared" ref="H632" si="26">+E632+G632</f>
        <v>-239885</v>
      </c>
      <c r="I632" s="2" t="s">
        <v>38</v>
      </c>
      <c r="J632" s="2" t="s">
        <v>222</v>
      </c>
      <c r="K632" s="49"/>
      <c r="L632" s="50" t="s">
        <v>734</v>
      </c>
    </row>
    <row r="633" spans="1:12" x14ac:dyDescent="0.2">
      <c r="A633" s="6">
        <v>45867</v>
      </c>
      <c r="B633" s="2" t="s">
        <v>726</v>
      </c>
      <c r="C633" s="2" t="s">
        <v>579</v>
      </c>
      <c r="D633" s="2" t="s">
        <v>727</v>
      </c>
      <c r="E633" s="10">
        <v>801093</v>
      </c>
      <c r="F633" s="7" t="s">
        <v>48</v>
      </c>
      <c r="G633" s="10">
        <v>64087</v>
      </c>
      <c r="H633" s="10">
        <v>865180</v>
      </c>
      <c r="I633" s="2" t="s">
        <v>38</v>
      </c>
      <c r="J633" s="2" t="s">
        <v>222</v>
      </c>
      <c r="L633" s="20" t="s">
        <v>734</v>
      </c>
    </row>
    <row r="634" spans="1:12" x14ac:dyDescent="0.2">
      <c r="A634" s="6">
        <v>45867</v>
      </c>
      <c r="B634" s="2" t="s">
        <v>728</v>
      </c>
      <c r="C634" s="2" t="s">
        <v>579</v>
      </c>
      <c r="D634" s="2" t="s">
        <v>729</v>
      </c>
      <c r="E634" s="10">
        <v>766449</v>
      </c>
      <c r="F634" s="7" t="s">
        <v>48</v>
      </c>
      <c r="G634" s="10">
        <v>61316</v>
      </c>
      <c r="H634" s="10">
        <v>827765</v>
      </c>
      <c r="I634" s="2" t="s">
        <v>38</v>
      </c>
      <c r="J634" s="2" t="s">
        <v>222</v>
      </c>
      <c r="L634" s="20" t="s">
        <v>734</v>
      </c>
    </row>
    <row r="635" spans="1:12" x14ac:dyDescent="0.2">
      <c r="A635" s="6">
        <v>45868</v>
      </c>
      <c r="B635" s="2" t="s">
        <v>730</v>
      </c>
      <c r="C635" s="2" t="s">
        <v>579</v>
      </c>
      <c r="D635" s="2" t="s">
        <v>731</v>
      </c>
      <c r="E635" s="10">
        <v>590909</v>
      </c>
      <c r="F635" s="7" t="s">
        <v>48</v>
      </c>
      <c r="G635" s="10">
        <v>47273</v>
      </c>
      <c r="H635" s="10">
        <v>638182</v>
      </c>
      <c r="I635" s="2" t="s">
        <v>38</v>
      </c>
      <c r="J635" s="2" t="s">
        <v>222</v>
      </c>
      <c r="L635" s="20" t="s">
        <v>734</v>
      </c>
    </row>
    <row r="636" spans="1:12" x14ac:dyDescent="0.2">
      <c r="A636" s="6">
        <v>45868</v>
      </c>
      <c r="B636" s="2" t="s">
        <v>732</v>
      </c>
      <c r="C636" s="2" t="s">
        <v>579</v>
      </c>
      <c r="D636" s="2" t="s">
        <v>712</v>
      </c>
      <c r="E636" s="10">
        <v>210058</v>
      </c>
      <c r="F636" s="7" t="s">
        <v>48</v>
      </c>
      <c r="G636" s="10">
        <v>16805</v>
      </c>
      <c r="H636" s="10">
        <v>226863</v>
      </c>
      <c r="I636" s="2" t="s">
        <v>38</v>
      </c>
      <c r="J636" s="2" t="s">
        <v>222</v>
      </c>
      <c r="L636" s="20" t="s">
        <v>734</v>
      </c>
    </row>
    <row r="637" spans="1:12" x14ac:dyDescent="0.2">
      <c r="A637" s="6">
        <v>45894</v>
      </c>
      <c r="B637" s="36" t="s">
        <v>740</v>
      </c>
      <c r="C637" s="2" t="s">
        <v>577</v>
      </c>
      <c r="D637" s="20" t="s">
        <v>733</v>
      </c>
      <c r="E637" s="21">
        <v>-654739.68000000005</v>
      </c>
      <c r="F637" s="7" t="s">
        <v>48</v>
      </c>
      <c r="G637" s="10">
        <v>-52379</v>
      </c>
      <c r="H637" s="21">
        <f t="shared" ref="H637:H642" si="27">+E637+G637</f>
        <v>-707118.68</v>
      </c>
      <c r="I637" s="20" t="s">
        <v>38</v>
      </c>
      <c r="J637" s="20" t="s">
        <v>222</v>
      </c>
      <c r="L637" s="20" t="s">
        <v>734</v>
      </c>
    </row>
    <row r="638" spans="1:12" x14ac:dyDescent="0.2">
      <c r="A638" s="6">
        <v>45920</v>
      </c>
      <c r="B638" s="2" t="s">
        <v>796</v>
      </c>
      <c r="C638" s="2" t="s">
        <v>577</v>
      </c>
      <c r="D638" s="26" t="s">
        <v>741</v>
      </c>
      <c r="E638" s="10">
        <v>-589690</v>
      </c>
      <c r="F638" s="7" t="s">
        <v>48</v>
      </c>
      <c r="G638" s="10">
        <v>-47176</v>
      </c>
      <c r="H638" s="21">
        <f t="shared" si="27"/>
        <v>-636866</v>
      </c>
      <c r="I638" s="20" t="s">
        <v>38</v>
      </c>
      <c r="J638" s="20" t="s">
        <v>222</v>
      </c>
      <c r="L638" s="29" t="s">
        <v>793</v>
      </c>
    </row>
    <row r="639" spans="1:12" x14ac:dyDescent="0.2">
      <c r="A639" s="6">
        <v>45920</v>
      </c>
      <c r="B639" s="2" t="s">
        <v>797</v>
      </c>
      <c r="C639" s="2" t="s">
        <v>577</v>
      </c>
      <c r="D639" s="26" t="s">
        <v>741</v>
      </c>
      <c r="E639" s="10">
        <v>-306750</v>
      </c>
      <c r="F639" s="7" t="s">
        <v>48</v>
      </c>
      <c r="G639" s="10">
        <v>-24540</v>
      </c>
      <c r="H639" s="21">
        <f t="shared" si="27"/>
        <v>-331290</v>
      </c>
      <c r="I639" s="20" t="s">
        <v>38</v>
      </c>
      <c r="J639" s="20" t="s">
        <v>222</v>
      </c>
      <c r="L639" s="29" t="s">
        <v>793</v>
      </c>
    </row>
    <row r="640" spans="1:12" x14ac:dyDescent="0.2">
      <c r="A640" s="6">
        <v>45920</v>
      </c>
      <c r="B640" s="2" t="s">
        <v>798</v>
      </c>
      <c r="C640" s="2" t="s">
        <v>577</v>
      </c>
      <c r="D640" s="26" t="s">
        <v>741</v>
      </c>
      <c r="E640" s="10">
        <v>-55595</v>
      </c>
      <c r="F640" s="7" t="s">
        <v>48</v>
      </c>
      <c r="G640" s="10">
        <v>-4448</v>
      </c>
      <c r="H640" s="21">
        <f t="shared" si="27"/>
        <v>-60043</v>
      </c>
      <c r="I640" s="20" t="s">
        <v>38</v>
      </c>
      <c r="J640" s="20" t="s">
        <v>222</v>
      </c>
      <c r="L640" s="29" t="s">
        <v>793</v>
      </c>
    </row>
    <row r="641" spans="1:12" x14ac:dyDescent="0.2">
      <c r="A641" s="6">
        <v>45920</v>
      </c>
      <c r="B641" s="2" t="s">
        <v>799</v>
      </c>
      <c r="C641" s="2" t="s">
        <v>577</v>
      </c>
      <c r="D641" s="26" t="s">
        <v>741</v>
      </c>
      <c r="E641" s="10">
        <v>-357198</v>
      </c>
      <c r="F641" s="7" t="s">
        <v>48</v>
      </c>
      <c r="G641" s="10">
        <v>-28576</v>
      </c>
      <c r="H641" s="21">
        <f t="shared" si="27"/>
        <v>-385774</v>
      </c>
      <c r="I641" s="20" t="s">
        <v>38</v>
      </c>
      <c r="J641" s="20" t="s">
        <v>222</v>
      </c>
      <c r="L641" s="29" t="s">
        <v>793</v>
      </c>
    </row>
    <row r="642" spans="1:12" x14ac:dyDescent="0.2">
      <c r="A642" s="6">
        <v>45920</v>
      </c>
      <c r="B642" s="2" t="s">
        <v>800</v>
      </c>
      <c r="C642" s="2" t="s">
        <v>577</v>
      </c>
      <c r="D642" s="26" t="s">
        <v>795</v>
      </c>
      <c r="E642" s="10">
        <v>-101250</v>
      </c>
      <c r="F642" s="7" t="s">
        <v>48</v>
      </c>
      <c r="G642" s="10">
        <v>-8100</v>
      </c>
      <c r="H642" s="21">
        <f t="shared" si="27"/>
        <v>-109350</v>
      </c>
      <c r="I642" s="2" t="s">
        <v>38</v>
      </c>
      <c r="J642" s="2" t="s">
        <v>222</v>
      </c>
      <c r="L642" s="29" t="s">
        <v>793</v>
      </c>
    </row>
    <row r="643" spans="1:12" x14ac:dyDescent="0.2">
      <c r="A643" s="6">
        <v>45882</v>
      </c>
      <c r="B643" s="2" t="s">
        <v>742</v>
      </c>
      <c r="C643" s="2" t="s">
        <v>579</v>
      </c>
      <c r="D643" s="2" t="s">
        <v>743</v>
      </c>
      <c r="E643" s="10">
        <v>589271</v>
      </c>
      <c r="F643" s="7" t="s">
        <v>48</v>
      </c>
      <c r="G643" s="10">
        <v>47142</v>
      </c>
      <c r="H643" s="10">
        <v>636413</v>
      </c>
      <c r="I643" s="2" t="s">
        <v>38</v>
      </c>
      <c r="J643" s="2" t="s">
        <v>222</v>
      </c>
      <c r="L643" s="29" t="s">
        <v>793</v>
      </c>
    </row>
    <row r="644" spans="1:12" x14ac:dyDescent="0.2">
      <c r="A644" s="6">
        <v>45882</v>
      </c>
      <c r="B644" s="2" t="s">
        <v>744</v>
      </c>
      <c r="C644" s="2" t="s">
        <v>579</v>
      </c>
      <c r="D644" s="2" t="s">
        <v>745</v>
      </c>
      <c r="E644" s="10">
        <v>732588</v>
      </c>
      <c r="F644" s="7" t="s">
        <v>48</v>
      </c>
      <c r="G644" s="10">
        <v>58607</v>
      </c>
      <c r="H644" s="10">
        <v>791195</v>
      </c>
      <c r="I644" s="2" t="s">
        <v>38</v>
      </c>
      <c r="J644" s="2" t="s">
        <v>222</v>
      </c>
      <c r="L644" s="29" t="s">
        <v>793</v>
      </c>
    </row>
    <row r="645" spans="1:12" x14ac:dyDescent="0.2">
      <c r="A645" s="6">
        <v>45882</v>
      </c>
      <c r="B645" s="2" t="s">
        <v>746</v>
      </c>
      <c r="C645" s="2" t="s">
        <v>579</v>
      </c>
      <c r="D645" s="2" t="s">
        <v>747</v>
      </c>
      <c r="E645" s="10">
        <v>593955</v>
      </c>
      <c r="F645" s="7" t="s">
        <v>48</v>
      </c>
      <c r="G645" s="10">
        <v>47516</v>
      </c>
      <c r="H645" s="10">
        <v>641471</v>
      </c>
      <c r="I645" s="2" t="s">
        <v>38</v>
      </c>
      <c r="J645" s="2" t="s">
        <v>222</v>
      </c>
      <c r="L645" s="29" t="s">
        <v>793</v>
      </c>
    </row>
    <row r="646" spans="1:12" x14ac:dyDescent="0.2">
      <c r="A646" s="6">
        <v>45920</v>
      </c>
      <c r="B646" s="2" t="s">
        <v>801</v>
      </c>
      <c r="C646" s="2" t="s">
        <v>577</v>
      </c>
      <c r="D646" s="26" t="s">
        <v>748</v>
      </c>
      <c r="E646" s="27">
        <v>-141900</v>
      </c>
      <c r="F646" s="7" t="s">
        <v>48</v>
      </c>
      <c r="G646" s="27">
        <v>-11352</v>
      </c>
      <c r="H646" s="10">
        <f>+E646+G646</f>
        <v>-153252</v>
      </c>
      <c r="I646" s="26" t="s">
        <v>38</v>
      </c>
      <c r="J646" s="26" t="s">
        <v>222</v>
      </c>
      <c r="L646" s="29" t="s">
        <v>793</v>
      </c>
    </row>
    <row r="647" spans="1:12" x14ac:dyDescent="0.2">
      <c r="A647" s="6">
        <v>45920</v>
      </c>
      <c r="B647" s="2" t="s">
        <v>802</v>
      </c>
      <c r="C647" s="2" t="s">
        <v>577</v>
      </c>
      <c r="D647" s="26" t="s">
        <v>749</v>
      </c>
      <c r="E647" s="10">
        <v>-268116</v>
      </c>
      <c r="F647" s="7" t="s">
        <v>48</v>
      </c>
      <c r="G647" s="27">
        <v>-21449</v>
      </c>
      <c r="H647" s="10">
        <f>+E647+G647</f>
        <v>-289565</v>
      </c>
      <c r="I647" s="26" t="s">
        <v>38</v>
      </c>
      <c r="J647" s="26" t="s">
        <v>222</v>
      </c>
      <c r="L647" s="29" t="s">
        <v>793</v>
      </c>
    </row>
    <row r="648" spans="1:12" x14ac:dyDescent="0.2">
      <c r="A648" s="6">
        <v>45883</v>
      </c>
      <c r="B648" s="2" t="s">
        <v>750</v>
      </c>
      <c r="C648" s="2" t="s">
        <v>579</v>
      </c>
      <c r="D648" s="2" t="s">
        <v>751</v>
      </c>
      <c r="E648" s="10">
        <v>897510</v>
      </c>
      <c r="F648" s="7" t="s">
        <v>48</v>
      </c>
      <c r="G648" s="10">
        <v>71801</v>
      </c>
      <c r="H648" s="10">
        <v>969311</v>
      </c>
      <c r="I648" s="2" t="s">
        <v>38</v>
      </c>
      <c r="J648" s="2" t="s">
        <v>222</v>
      </c>
      <c r="L648" s="29" t="s">
        <v>793</v>
      </c>
    </row>
    <row r="649" spans="1:12" x14ac:dyDescent="0.2">
      <c r="A649" s="6">
        <v>45920</v>
      </c>
      <c r="B649" s="2" t="s">
        <v>803</v>
      </c>
      <c r="C649" s="2" t="s">
        <v>577</v>
      </c>
      <c r="D649" s="26" t="s">
        <v>752</v>
      </c>
      <c r="E649" s="10">
        <v>-176728</v>
      </c>
      <c r="F649" s="7" t="s">
        <v>48</v>
      </c>
      <c r="G649" s="10">
        <v>-14139</v>
      </c>
      <c r="H649" s="10">
        <f t="shared" ref="H649:H651" si="28">+E649+G649</f>
        <v>-190867</v>
      </c>
      <c r="I649" s="26" t="s">
        <v>38</v>
      </c>
      <c r="J649" s="26" t="s">
        <v>222</v>
      </c>
      <c r="L649" s="29" t="s">
        <v>793</v>
      </c>
    </row>
    <row r="650" spans="1:12" x14ac:dyDescent="0.2">
      <c r="A650" s="6">
        <v>45920</v>
      </c>
      <c r="B650" s="2" t="s">
        <v>804</v>
      </c>
      <c r="C650" s="2" t="s">
        <v>577</v>
      </c>
      <c r="D650" s="26" t="s">
        <v>752</v>
      </c>
      <c r="E650" s="10">
        <v>-480036</v>
      </c>
      <c r="F650" s="7" t="s">
        <v>48</v>
      </c>
      <c r="G650" s="10">
        <v>-38403</v>
      </c>
      <c r="H650" s="10">
        <f t="shared" si="28"/>
        <v>-518439</v>
      </c>
      <c r="I650" s="26" t="s">
        <v>38</v>
      </c>
      <c r="J650" s="26" t="s">
        <v>222</v>
      </c>
      <c r="L650" s="29" t="s">
        <v>793</v>
      </c>
    </row>
    <row r="651" spans="1:12" x14ac:dyDescent="0.2">
      <c r="A651" s="6">
        <v>45920</v>
      </c>
      <c r="B651" s="2" t="s">
        <v>805</v>
      </c>
      <c r="C651" s="2" t="s">
        <v>577</v>
      </c>
      <c r="D651" s="26" t="s">
        <v>752</v>
      </c>
      <c r="E651" s="10">
        <v>-165066</v>
      </c>
      <c r="F651" s="7" t="s">
        <v>48</v>
      </c>
      <c r="G651" s="10">
        <v>-13205</v>
      </c>
      <c r="H651" s="10">
        <f t="shared" si="28"/>
        <v>-178271</v>
      </c>
      <c r="I651" s="26" t="s">
        <v>38</v>
      </c>
      <c r="J651" s="26" t="s">
        <v>222</v>
      </c>
      <c r="L651" s="29" t="s">
        <v>793</v>
      </c>
    </row>
    <row r="652" spans="1:12" x14ac:dyDescent="0.2">
      <c r="A652" s="6">
        <v>45920</v>
      </c>
      <c r="B652" s="2" t="s">
        <v>806</v>
      </c>
      <c r="C652" s="2" t="s">
        <v>577</v>
      </c>
      <c r="D652" s="26" t="s">
        <v>753</v>
      </c>
      <c r="E652" s="10">
        <v>-599999</v>
      </c>
      <c r="F652" s="7" t="s">
        <v>48</v>
      </c>
      <c r="G652" s="10">
        <v>-48000</v>
      </c>
      <c r="H652" s="10">
        <f>+E652+G652</f>
        <v>-647999</v>
      </c>
      <c r="I652" s="26" t="s">
        <v>38</v>
      </c>
      <c r="J652" s="26" t="s">
        <v>222</v>
      </c>
      <c r="L652" s="29" t="s">
        <v>793</v>
      </c>
    </row>
    <row r="653" spans="1:12" x14ac:dyDescent="0.2">
      <c r="A653" s="6">
        <v>45888</v>
      </c>
      <c r="B653" s="2" t="s">
        <v>754</v>
      </c>
      <c r="C653" s="2" t="s">
        <v>579</v>
      </c>
      <c r="D653" s="2" t="s">
        <v>755</v>
      </c>
      <c r="E653" s="10">
        <v>915475</v>
      </c>
      <c r="F653" s="7" t="s">
        <v>48</v>
      </c>
      <c r="G653" s="10">
        <v>73238</v>
      </c>
      <c r="H653" s="10">
        <v>988713</v>
      </c>
      <c r="I653" s="2" t="s">
        <v>38</v>
      </c>
      <c r="J653" s="2" t="s">
        <v>222</v>
      </c>
      <c r="L653" s="29" t="s">
        <v>793</v>
      </c>
    </row>
    <row r="654" spans="1:12" x14ac:dyDescent="0.2">
      <c r="A654" s="6">
        <v>45888</v>
      </c>
      <c r="B654" s="2" t="s">
        <v>756</v>
      </c>
      <c r="C654" s="2" t="s">
        <v>579</v>
      </c>
      <c r="D654" s="2" t="s">
        <v>757</v>
      </c>
      <c r="E654" s="10">
        <v>1173269</v>
      </c>
      <c r="F654" s="7" t="s">
        <v>48</v>
      </c>
      <c r="G654" s="10">
        <v>93862</v>
      </c>
      <c r="H654" s="10">
        <v>1267131</v>
      </c>
      <c r="I654" s="2" t="s">
        <v>38</v>
      </c>
      <c r="J654" s="2" t="s">
        <v>222</v>
      </c>
      <c r="L654" s="29" t="s">
        <v>793</v>
      </c>
    </row>
    <row r="655" spans="1:12" x14ac:dyDescent="0.2">
      <c r="A655" s="6">
        <v>45890</v>
      </c>
      <c r="B655" s="2" t="s">
        <v>758</v>
      </c>
      <c r="C655" s="2" t="s">
        <v>579</v>
      </c>
      <c r="D655" s="2" t="s">
        <v>759</v>
      </c>
      <c r="E655" s="10">
        <v>798196</v>
      </c>
      <c r="F655" s="7" t="s">
        <v>48</v>
      </c>
      <c r="G655" s="10">
        <v>63856</v>
      </c>
      <c r="H655" s="10">
        <v>862052</v>
      </c>
      <c r="I655" s="2" t="s">
        <v>38</v>
      </c>
      <c r="J655" s="2" t="s">
        <v>222</v>
      </c>
      <c r="L655" s="29" t="s">
        <v>793</v>
      </c>
    </row>
    <row r="656" spans="1:12" x14ac:dyDescent="0.2">
      <c r="A656" s="6">
        <v>45890</v>
      </c>
      <c r="B656" s="2" t="s">
        <v>760</v>
      </c>
      <c r="C656" s="2" t="s">
        <v>579</v>
      </c>
      <c r="D656" s="2" t="s">
        <v>761</v>
      </c>
      <c r="E656" s="10">
        <v>657980</v>
      </c>
      <c r="F656" s="7" t="s">
        <v>48</v>
      </c>
      <c r="G656" s="10">
        <v>52638</v>
      </c>
      <c r="H656" s="10">
        <v>710618</v>
      </c>
      <c r="I656" s="2" t="s">
        <v>38</v>
      </c>
      <c r="J656" s="2" t="s">
        <v>222</v>
      </c>
      <c r="L656" s="29" t="s">
        <v>793</v>
      </c>
    </row>
    <row r="657" spans="1:12" x14ac:dyDescent="0.2">
      <c r="A657" s="6">
        <v>45890</v>
      </c>
      <c r="B657" s="2" t="s">
        <v>762</v>
      </c>
      <c r="C657" s="2" t="s">
        <v>579</v>
      </c>
      <c r="D657" s="2" t="s">
        <v>763</v>
      </c>
      <c r="E657" s="10">
        <v>822614</v>
      </c>
      <c r="F657" s="7" t="s">
        <v>48</v>
      </c>
      <c r="G657" s="10">
        <v>65809</v>
      </c>
      <c r="H657" s="10">
        <v>888423</v>
      </c>
      <c r="I657" s="2" t="s">
        <v>38</v>
      </c>
      <c r="J657" s="2" t="s">
        <v>222</v>
      </c>
      <c r="L657" s="29" t="s">
        <v>793</v>
      </c>
    </row>
    <row r="658" spans="1:12" x14ac:dyDescent="0.2">
      <c r="A658" s="6">
        <v>45890</v>
      </c>
      <c r="B658" s="2" t="s">
        <v>764</v>
      </c>
      <c r="C658" s="2" t="s">
        <v>579</v>
      </c>
      <c r="D658" s="2" t="s">
        <v>765</v>
      </c>
      <c r="E658" s="10">
        <v>321799</v>
      </c>
      <c r="F658" s="7" t="s">
        <v>48</v>
      </c>
      <c r="G658" s="10">
        <v>25744</v>
      </c>
      <c r="H658" s="10">
        <v>347543</v>
      </c>
      <c r="I658" s="2" t="s">
        <v>38</v>
      </c>
      <c r="J658" s="2" t="s">
        <v>222</v>
      </c>
      <c r="L658" s="29" t="s">
        <v>793</v>
      </c>
    </row>
    <row r="659" spans="1:12" x14ac:dyDescent="0.2">
      <c r="A659" s="6">
        <v>45920</v>
      </c>
      <c r="B659" s="2" t="s">
        <v>807</v>
      </c>
      <c r="C659" s="2" t="s">
        <v>577</v>
      </c>
      <c r="D659" s="26" t="s">
        <v>766</v>
      </c>
      <c r="E659" s="10">
        <v>-222116</v>
      </c>
      <c r="F659" s="7" t="s">
        <v>48</v>
      </c>
      <c r="G659" s="10">
        <v>-17769</v>
      </c>
      <c r="H659" s="10">
        <f>+E659+G659</f>
        <v>-239885</v>
      </c>
      <c r="I659" s="26" t="s">
        <v>38</v>
      </c>
      <c r="J659" s="26" t="s">
        <v>222</v>
      </c>
      <c r="L659" s="29" t="s">
        <v>793</v>
      </c>
    </row>
    <row r="660" spans="1:12" x14ac:dyDescent="0.2">
      <c r="A660" s="6">
        <v>45892</v>
      </c>
      <c r="B660" s="2" t="s">
        <v>767</v>
      </c>
      <c r="C660" s="2" t="s">
        <v>579</v>
      </c>
      <c r="D660" s="2" t="s">
        <v>768</v>
      </c>
      <c r="E660" s="10">
        <v>609194</v>
      </c>
      <c r="F660" s="7" t="s">
        <v>48</v>
      </c>
      <c r="G660" s="10">
        <v>48736</v>
      </c>
      <c r="H660" s="10">
        <v>657930</v>
      </c>
      <c r="I660" s="2" t="s">
        <v>38</v>
      </c>
      <c r="J660" s="2" t="s">
        <v>222</v>
      </c>
      <c r="L660" s="29" t="s">
        <v>793</v>
      </c>
    </row>
    <row r="661" spans="1:12" x14ac:dyDescent="0.2">
      <c r="A661" s="6">
        <v>45895</v>
      </c>
      <c r="B661" s="2" t="s">
        <v>769</v>
      </c>
      <c r="C661" s="2" t="s">
        <v>579</v>
      </c>
      <c r="D661" s="2" t="s">
        <v>770</v>
      </c>
      <c r="E661" s="10">
        <v>829041</v>
      </c>
      <c r="F661" s="7" t="s">
        <v>48</v>
      </c>
      <c r="G661" s="10">
        <v>66323</v>
      </c>
      <c r="H661" s="10">
        <v>895364</v>
      </c>
      <c r="I661" s="2" t="s">
        <v>38</v>
      </c>
      <c r="J661" s="2" t="s">
        <v>222</v>
      </c>
      <c r="L661" s="29" t="s">
        <v>793</v>
      </c>
    </row>
    <row r="662" spans="1:12" x14ac:dyDescent="0.2">
      <c r="A662" s="6">
        <v>45897</v>
      </c>
      <c r="B662" s="2" t="s">
        <v>771</v>
      </c>
      <c r="C662" s="2" t="s">
        <v>579</v>
      </c>
      <c r="D662" s="2" t="s">
        <v>772</v>
      </c>
      <c r="E662" s="10">
        <v>986042</v>
      </c>
      <c r="F662" s="7" t="s">
        <v>48</v>
      </c>
      <c r="G662" s="10">
        <v>78883</v>
      </c>
      <c r="H662" s="10">
        <v>1064925</v>
      </c>
      <c r="I662" s="2" t="s">
        <v>38</v>
      </c>
      <c r="J662" s="2" t="s">
        <v>222</v>
      </c>
      <c r="L662" s="29" t="s">
        <v>793</v>
      </c>
    </row>
    <row r="663" spans="1:12" x14ac:dyDescent="0.2">
      <c r="A663" s="6">
        <v>45898</v>
      </c>
      <c r="B663" s="2" t="s">
        <v>773</v>
      </c>
      <c r="C663" s="2" t="s">
        <v>579</v>
      </c>
      <c r="D663" s="2" t="s">
        <v>774</v>
      </c>
      <c r="E663" s="10">
        <v>765023</v>
      </c>
      <c r="F663" s="7" t="s">
        <v>48</v>
      </c>
      <c r="G663" s="10">
        <v>61202</v>
      </c>
      <c r="H663" s="10">
        <v>826225</v>
      </c>
      <c r="I663" s="2" t="s">
        <v>38</v>
      </c>
      <c r="J663" s="2" t="s">
        <v>222</v>
      </c>
      <c r="L663" s="29" t="s">
        <v>793</v>
      </c>
    </row>
    <row r="664" spans="1:12" x14ac:dyDescent="0.2">
      <c r="A664" s="6">
        <v>45898</v>
      </c>
      <c r="B664" s="24"/>
      <c r="C664" s="24"/>
      <c r="D664" s="2" t="s">
        <v>775</v>
      </c>
      <c r="E664" s="10">
        <v>-505926</v>
      </c>
      <c r="F664" s="7" t="s">
        <v>48</v>
      </c>
      <c r="G664" s="10">
        <f>+E664*F664</f>
        <v>-40474.080000000002</v>
      </c>
      <c r="H664" s="10">
        <f t="shared" ref="H664" si="29">+E664+G664</f>
        <v>-546400.07999999996</v>
      </c>
      <c r="I664" s="2" t="s">
        <v>38</v>
      </c>
      <c r="J664" s="2" t="s">
        <v>222</v>
      </c>
      <c r="L664" s="29" t="s">
        <v>793</v>
      </c>
    </row>
    <row r="665" spans="1:12" x14ac:dyDescent="0.2">
      <c r="A665" s="6">
        <v>45908</v>
      </c>
      <c r="B665" s="2" t="s">
        <v>808</v>
      </c>
      <c r="C665" s="2" t="s">
        <v>579</v>
      </c>
      <c r="D665" s="2" t="s">
        <v>809</v>
      </c>
      <c r="E665" s="10">
        <v>969303</v>
      </c>
      <c r="F665" s="7" t="s">
        <v>48</v>
      </c>
      <c r="G665" s="10">
        <v>77544</v>
      </c>
      <c r="H665" s="10">
        <f>+E665+G665</f>
        <v>1046847</v>
      </c>
      <c r="I665" s="26" t="s">
        <v>38</v>
      </c>
      <c r="J665" s="26" t="s">
        <v>222</v>
      </c>
      <c r="L665" s="29" t="s">
        <v>830</v>
      </c>
    </row>
    <row r="666" spans="1:12" x14ac:dyDescent="0.2">
      <c r="A666" s="6">
        <v>45910</v>
      </c>
      <c r="B666" s="2" t="s">
        <v>810</v>
      </c>
      <c r="C666" s="2" t="s">
        <v>579</v>
      </c>
      <c r="D666" s="2" t="s">
        <v>811</v>
      </c>
      <c r="E666" s="10">
        <v>544028</v>
      </c>
      <c r="F666" s="7" t="s">
        <v>48</v>
      </c>
      <c r="G666" s="10">
        <v>43522</v>
      </c>
      <c r="H666" s="10">
        <f>+E666+G666</f>
        <v>587550</v>
      </c>
      <c r="I666" s="26" t="s">
        <v>38</v>
      </c>
      <c r="J666" s="26" t="s">
        <v>222</v>
      </c>
      <c r="L666" s="29" t="s">
        <v>830</v>
      </c>
    </row>
    <row r="667" spans="1:12" x14ac:dyDescent="0.2">
      <c r="A667" s="6">
        <v>45911</v>
      </c>
      <c r="B667" s="2" t="s">
        <v>812</v>
      </c>
      <c r="C667" s="2" t="s">
        <v>579</v>
      </c>
      <c r="D667" s="2" t="s">
        <v>813</v>
      </c>
      <c r="E667" s="10">
        <v>588168</v>
      </c>
      <c r="F667" s="7" t="s">
        <v>48</v>
      </c>
      <c r="G667" s="10">
        <v>47053</v>
      </c>
      <c r="H667" s="10">
        <f t="shared" ref="H667:H678" si="30">+E667+G667</f>
        <v>635221</v>
      </c>
      <c r="I667" s="2" t="s">
        <v>38</v>
      </c>
      <c r="J667" s="2" t="s">
        <v>222</v>
      </c>
      <c r="L667" s="29" t="s">
        <v>830</v>
      </c>
    </row>
    <row r="668" spans="1:12" x14ac:dyDescent="0.2">
      <c r="A668" s="6">
        <v>45912</v>
      </c>
      <c r="B668" s="2" t="s">
        <v>814</v>
      </c>
      <c r="C668" s="2" t="s">
        <v>579</v>
      </c>
      <c r="D668" s="2" t="s">
        <v>815</v>
      </c>
      <c r="E668" s="10">
        <v>916515</v>
      </c>
      <c r="F668" s="7" t="s">
        <v>48</v>
      </c>
      <c r="G668" s="10">
        <v>73321</v>
      </c>
      <c r="H668" s="10">
        <f t="shared" si="30"/>
        <v>989836</v>
      </c>
      <c r="I668" s="2" t="s">
        <v>38</v>
      </c>
      <c r="J668" s="2" t="s">
        <v>222</v>
      </c>
      <c r="L668" s="29" t="s">
        <v>830</v>
      </c>
    </row>
    <row r="669" spans="1:12" x14ac:dyDescent="0.2">
      <c r="A669" s="6">
        <v>45916</v>
      </c>
      <c r="B669" s="2" t="s">
        <v>512</v>
      </c>
      <c r="C669" s="2" t="s">
        <v>579</v>
      </c>
      <c r="D669" s="2" t="s">
        <v>816</v>
      </c>
      <c r="E669" s="10">
        <v>841201</v>
      </c>
      <c r="F669" s="7" t="s">
        <v>48</v>
      </c>
      <c r="G669" s="10">
        <v>67296</v>
      </c>
      <c r="H669" s="10">
        <f t="shared" si="30"/>
        <v>908497</v>
      </c>
      <c r="I669" s="2" t="s">
        <v>38</v>
      </c>
      <c r="J669" s="2" t="s">
        <v>222</v>
      </c>
      <c r="L669" s="29" t="s">
        <v>830</v>
      </c>
    </row>
    <row r="670" spans="1:12" x14ac:dyDescent="0.2">
      <c r="A670" s="6">
        <v>45916</v>
      </c>
      <c r="B670" s="2"/>
      <c r="C670" s="2"/>
      <c r="D670" s="2" t="s">
        <v>817</v>
      </c>
      <c r="E670" s="10">
        <v>-602370</v>
      </c>
      <c r="F670" s="7" t="s">
        <v>48</v>
      </c>
      <c r="G670" s="10">
        <f>+E670*F670</f>
        <v>-48189.599999999999</v>
      </c>
      <c r="H670" s="10">
        <f t="shared" si="30"/>
        <v>-650559.6</v>
      </c>
      <c r="I670" s="2" t="s">
        <v>38</v>
      </c>
      <c r="J670" s="2" t="s">
        <v>222</v>
      </c>
      <c r="L670" s="29" t="s">
        <v>830</v>
      </c>
    </row>
    <row r="671" spans="1:12" x14ac:dyDescent="0.2">
      <c r="A671" s="6">
        <v>45918</v>
      </c>
      <c r="B671" s="2" t="s">
        <v>818</v>
      </c>
      <c r="C671" s="2" t="s">
        <v>579</v>
      </c>
      <c r="D671" s="2" t="s">
        <v>819</v>
      </c>
      <c r="E671" s="10">
        <v>1331230</v>
      </c>
      <c r="F671" s="7" t="s">
        <v>48</v>
      </c>
      <c r="G671" s="10">
        <v>106498</v>
      </c>
      <c r="H671" s="10">
        <f t="shared" si="30"/>
        <v>1437728</v>
      </c>
      <c r="I671" s="26" t="s">
        <v>38</v>
      </c>
      <c r="J671" s="26" t="s">
        <v>222</v>
      </c>
      <c r="L671" s="29" t="s">
        <v>830</v>
      </c>
    </row>
    <row r="672" spans="1:12" x14ac:dyDescent="0.2">
      <c r="A672" s="6">
        <v>45918</v>
      </c>
      <c r="B672" s="2" t="s">
        <v>820</v>
      </c>
      <c r="C672" s="2" t="s">
        <v>579</v>
      </c>
      <c r="D672" s="2" t="s">
        <v>821</v>
      </c>
      <c r="E672" s="10">
        <v>457852</v>
      </c>
      <c r="F672" s="7" t="s">
        <v>48</v>
      </c>
      <c r="G672" s="10">
        <v>36628</v>
      </c>
      <c r="H672" s="10">
        <f t="shared" si="30"/>
        <v>494480</v>
      </c>
      <c r="I672" s="26" t="s">
        <v>38</v>
      </c>
      <c r="J672" s="26" t="s">
        <v>222</v>
      </c>
      <c r="L672" s="29" t="s">
        <v>830</v>
      </c>
    </row>
    <row r="673" spans="1:12" x14ac:dyDescent="0.2">
      <c r="A673" s="6">
        <v>45919</v>
      </c>
      <c r="B673" s="2" t="s">
        <v>822</v>
      </c>
      <c r="C673" s="2" t="s">
        <v>579</v>
      </c>
      <c r="D673" s="2" t="s">
        <v>816</v>
      </c>
      <c r="E673" s="10">
        <v>679439</v>
      </c>
      <c r="F673" s="7" t="s">
        <v>48</v>
      </c>
      <c r="G673" s="10">
        <v>54355</v>
      </c>
      <c r="H673" s="10">
        <f t="shared" si="30"/>
        <v>733794</v>
      </c>
      <c r="I673" s="2" t="s">
        <v>38</v>
      </c>
      <c r="J673" s="2" t="s">
        <v>222</v>
      </c>
      <c r="L673" s="29" t="s">
        <v>830</v>
      </c>
    </row>
    <row r="674" spans="1:12" x14ac:dyDescent="0.2">
      <c r="A674" s="6">
        <v>45919</v>
      </c>
      <c r="B674" s="2"/>
      <c r="C674" s="2"/>
      <c r="D674" s="2" t="s">
        <v>831</v>
      </c>
      <c r="E674" s="10">
        <v>-258052</v>
      </c>
      <c r="F674" s="7" t="s">
        <v>48</v>
      </c>
      <c r="G674" s="10">
        <v>-20644</v>
      </c>
      <c r="H674" s="10">
        <f t="shared" si="30"/>
        <v>-278696</v>
      </c>
      <c r="I674" s="2" t="s">
        <v>38</v>
      </c>
      <c r="J674" s="2" t="s">
        <v>222</v>
      </c>
      <c r="L674" s="29" t="s">
        <v>830</v>
      </c>
    </row>
    <row r="675" spans="1:12" x14ac:dyDescent="0.2">
      <c r="A675" s="6">
        <v>45926</v>
      </c>
      <c r="B675" s="2" t="s">
        <v>823</v>
      </c>
      <c r="C675" s="2" t="s">
        <v>579</v>
      </c>
      <c r="D675" s="2" t="s">
        <v>824</v>
      </c>
      <c r="E675" s="10">
        <v>1054485</v>
      </c>
      <c r="F675" s="7" t="s">
        <v>48</v>
      </c>
      <c r="G675" s="10">
        <v>84359</v>
      </c>
      <c r="H675" s="10">
        <f t="shared" si="30"/>
        <v>1138844</v>
      </c>
      <c r="I675" s="26" t="s">
        <v>38</v>
      </c>
      <c r="J675" s="26" t="s">
        <v>222</v>
      </c>
      <c r="L675" s="29" t="s">
        <v>830</v>
      </c>
    </row>
    <row r="676" spans="1:12" x14ac:dyDescent="0.2">
      <c r="A676" s="6">
        <v>45926</v>
      </c>
      <c r="B676" s="2" t="s">
        <v>825</v>
      </c>
      <c r="C676" s="2" t="s">
        <v>579</v>
      </c>
      <c r="D676" s="2" t="s">
        <v>826</v>
      </c>
      <c r="E676" s="10">
        <v>622165</v>
      </c>
      <c r="F676" s="7" t="s">
        <v>48</v>
      </c>
      <c r="G676" s="10">
        <v>49773</v>
      </c>
      <c r="H676" s="10">
        <f t="shared" si="30"/>
        <v>671938</v>
      </c>
      <c r="I676" s="26" t="s">
        <v>38</v>
      </c>
      <c r="J676" s="26" t="s">
        <v>222</v>
      </c>
      <c r="L676" s="29" t="s">
        <v>830</v>
      </c>
    </row>
    <row r="677" spans="1:12" x14ac:dyDescent="0.2">
      <c r="A677" s="6">
        <v>45927</v>
      </c>
      <c r="B677" s="2" t="s">
        <v>827</v>
      </c>
      <c r="C677" s="2" t="s">
        <v>579</v>
      </c>
      <c r="D677" s="2" t="s">
        <v>828</v>
      </c>
      <c r="E677" s="10">
        <v>666492</v>
      </c>
      <c r="F677" s="7" t="s">
        <v>48</v>
      </c>
      <c r="G677" s="10">
        <v>53319</v>
      </c>
      <c r="H677" s="10">
        <f t="shared" si="30"/>
        <v>719811</v>
      </c>
      <c r="I677" s="2" t="s">
        <v>38</v>
      </c>
      <c r="J677" s="2" t="s">
        <v>222</v>
      </c>
      <c r="L677" s="29" t="s">
        <v>830</v>
      </c>
    </row>
    <row r="678" spans="1:12" x14ac:dyDescent="0.2">
      <c r="A678" s="6">
        <v>45927</v>
      </c>
      <c r="B678" s="24"/>
      <c r="C678" s="24"/>
      <c r="D678" s="2" t="s">
        <v>829</v>
      </c>
      <c r="E678" s="10">
        <f>-SUM(E665:E677)*0.07</f>
        <v>-546731.92000000004</v>
      </c>
      <c r="F678" s="7" t="s">
        <v>48</v>
      </c>
      <c r="G678" s="10">
        <f>+E678*F678</f>
        <v>-43738.553600000007</v>
      </c>
      <c r="H678" s="10">
        <f t="shared" si="30"/>
        <v>-590470.47360000003</v>
      </c>
      <c r="I678" s="2" t="s">
        <v>38</v>
      </c>
      <c r="J678" s="2" t="s">
        <v>222</v>
      </c>
      <c r="L678" s="29" t="s">
        <v>830</v>
      </c>
    </row>
    <row r="679" spans="1:12" x14ac:dyDescent="0.2">
      <c r="A679" s="6">
        <v>45932</v>
      </c>
      <c r="B679" s="2"/>
      <c r="C679" s="2"/>
      <c r="D679" s="2" t="s">
        <v>834</v>
      </c>
      <c r="E679" s="10">
        <v>-339066</v>
      </c>
      <c r="F679" s="7" t="s">
        <v>48</v>
      </c>
      <c r="G679" s="10">
        <v>-27125</v>
      </c>
      <c r="H679" s="10">
        <f>+E679+G679</f>
        <v>-366191</v>
      </c>
      <c r="I679" s="2" t="s">
        <v>38</v>
      </c>
      <c r="J679" s="2" t="s">
        <v>222</v>
      </c>
      <c r="L679" s="29" t="s">
        <v>872</v>
      </c>
    </row>
    <row r="680" spans="1:12" x14ac:dyDescent="0.2">
      <c r="A680" s="6">
        <v>45933</v>
      </c>
      <c r="B680" s="2" t="s">
        <v>835</v>
      </c>
      <c r="C680" s="2" t="s">
        <v>579</v>
      </c>
      <c r="D680" s="2" t="s">
        <v>836</v>
      </c>
      <c r="E680" s="10">
        <v>220293</v>
      </c>
      <c r="F680" s="7" t="s">
        <v>48</v>
      </c>
      <c r="G680" s="10">
        <v>17623</v>
      </c>
      <c r="H680" s="10">
        <f t="shared" ref="H680:H702" si="31">+E680+G680</f>
        <v>237916</v>
      </c>
      <c r="I680" s="2" t="s">
        <v>38</v>
      </c>
      <c r="J680" s="2" t="s">
        <v>222</v>
      </c>
      <c r="L680" s="29" t="s">
        <v>872</v>
      </c>
    </row>
    <row r="681" spans="1:12" x14ac:dyDescent="0.2">
      <c r="A681" s="6">
        <v>45936</v>
      </c>
      <c r="B681" s="2" t="s">
        <v>837</v>
      </c>
      <c r="C681" s="2" t="s">
        <v>579</v>
      </c>
      <c r="D681" s="2" t="s">
        <v>838</v>
      </c>
      <c r="E681" s="10">
        <v>937687</v>
      </c>
      <c r="F681" s="7" t="s">
        <v>48</v>
      </c>
      <c r="G681" s="10">
        <v>75015</v>
      </c>
      <c r="H681" s="10">
        <f t="shared" si="31"/>
        <v>1012702</v>
      </c>
      <c r="I681" s="2" t="s">
        <v>38</v>
      </c>
      <c r="J681" s="2" t="s">
        <v>222</v>
      </c>
      <c r="L681" s="29" t="s">
        <v>872</v>
      </c>
    </row>
    <row r="682" spans="1:12" x14ac:dyDescent="0.2">
      <c r="A682" s="6">
        <v>45936</v>
      </c>
      <c r="B682" s="2" t="s">
        <v>839</v>
      </c>
      <c r="C682" s="2" t="s">
        <v>579</v>
      </c>
      <c r="D682" s="2" t="s">
        <v>840</v>
      </c>
      <c r="E682" s="10">
        <v>138000</v>
      </c>
      <c r="F682" s="7" t="s">
        <v>48</v>
      </c>
      <c r="G682" s="10">
        <v>11040</v>
      </c>
      <c r="H682" s="10">
        <f t="shared" si="31"/>
        <v>149040</v>
      </c>
      <c r="I682" s="2" t="s">
        <v>38</v>
      </c>
      <c r="J682" s="2" t="s">
        <v>222</v>
      </c>
      <c r="L682" s="29" t="s">
        <v>872</v>
      </c>
    </row>
    <row r="683" spans="1:12" x14ac:dyDescent="0.2">
      <c r="A683" s="6">
        <v>45936</v>
      </c>
      <c r="B683" s="2"/>
      <c r="C683" s="2"/>
      <c r="D683" s="2" t="s">
        <v>841</v>
      </c>
      <c r="E683" s="10">
        <v>-100800</v>
      </c>
      <c r="F683" s="7" t="s">
        <v>48</v>
      </c>
      <c r="G683" s="10">
        <v>-8064</v>
      </c>
      <c r="H683" s="10">
        <f t="shared" si="31"/>
        <v>-108864</v>
      </c>
      <c r="I683" s="2" t="s">
        <v>38</v>
      </c>
      <c r="J683" s="2" t="s">
        <v>222</v>
      </c>
      <c r="L683" s="29" t="s">
        <v>872</v>
      </c>
    </row>
    <row r="684" spans="1:12" x14ac:dyDescent="0.2">
      <c r="A684" s="6">
        <v>45938</v>
      </c>
      <c r="B684" s="2" t="s">
        <v>842</v>
      </c>
      <c r="C684" s="2" t="s">
        <v>579</v>
      </c>
      <c r="D684" s="2" t="s">
        <v>843</v>
      </c>
      <c r="E684" s="10">
        <v>676317</v>
      </c>
      <c r="F684" s="7" t="s">
        <v>48</v>
      </c>
      <c r="G684" s="10">
        <v>54105</v>
      </c>
      <c r="H684" s="10">
        <f t="shared" si="31"/>
        <v>730422</v>
      </c>
      <c r="I684" s="2" t="s">
        <v>38</v>
      </c>
      <c r="J684" s="2" t="s">
        <v>222</v>
      </c>
      <c r="L684" s="29" t="s">
        <v>872</v>
      </c>
    </row>
    <row r="685" spans="1:12" x14ac:dyDescent="0.2">
      <c r="A685" s="6">
        <v>45938</v>
      </c>
      <c r="B685" s="2"/>
      <c r="C685" s="2"/>
      <c r="D685" s="2" t="s">
        <v>844</v>
      </c>
      <c r="E685" s="10">
        <v>-157058</v>
      </c>
      <c r="F685" s="7" t="s">
        <v>48</v>
      </c>
      <c r="G685" s="10">
        <v>-12565</v>
      </c>
      <c r="H685" s="10">
        <f t="shared" si="31"/>
        <v>-169623</v>
      </c>
      <c r="I685" s="2" t="s">
        <v>38</v>
      </c>
      <c r="J685" s="2" t="s">
        <v>222</v>
      </c>
      <c r="L685" s="29" t="s">
        <v>872</v>
      </c>
    </row>
    <row r="686" spans="1:12" x14ac:dyDescent="0.2">
      <c r="A686" s="6">
        <v>45939</v>
      </c>
      <c r="B686" s="2" t="s">
        <v>845</v>
      </c>
      <c r="C686" s="2" t="s">
        <v>579</v>
      </c>
      <c r="D686" s="2" t="s">
        <v>846</v>
      </c>
      <c r="E686" s="10">
        <v>518472</v>
      </c>
      <c r="F686" s="7" t="s">
        <v>48</v>
      </c>
      <c r="G686" s="10">
        <v>41478</v>
      </c>
      <c r="H686" s="10">
        <f t="shared" si="31"/>
        <v>559950</v>
      </c>
      <c r="I686" s="2" t="s">
        <v>38</v>
      </c>
      <c r="J686" s="2" t="s">
        <v>222</v>
      </c>
      <c r="L686" s="29" t="s">
        <v>872</v>
      </c>
    </row>
    <row r="687" spans="1:12" x14ac:dyDescent="0.2">
      <c r="A687" s="6">
        <v>45939</v>
      </c>
      <c r="B687" s="2"/>
      <c r="C687" s="2"/>
      <c r="D687" s="2" t="s">
        <v>847</v>
      </c>
      <c r="E687" s="10">
        <v>-407424</v>
      </c>
      <c r="F687" s="7" t="s">
        <v>48</v>
      </c>
      <c r="G687" s="10">
        <v>-32594</v>
      </c>
      <c r="H687" s="10">
        <f t="shared" si="31"/>
        <v>-440018</v>
      </c>
      <c r="I687" s="2" t="s">
        <v>38</v>
      </c>
      <c r="J687" s="2" t="s">
        <v>222</v>
      </c>
      <c r="L687" s="29" t="s">
        <v>872</v>
      </c>
    </row>
    <row r="688" spans="1:12" x14ac:dyDescent="0.2">
      <c r="A688" s="6">
        <v>45940</v>
      </c>
      <c r="B688" s="2" t="s">
        <v>848</v>
      </c>
      <c r="C688" s="2" t="s">
        <v>579</v>
      </c>
      <c r="D688" s="2" t="s">
        <v>849</v>
      </c>
      <c r="E688" s="10">
        <v>530120</v>
      </c>
      <c r="F688" s="7" t="s">
        <v>48</v>
      </c>
      <c r="G688" s="10">
        <v>42410</v>
      </c>
      <c r="H688" s="10">
        <f t="shared" si="31"/>
        <v>572530</v>
      </c>
      <c r="I688" s="2" t="s">
        <v>38</v>
      </c>
      <c r="J688" s="2" t="s">
        <v>222</v>
      </c>
      <c r="L688" s="29" t="s">
        <v>872</v>
      </c>
    </row>
    <row r="689" spans="1:12" x14ac:dyDescent="0.2">
      <c r="A689" s="6">
        <v>45941</v>
      </c>
      <c r="B689" s="2" t="s">
        <v>850</v>
      </c>
      <c r="C689" s="2" t="s">
        <v>579</v>
      </c>
      <c r="D689" s="2" t="s">
        <v>851</v>
      </c>
      <c r="E689" s="10">
        <v>342684</v>
      </c>
      <c r="F689" s="7" t="s">
        <v>48</v>
      </c>
      <c r="G689" s="10">
        <v>27415</v>
      </c>
      <c r="H689" s="10">
        <f t="shared" si="31"/>
        <v>370099</v>
      </c>
      <c r="I689" s="2" t="s">
        <v>38</v>
      </c>
      <c r="J689" s="2" t="s">
        <v>222</v>
      </c>
      <c r="L689" s="29" t="s">
        <v>872</v>
      </c>
    </row>
    <row r="690" spans="1:12" x14ac:dyDescent="0.2">
      <c r="A690" s="6">
        <v>45947</v>
      </c>
      <c r="B690" s="2"/>
      <c r="C690" s="2"/>
      <c r="D690" s="2" t="s">
        <v>852</v>
      </c>
      <c r="E690" s="10">
        <v>-612749</v>
      </c>
      <c r="F690" s="7" t="s">
        <v>48</v>
      </c>
      <c r="G690" s="10">
        <v>-49020</v>
      </c>
      <c r="H690" s="10">
        <f t="shared" si="31"/>
        <v>-661769</v>
      </c>
      <c r="I690" s="2" t="s">
        <v>38</v>
      </c>
      <c r="J690" s="2" t="s">
        <v>222</v>
      </c>
      <c r="L690" s="29" t="s">
        <v>872</v>
      </c>
    </row>
    <row r="691" spans="1:12" x14ac:dyDescent="0.2">
      <c r="A691" s="6">
        <v>45950</v>
      </c>
      <c r="B691" s="2"/>
      <c r="C691" s="2"/>
      <c r="D691" s="2" t="s">
        <v>853</v>
      </c>
      <c r="E691" s="10">
        <v>-563716</v>
      </c>
      <c r="F691" s="7" t="s">
        <v>48</v>
      </c>
      <c r="G691" s="10">
        <v>-45097</v>
      </c>
      <c r="H691" s="10">
        <f t="shared" si="31"/>
        <v>-608813</v>
      </c>
      <c r="I691" s="2" t="s">
        <v>38</v>
      </c>
      <c r="J691" s="2" t="s">
        <v>222</v>
      </c>
      <c r="L691" s="29" t="s">
        <v>872</v>
      </c>
    </row>
    <row r="692" spans="1:12" x14ac:dyDescent="0.2">
      <c r="A692" s="6">
        <v>45950</v>
      </c>
      <c r="B692" s="2" t="s">
        <v>854</v>
      </c>
      <c r="C692" s="2" t="s">
        <v>579</v>
      </c>
      <c r="D692" s="2" t="s">
        <v>855</v>
      </c>
      <c r="E692" s="10">
        <v>505460</v>
      </c>
      <c r="F692" s="7" t="s">
        <v>48</v>
      </c>
      <c r="G692" s="10">
        <v>40437</v>
      </c>
      <c r="H692" s="10">
        <f t="shared" si="31"/>
        <v>545897</v>
      </c>
      <c r="I692" s="2" t="s">
        <v>38</v>
      </c>
      <c r="J692" s="2" t="s">
        <v>222</v>
      </c>
      <c r="L692" s="29" t="s">
        <v>872</v>
      </c>
    </row>
    <row r="693" spans="1:12" x14ac:dyDescent="0.2">
      <c r="A693" s="6">
        <v>45953</v>
      </c>
      <c r="B693" s="2"/>
      <c r="C693" s="2"/>
      <c r="D693" s="2" t="s">
        <v>856</v>
      </c>
      <c r="E693" s="10">
        <v>-580012</v>
      </c>
      <c r="F693" s="7" t="s">
        <v>48</v>
      </c>
      <c r="G693" s="10">
        <v>-46401</v>
      </c>
      <c r="H693" s="10">
        <f t="shared" si="31"/>
        <v>-626413</v>
      </c>
      <c r="I693" s="2" t="s">
        <v>38</v>
      </c>
      <c r="J693" s="2" t="s">
        <v>222</v>
      </c>
      <c r="L693" s="29" t="s">
        <v>872</v>
      </c>
    </row>
    <row r="694" spans="1:12" x14ac:dyDescent="0.2">
      <c r="A694" s="6">
        <v>45954</v>
      </c>
      <c r="B694" s="2" t="s">
        <v>857</v>
      </c>
      <c r="C694" s="2" t="s">
        <v>579</v>
      </c>
      <c r="D694" s="2" t="s">
        <v>858</v>
      </c>
      <c r="E694" s="10">
        <v>651750</v>
      </c>
      <c r="F694" s="7" t="s">
        <v>48</v>
      </c>
      <c r="G694" s="10">
        <v>52140</v>
      </c>
      <c r="H694" s="10">
        <f t="shared" si="31"/>
        <v>703890</v>
      </c>
      <c r="I694" s="2" t="s">
        <v>38</v>
      </c>
      <c r="J694" s="2" t="s">
        <v>222</v>
      </c>
      <c r="L694" s="29" t="s">
        <v>872</v>
      </c>
    </row>
    <row r="695" spans="1:12" x14ac:dyDescent="0.2">
      <c r="A695" s="6">
        <v>45954</v>
      </c>
      <c r="B695" s="2" t="s">
        <v>859</v>
      </c>
      <c r="C695" s="2" t="s">
        <v>579</v>
      </c>
      <c r="D695" s="2" t="s">
        <v>860</v>
      </c>
      <c r="E695" s="10">
        <v>604078</v>
      </c>
      <c r="F695" s="7" t="s">
        <v>48</v>
      </c>
      <c r="G695" s="10">
        <v>48326</v>
      </c>
      <c r="H695" s="10">
        <f t="shared" si="31"/>
        <v>652404</v>
      </c>
      <c r="I695" s="2" t="s">
        <v>38</v>
      </c>
      <c r="J695" s="2" t="s">
        <v>222</v>
      </c>
      <c r="L695" s="29" t="s">
        <v>872</v>
      </c>
    </row>
    <row r="696" spans="1:12" x14ac:dyDescent="0.2">
      <c r="A696" s="6">
        <v>45954</v>
      </c>
      <c r="B696" s="2" t="s">
        <v>861</v>
      </c>
      <c r="C696" s="2" t="s">
        <v>579</v>
      </c>
      <c r="D696" s="2" t="s">
        <v>862</v>
      </c>
      <c r="E696" s="10">
        <v>592866</v>
      </c>
      <c r="F696" s="7" t="s">
        <v>48</v>
      </c>
      <c r="G696" s="10">
        <v>47429</v>
      </c>
      <c r="H696" s="10">
        <f t="shared" si="31"/>
        <v>640295</v>
      </c>
      <c r="I696" s="2" t="s">
        <v>38</v>
      </c>
      <c r="J696" s="2" t="s">
        <v>222</v>
      </c>
      <c r="L696" s="29" t="s">
        <v>872</v>
      </c>
    </row>
    <row r="697" spans="1:12" x14ac:dyDescent="0.2">
      <c r="A697" s="6">
        <v>45958</v>
      </c>
      <c r="B697" s="2"/>
      <c r="C697" s="2"/>
      <c r="D697" s="2" t="s">
        <v>905</v>
      </c>
      <c r="E697" s="10">
        <v>-628282</v>
      </c>
      <c r="F697" s="7" t="s">
        <v>48</v>
      </c>
      <c r="G697" s="10">
        <v>-50262</v>
      </c>
      <c r="H697" s="10">
        <f t="shared" si="31"/>
        <v>-678544</v>
      </c>
      <c r="I697" s="2" t="s">
        <v>38</v>
      </c>
      <c r="J697" s="2" t="s">
        <v>222</v>
      </c>
      <c r="L697" s="29" t="s">
        <v>872</v>
      </c>
    </row>
    <row r="698" spans="1:12" x14ac:dyDescent="0.2">
      <c r="A698" s="6">
        <v>45959</v>
      </c>
      <c r="B698" s="2" t="s">
        <v>863</v>
      </c>
      <c r="C698" s="2" t="s">
        <v>579</v>
      </c>
      <c r="D698" s="2" t="s">
        <v>864</v>
      </c>
      <c r="E698" s="10">
        <v>761074</v>
      </c>
      <c r="F698" s="7" t="s">
        <v>48</v>
      </c>
      <c r="G698" s="10">
        <v>60886</v>
      </c>
      <c r="H698" s="10">
        <f t="shared" si="31"/>
        <v>821960</v>
      </c>
      <c r="I698" s="2" t="s">
        <v>38</v>
      </c>
      <c r="J698" s="2" t="s">
        <v>222</v>
      </c>
      <c r="L698" s="29" t="s">
        <v>872</v>
      </c>
    </row>
    <row r="699" spans="1:12" x14ac:dyDescent="0.2">
      <c r="A699" s="6">
        <v>45959</v>
      </c>
      <c r="B699" s="2" t="s">
        <v>865</v>
      </c>
      <c r="C699" s="2" t="s">
        <v>579</v>
      </c>
      <c r="D699" s="2" t="s">
        <v>866</v>
      </c>
      <c r="E699" s="10">
        <v>656435</v>
      </c>
      <c r="F699" s="7" t="s">
        <v>48</v>
      </c>
      <c r="G699" s="10">
        <v>52515</v>
      </c>
      <c r="H699" s="10">
        <f t="shared" si="31"/>
        <v>708950</v>
      </c>
      <c r="I699" s="2" t="s">
        <v>38</v>
      </c>
      <c r="J699" s="2" t="s">
        <v>222</v>
      </c>
      <c r="L699" s="29" t="s">
        <v>872</v>
      </c>
    </row>
    <row r="700" spans="1:12" x14ac:dyDescent="0.2">
      <c r="A700" s="6">
        <v>45960</v>
      </c>
      <c r="B700" s="2" t="s">
        <v>867</v>
      </c>
      <c r="C700" s="2" t="s">
        <v>579</v>
      </c>
      <c r="D700" s="2" t="s">
        <v>868</v>
      </c>
      <c r="E700" s="10">
        <v>788861</v>
      </c>
      <c r="F700" s="7" t="s">
        <v>48</v>
      </c>
      <c r="G700" s="10">
        <v>63109</v>
      </c>
      <c r="H700" s="10">
        <f t="shared" si="31"/>
        <v>851970</v>
      </c>
      <c r="I700" s="2" t="s">
        <v>38</v>
      </c>
      <c r="J700" s="2" t="s">
        <v>222</v>
      </c>
      <c r="L700" s="29" t="s">
        <v>872</v>
      </c>
    </row>
    <row r="701" spans="1:12" x14ac:dyDescent="0.2">
      <c r="A701" s="6">
        <v>45961</v>
      </c>
      <c r="B701" s="2" t="s">
        <v>869</v>
      </c>
      <c r="C701" s="2" t="s">
        <v>579</v>
      </c>
      <c r="D701" s="2" t="s">
        <v>870</v>
      </c>
      <c r="E701" s="10">
        <v>968691</v>
      </c>
      <c r="F701" s="7" t="s">
        <v>48</v>
      </c>
      <c r="G701" s="10">
        <v>77495</v>
      </c>
      <c r="H701" s="10">
        <f t="shared" si="31"/>
        <v>1046186</v>
      </c>
      <c r="I701" s="2" t="s">
        <v>38</v>
      </c>
      <c r="J701" s="2" t="s">
        <v>222</v>
      </c>
      <c r="L701" s="29" t="s">
        <v>872</v>
      </c>
    </row>
    <row r="702" spans="1:12" x14ac:dyDescent="0.2">
      <c r="A702" s="6">
        <v>45961</v>
      </c>
      <c r="B702" s="2"/>
      <c r="C702" s="2"/>
      <c r="D702" s="2" t="s">
        <v>871</v>
      </c>
      <c r="E702" s="10">
        <f>-SUM(E679:E701)*0.07</f>
        <v>-385257.67000000004</v>
      </c>
      <c r="F702" s="7" t="s">
        <v>48</v>
      </c>
      <c r="G702" s="10">
        <f>+E702*F702</f>
        <v>-30820.613600000004</v>
      </c>
      <c r="H702" s="10">
        <f t="shared" si="31"/>
        <v>-416078.28360000002</v>
      </c>
      <c r="I702" s="2" t="s">
        <v>38</v>
      </c>
      <c r="J702" s="2" t="s">
        <v>222</v>
      </c>
      <c r="L702" s="29" t="s">
        <v>872</v>
      </c>
    </row>
    <row r="703" spans="1:12" x14ac:dyDescent="0.2">
      <c r="A703" s="57">
        <v>45964</v>
      </c>
      <c r="B703" s="58" t="s">
        <v>873</v>
      </c>
      <c r="C703" s="20"/>
      <c r="D703" s="58" t="s">
        <v>874</v>
      </c>
      <c r="E703" s="21">
        <v>-369110</v>
      </c>
      <c r="F703" s="22" t="s">
        <v>48</v>
      </c>
      <c r="G703" s="21">
        <v>-29529</v>
      </c>
      <c r="H703" s="10">
        <f>+E703+G703</f>
        <v>-398639</v>
      </c>
      <c r="I703" s="2" t="s">
        <v>38</v>
      </c>
      <c r="J703" s="2" t="s">
        <v>222</v>
      </c>
      <c r="L703" s="29" t="s">
        <v>902</v>
      </c>
    </row>
    <row r="704" spans="1:12" x14ac:dyDescent="0.2">
      <c r="A704" s="19">
        <v>45965</v>
      </c>
      <c r="B704" s="20" t="s">
        <v>875</v>
      </c>
      <c r="C704" s="20" t="s">
        <v>579</v>
      </c>
      <c r="D704" s="20" t="s">
        <v>876</v>
      </c>
      <c r="E704" s="21">
        <v>542676</v>
      </c>
      <c r="F704" s="22" t="s">
        <v>48</v>
      </c>
      <c r="G704" s="21">
        <v>43414</v>
      </c>
      <c r="H704" s="10">
        <f t="shared" ref="H704:H718" si="32">+E704+G704</f>
        <v>586090</v>
      </c>
      <c r="I704" s="2" t="s">
        <v>38</v>
      </c>
      <c r="J704" s="2" t="s">
        <v>222</v>
      </c>
      <c r="L704" s="29" t="s">
        <v>902</v>
      </c>
    </row>
    <row r="705" spans="1:12" x14ac:dyDescent="0.2">
      <c r="A705" s="19">
        <v>45966</v>
      </c>
      <c r="B705" s="20" t="s">
        <v>877</v>
      </c>
      <c r="C705" s="20" t="s">
        <v>579</v>
      </c>
      <c r="D705" s="20" t="s">
        <v>878</v>
      </c>
      <c r="E705" s="21">
        <v>1037471</v>
      </c>
      <c r="F705" s="22" t="s">
        <v>48</v>
      </c>
      <c r="G705" s="21">
        <v>82998</v>
      </c>
      <c r="H705" s="10">
        <f t="shared" si="32"/>
        <v>1120469</v>
      </c>
      <c r="I705" s="2" t="s">
        <v>38</v>
      </c>
      <c r="J705" s="2" t="s">
        <v>222</v>
      </c>
      <c r="L705" s="29" t="s">
        <v>902</v>
      </c>
    </row>
    <row r="706" spans="1:12" x14ac:dyDescent="0.2">
      <c r="A706" s="19">
        <v>45969</v>
      </c>
      <c r="B706" s="20" t="s">
        <v>879</v>
      </c>
      <c r="C706" s="20" t="s">
        <v>579</v>
      </c>
      <c r="D706" s="20" t="s">
        <v>880</v>
      </c>
      <c r="E706" s="21">
        <v>462616</v>
      </c>
      <c r="F706" s="22" t="s">
        <v>48</v>
      </c>
      <c r="G706" s="21">
        <v>37009</v>
      </c>
      <c r="H706" s="10">
        <f t="shared" si="32"/>
        <v>499625</v>
      </c>
      <c r="I706" s="2" t="s">
        <v>38</v>
      </c>
      <c r="J706" s="2" t="s">
        <v>222</v>
      </c>
      <c r="L706" s="29" t="s">
        <v>902</v>
      </c>
    </row>
    <row r="707" spans="1:12" x14ac:dyDescent="0.2">
      <c r="A707" s="19">
        <v>45975</v>
      </c>
      <c r="B707" s="20" t="s">
        <v>881</v>
      </c>
      <c r="C707" s="20" t="s">
        <v>579</v>
      </c>
      <c r="D707" s="20" t="s">
        <v>882</v>
      </c>
      <c r="E707" s="21">
        <v>774202</v>
      </c>
      <c r="F707" s="22" t="s">
        <v>48</v>
      </c>
      <c r="G707" s="21">
        <v>61936</v>
      </c>
      <c r="H707" s="10">
        <f t="shared" si="32"/>
        <v>836138</v>
      </c>
      <c r="I707" s="2" t="s">
        <v>38</v>
      </c>
      <c r="J707" s="2" t="s">
        <v>222</v>
      </c>
      <c r="L707" s="29" t="s">
        <v>902</v>
      </c>
    </row>
    <row r="708" spans="1:12" x14ac:dyDescent="0.2">
      <c r="A708" s="57">
        <v>45976</v>
      </c>
      <c r="B708" s="58" t="s">
        <v>883</v>
      </c>
      <c r="C708" s="20"/>
      <c r="D708" s="58" t="s">
        <v>884</v>
      </c>
      <c r="E708" s="21">
        <v>-862890</v>
      </c>
      <c r="F708" s="22" t="s">
        <v>48</v>
      </c>
      <c r="G708" s="21">
        <v>-69032</v>
      </c>
      <c r="H708" s="10">
        <f t="shared" si="32"/>
        <v>-931922</v>
      </c>
      <c r="I708" s="2" t="s">
        <v>38</v>
      </c>
      <c r="J708" s="2" t="s">
        <v>222</v>
      </c>
      <c r="L708" s="29" t="s">
        <v>902</v>
      </c>
    </row>
    <row r="709" spans="1:12" x14ac:dyDescent="0.2">
      <c r="A709" s="19">
        <v>45978</v>
      </c>
      <c r="B709" s="20" t="s">
        <v>885</v>
      </c>
      <c r="C709" s="20" t="s">
        <v>579</v>
      </c>
      <c r="D709" s="20" t="s">
        <v>886</v>
      </c>
      <c r="E709" s="21">
        <v>775218</v>
      </c>
      <c r="F709" s="22" t="s">
        <v>48</v>
      </c>
      <c r="G709" s="21">
        <v>62017</v>
      </c>
      <c r="H709" s="10">
        <f t="shared" si="32"/>
        <v>837235</v>
      </c>
      <c r="I709" s="2" t="s">
        <v>38</v>
      </c>
      <c r="J709" s="2" t="s">
        <v>222</v>
      </c>
      <c r="L709" s="29" t="s">
        <v>902</v>
      </c>
    </row>
    <row r="710" spans="1:12" x14ac:dyDescent="0.2">
      <c r="A710" s="19">
        <v>45979</v>
      </c>
      <c r="B710" s="20" t="s">
        <v>887</v>
      </c>
      <c r="C710" s="20" t="s">
        <v>579</v>
      </c>
      <c r="D710" s="20" t="s">
        <v>888</v>
      </c>
      <c r="E710" s="21">
        <v>767547</v>
      </c>
      <c r="F710" s="22" t="s">
        <v>48</v>
      </c>
      <c r="G710" s="21">
        <v>61404</v>
      </c>
      <c r="H710" s="10">
        <f t="shared" si="32"/>
        <v>828951</v>
      </c>
      <c r="I710" s="2" t="s">
        <v>38</v>
      </c>
      <c r="J710" s="2" t="s">
        <v>222</v>
      </c>
      <c r="L710" s="29" t="s">
        <v>902</v>
      </c>
    </row>
    <row r="711" spans="1:12" x14ac:dyDescent="0.2">
      <c r="A711" s="19">
        <v>45979</v>
      </c>
      <c r="B711" s="20" t="s">
        <v>889</v>
      </c>
      <c r="C711" s="20" t="s">
        <v>579</v>
      </c>
      <c r="D711" s="20" t="s">
        <v>890</v>
      </c>
      <c r="E711" s="21">
        <v>552373</v>
      </c>
      <c r="F711" s="22" t="s">
        <v>48</v>
      </c>
      <c r="G711" s="21">
        <v>44190</v>
      </c>
      <c r="H711" s="10">
        <f t="shared" si="32"/>
        <v>596563</v>
      </c>
      <c r="I711" s="2" t="s">
        <v>38</v>
      </c>
      <c r="J711" s="2" t="s">
        <v>222</v>
      </c>
      <c r="L711" s="29" t="s">
        <v>902</v>
      </c>
    </row>
    <row r="712" spans="1:12" x14ac:dyDescent="0.2">
      <c r="A712" s="19">
        <v>45979</v>
      </c>
      <c r="B712" s="20" t="s">
        <v>891</v>
      </c>
      <c r="C712" s="20" t="s">
        <v>579</v>
      </c>
      <c r="D712" s="20" t="s">
        <v>892</v>
      </c>
      <c r="E712" s="21">
        <v>1382046</v>
      </c>
      <c r="F712" s="22" t="s">
        <v>48</v>
      </c>
      <c r="G712" s="21">
        <v>110564</v>
      </c>
      <c r="H712" s="10">
        <f t="shared" si="32"/>
        <v>1492610</v>
      </c>
      <c r="I712" s="2" t="s">
        <v>38</v>
      </c>
      <c r="J712" s="2" t="s">
        <v>222</v>
      </c>
      <c r="L712" s="29" t="s">
        <v>902</v>
      </c>
    </row>
    <row r="713" spans="1:12" x14ac:dyDescent="0.2">
      <c r="A713" s="57">
        <v>45980</v>
      </c>
      <c r="B713" s="58" t="s">
        <v>893</v>
      </c>
      <c r="C713" s="20"/>
      <c r="D713" s="58" t="s">
        <v>894</v>
      </c>
      <c r="E713" s="21">
        <v>-481883</v>
      </c>
      <c r="F713" s="22" t="s">
        <v>48</v>
      </c>
      <c r="G713" s="21">
        <v>-38551</v>
      </c>
      <c r="H713" s="10">
        <f t="shared" si="32"/>
        <v>-520434</v>
      </c>
      <c r="I713" s="2" t="s">
        <v>38</v>
      </c>
      <c r="J713" s="2" t="s">
        <v>222</v>
      </c>
      <c r="L713" s="29" t="s">
        <v>902</v>
      </c>
    </row>
    <row r="714" spans="1:12" x14ac:dyDescent="0.2">
      <c r="A714" s="19">
        <v>45982</v>
      </c>
      <c r="B714" s="20" t="s">
        <v>895</v>
      </c>
      <c r="C714" s="20" t="s">
        <v>579</v>
      </c>
      <c r="D714" s="20" t="s">
        <v>896</v>
      </c>
      <c r="E714" s="21">
        <v>514676</v>
      </c>
      <c r="F714" s="22" t="s">
        <v>48</v>
      </c>
      <c r="G714" s="21">
        <v>41174</v>
      </c>
      <c r="H714" s="10">
        <f t="shared" si="32"/>
        <v>555850</v>
      </c>
      <c r="I714" s="2" t="s">
        <v>38</v>
      </c>
      <c r="J714" s="2" t="s">
        <v>222</v>
      </c>
      <c r="L714" s="29" t="s">
        <v>902</v>
      </c>
    </row>
    <row r="715" spans="1:12" x14ac:dyDescent="0.2">
      <c r="A715" s="19">
        <v>45986</v>
      </c>
      <c r="B715" s="20" t="s">
        <v>897</v>
      </c>
      <c r="C715" s="20" t="s">
        <v>579</v>
      </c>
      <c r="D715" s="20" t="s">
        <v>898</v>
      </c>
      <c r="E715" s="21">
        <v>918460</v>
      </c>
      <c r="F715" s="22" t="s">
        <v>48</v>
      </c>
      <c r="G715" s="21">
        <v>73477</v>
      </c>
      <c r="H715" s="10">
        <f t="shared" si="32"/>
        <v>991937</v>
      </c>
      <c r="I715" s="2" t="s">
        <v>38</v>
      </c>
      <c r="J715" s="2" t="s">
        <v>222</v>
      </c>
      <c r="L715" s="29" t="s">
        <v>902</v>
      </c>
    </row>
    <row r="716" spans="1:12" x14ac:dyDescent="0.2">
      <c r="A716" s="19">
        <v>45987</v>
      </c>
      <c r="B716" s="20" t="s">
        <v>903</v>
      </c>
      <c r="C716" s="20"/>
      <c r="D716" s="20" t="s">
        <v>904</v>
      </c>
      <c r="E716" s="21">
        <v>-272933</v>
      </c>
      <c r="F716" s="22" t="s">
        <v>48</v>
      </c>
      <c r="G716" s="21">
        <v>-21835</v>
      </c>
      <c r="H716" s="10">
        <f t="shared" si="32"/>
        <v>-294768</v>
      </c>
      <c r="I716" s="2" t="s">
        <v>38</v>
      </c>
      <c r="J716" s="2" t="s">
        <v>222</v>
      </c>
      <c r="L716" s="29" t="s">
        <v>902</v>
      </c>
    </row>
    <row r="717" spans="1:12" x14ac:dyDescent="0.2">
      <c r="A717" s="19">
        <v>45988</v>
      </c>
      <c r="B717" s="20" t="s">
        <v>899</v>
      </c>
      <c r="C717" s="20" t="s">
        <v>579</v>
      </c>
      <c r="D717" s="20" t="s">
        <v>900</v>
      </c>
      <c r="E717" s="21">
        <v>1257699</v>
      </c>
      <c r="F717" s="22" t="s">
        <v>48</v>
      </c>
      <c r="G717" s="21">
        <v>100616</v>
      </c>
      <c r="H717" s="10">
        <f t="shared" si="32"/>
        <v>1358315</v>
      </c>
      <c r="I717" s="2" t="s">
        <v>38</v>
      </c>
      <c r="J717" s="2" t="s">
        <v>222</v>
      </c>
      <c r="L717" s="29" t="s">
        <v>902</v>
      </c>
    </row>
    <row r="718" spans="1:12" x14ac:dyDescent="0.2">
      <c r="A718" s="19">
        <v>45988</v>
      </c>
      <c r="B718" s="2"/>
      <c r="C718" s="2"/>
      <c r="D718" s="2" t="s">
        <v>901</v>
      </c>
      <c r="E718" s="10">
        <v>-489872</v>
      </c>
      <c r="F718" s="7" t="s">
        <v>48</v>
      </c>
      <c r="G718" s="10">
        <v>-39189.740800000007</v>
      </c>
      <c r="H718" s="10">
        <f t="shared" si="32"/>
        <v>-529061.74080000003</v>
      </c>
      <c r="I718" s="2" t="s">
        <v>38</v>
      </c>
      <c r="J718" s="2" t="s">
        <v>222</v>
      </c>
      <c r="L718" s="29" t="s">
        <v>902</v>
      </c>
    </row>
    <row r="719" spans="1:12" x14ac:dyDescent="0.2">
      <c r="A719" s="19">
        <v>45993</v>
      </c>
      <c r="B719" s="20" t="s">
        <v>906</v>
      </c>
      <c r="C719" s="20" t="s">
        <v>579</v>
      </c>
      <c r="D719" s="20" t="s">
        <v>907</v>
      </c>
      <c r="E719" s="21">
        <v>638013</v>
      </c>
      <c r="F719" s="22" t="s">
        <v>48</v>
      </c>
      <c r="G719" s="21">
        <v>51041</v>
      </c>
      <c r="H719" s="10">
        <f>+E719+G719</f>
        <v>689054</v>
      </c>
      <c r="I719" s="2" t="s">
        <v>38</v>
      </c>
      <c r="J719" s="2" t="s">
        <v>222</v>
      </c>
      <c r="L719" s="29" t="s">
        <v>931</v>
      </c>
    </row>
    <row r="720" spans="1:12" x14ac:dyDescent="0.2">
      <c r="A720" s="57">
        <v>45995</v>
      </c>
      <c r="B720" s="20"/>
      <c r="C720" s="20"/>
      <c r="D720" s="58" t="s">
        <v>908</v>
      </c>
      <c r="E720" s="21">
        <v>-424837</v>
      </c>
      <c r="F720" s="22" t="s">
        <v>48</v>
      </c>
      <c r="G720" s="21">
        <v>-33987</v>
      </c>
      <c r="H720" s="10">
        <f t="shared" ref="H720:H735" si="33">+E720+G720</f>
        <v>-458824</v>
      </c>
      <c r="I720" s="2" t="s">
        <v>38</v>
      </c>
      <c r="J720" s="2" t="s">
        <v>222</v>
      </c>
      <c r="L720" s="29" t="s">
        <v>931</v>
      </c>
    </row>
    <row r="721" spans="1:12" x14ac:dyDescent="0.2">
      <c r="A721" s="57">
        <v>45996</v>
      </c>
      <c r="B721" s="20"/>
      <c r="C721" s="20"/>
      <c r="D721" s="58" t="s">
        <v>909</v>
      </c>
      <c r="E721" s="21">
        <v>-428993</v>
      </c>
      <c r="F721" s="22" t="s">
        <v>48</v>
      </c>
      <c r="G721" s="21">
        <v>-34320</v>
      </c>
      <c r="H721" s="10">
        <f t="shared" si="33"/>
        <v>-463313</v>
      </c>
      <c r="I721" s="2" t="s">
        <v>38</v>
      </c>
      <c r="J721" s="2" t="s">
        <v>222</v>
      </c>
      <c r="L721" s="29" t="s">
        <v>931</v>
      </c>
    </row>
    <row r="722" spans="1:12" x14ac:dyDescent="0.2">
      <c r="A722" s="19">
        <v>45997</v>
      </c>
      <c r="B722" s="20" t="s">
        <v>910</v>
      </c>
      <c r="C722" s="20" t="s">
        <v>579</v>
      </c>
      <c r="D722" s="20" t="s">
        <v>911</v>
      </c>
      <c r="E722" s="21">
        <v>1048645</v>
      </c>
      <c r="F722" s="22" t="s">
        <v>48</v>
      </c>
      <c r="G722" s="21">
        <v>83892</v>
      </c>
      <c r="H722" s="10">
        <f t="shared" si="33"/>
        <v>1132537</v>
      </c>
      <c r="I722" s="2" t="s">
        <v>38</v>
      </c>
      <c r="J722" s="2" t="s">
        <v>222</v>
      </c>
      <c r="L722" s="29" t="s">
        <v>931</v>
      </c>
    </row>
    <row r="723" spans="1:12" x14ac:dyDescent="0.2">
      <c r="A723" s="19">
        <v>45997</v>
      </c>
      <c r="B723" s="20" t="s">
        <v>912</v>
      </c>
      <c r="C723" s="20" t="s">
        <v>579</v>
      </c>
      <c r="D723" s="20" t="s">
        <v>913</v>
      </c>
      <c r="E723" s="21">
        <v>524463</v>
      </c>
      <c r="F723" s="22" t="s">
        <v>48</v>
      </c>
      <c r="G723" s="21">
        <v>41957</v>
      </c>
      <c r="H723" s="10">
        <f t="shared" si="33"/>
        <v>566420</v>
      </c>
      <c r="I723" s="2" t="s">
        <v>38</v>
      </c>
      <c r="J723" s="2" t="s">
        <v>222</v>
      </c>
      <c r="L723" s="29" t="s">
        <v>931</v>
      </c>
    </row>
    <row r="724" spans="1:12" x14ac:dyDescent="0.2">
      <c r="A724" s="57">
        <v>45998</v>
      </c>
      <c r="B724" s="20"/>
      <c r="C724" s="20"/>
      <c r="D724" s="58" t="s">
        <v>914</v>
      </c>
      <c r="E724" s="21">
        <v>-147222</v>
      </c>
      <c r="F724" s="22" t="s">
        <v>48</v>
      </c>
      <c r="G724" s="21">
        <v>-11778</v>
      </c>
      <c r="H724" s="10">
        <f t="shared" si="33"/>
        <v>-159000</v>
      </c>
      <c r="I724" s="2" t="s">
        <v>38</v>
      </c>
      <c r="J724" s="2" t="s">
        <v>222</v>
      </c>
      <c r="L724" s="29" t="s">
        <v>931</v>
      </c>
    </row>
    <row r="725" spans="1:12" x14ac:dyDescent="0.2">
      <c r="A725" s="19">
        <v>46001</v>
      </c>
      <c r="B725" s="20" t="s">
        <v>915</v>
      </c>
      <c r="C725" s="20" t="s">
        <v>579</v>
      </c>
      <c r="D725" s="20" t="s">
        <v>916</v>
      </c>
      <c r="E725" s="21">
        <v>881135</v>
      </c>
      <c r="F725" s="22" t="s">
        <v>48</v>
      </c>
      <c r="G725" s="21">
        <v>70491</v>
      </c>
      <c r="H725" s="10">
        <f t="shared" si="33"/>
        <v>951626</v>
      </c>
      <c r="I725" s="2" t="s">
        <v>38</v>
      </c>
      <c r="J725" s="2" t="s">
        <v>222</v>
      </c>
      <c r="L725" s="29" t="s">
        <v>931</v>
      </c>
    </row>
    <row r="726" spans="1:12" x14ac:dyDescent="0.2">
      <c r="A726" s="57">
        <v>46002</v>
      </c>
      <c r="B726" s="20"/>
      <c r="C726" s="20"/>
      <c r="D726" s="58" t="s">
        <v>917</v>
      </c>
      <c r="E726" s="21">
        <v>-208317</v>
      </c>
      <c r="F726" s="22" t="s">
        <v>48</v>
      </c>
      <c r="G726" s="21">
        <v>-16666</v>
      </c>
      <c r="H726" s="10">
        <f t="shared" si="33"/>
        <v>-224983</v>
      </c>
      <c r="I726" s="2" t="s">
        <v>38</v>
      </c>
      <c r="J726" s="2" t="s">
        <v>222</v>
      </c>
      <c r="L726" s="29" t="s">
        <v>931</v>
      </c>
    </row>
    <row r="727" spans="1:12" x14ac:dyDescent="0.2">
      <c r="A727" s="19">
        <v>46002</v>
      </c>
      <c r="B727" s="20" t="s">
        <v>918</v>
      </c>
      <c r="C727" s="20" t="s">
        <v>579</v>
      </c>
      <c r="D727" s="20" t="s">
        <v>919</v>
      </c>
      <c r="E727" s="21">
        <v>433022</v>
      </c>
      <c r="F727" s="22" t="s">
        <v>48</v>
      </c>
      <c r="G727" s="21">
        <v>34642</v>
      </c>
      <c r="H727" s="10">
        <f t="shared" si="33"/>
        <v>467664</v>
      </c>
      <c r="I727" s="2" t="s">
        <v>38</v>
      </c>
      <c r="J727" s="2" t="s">
        <v>222</v>
      </c>
      <c r="L727" s="29" t="s">
        <v>931</v>
      </c>
    </row>
    <row r="728" spans="1:12" x14ac:dyDescent="0.2">
      <c r="A728" s="57">
        <v>46004</v>
      </c>
      <c r="B728" s="20"/>
      <c r="C728" s="20"/>
      <c r="D728" s="58" t="s">
        <v>920</v>
      </c>
      <c r="E728" s="21">
        <v>-407010</v>
      </c>
      <c r="F728" s="22" t="s">
        <v>48</v>
      </c>
      <c r="G728" s="21">
        <v>-32561</v>
      </c>
      <c r="H728" s="10">
        <f t="shared" si="33"/>
        <v>-439571</v>
      </c>
      <c r="I728" s="2" t="s">
        <v>38</v>
      </c>
      <c r="J728" s="2" t="s">
        <v>222</v>
      </c>
      <c r="L728" s="29" t="s">
        <v>931</v>
      </c>
    </row>
    <row r="729" spans="1:12" x14ac:dyDescent="0.2">
      <c r="A729" s="19">
        <v>46004</v>
      </c>
      <c r="B729" s="20" t="s">
        <v>921</v>
      </c>
      <c r="C729" s="20" t="s">
        <v>579</v>
      </c>
      <c r="D729" s="20" t="s">
        <v>922</v>
      </c>
      <c r="E729" s="21">
        <v>396162</v>
      </c>
      <c r="F729" s="22" t="s">
        <v>48</v>
      </c>
      <c r="G729" s="21">
        <v>31693</v>
      </c>
      <c r="H729" s="10">
        <f t="shared" si="33"/>
        <v>427855</v>
      </c>
      <c r="I729" s="2" t="s">
        <v>38</v>
      </c>
      <c r="J729" s="2" t="s">
        <v>222</v>
      </c>
      <c r="L729" s="29" t="s">
        <v>931</v>
      </c>
    </row>
    <row r="730" spans="1:12" x14ac:dyDescent="0.2">
      <c r="A730" s="57">
        <v>46016</v>
      </c>
      <c r="B730" s="20"/>
      <c r="C730" s="20"/>
      <c r="D730" s="58" t="s">
        <v>923</v>
      </c>
      <c r="E730" s="21">
        <v>-471015</v>
      </c>
      <c r="F730" s="22" t="s">
        <v>48</v>
      </c>
      <c r="G730" s="21">
        <v>-37682</v>
      </c>
      <c r="H730" s="10">
        <f t="shared" si="33"/>
        <v>-508697</v>
      </c>
      <c r="I730" s="2" t="s">
        <v>38</v>
      </c>
      <c r="J730" s="2" t="s">
        <v>222</v>
      </c>
      <c r="L730" s="29" t="s">
        <v>931</v>
      </c>
    </row>
    <row r="731" spans="1:12" x14ac:dyDescent="0.2">
      <c r="A731" s="19">
        <v>46016</v>
      </c>
      <c r="B731" s="20" t="s">
        <v>924</v>
      </c>
      <c r="C731" s="20" t="s">
        <v>579</v>
      </c>
      <c r="D731" s="20" t="s">
        <v>925</v>
      </c>
      <c r="E731" s="21">
        <v>975268</v>
      </c>
      <c r="F731" s="22" t="s">
        <v>48</v>
      </c>
      <c r="G731" s="21">
        <v>78021</v>
      </c>
      <c r="H731" s="10">
        <f t="shared" si="33"/>
        <v>1053289</v>
      </c>
      <c r="I731" s="2" t="s">
        <v>38</v>
      </c>
      <c r="J731" s="2" t="s">
        <v>222</v>
      </c>
      <c r="L731" s="29" t="s">
        <v>931</v>
      </c>
    </row>
    <row r="732" spans="1:12" x14ac:dyDescent="0.2">
      <c r="A732" s="19">
        <v>46018</v>
      </c>
      <c r="B732" s="20" t="s">
        <v>926</v>
      </c>
      <c r="C732" s="20" t="s">
        <v>579</v>
      </c>
      <c r="D732" s="20" t="s">
        <v>927</v>
      </c>
      <c r="E732" s="21">
        <v>839350</v>
      </c>
      <c r="F732" s="22" t="s">
        <v>48</v>
      </c>
      <c r="G732" s="21">
        <v>67148</v>
      </c>
      <c r="H732" s="10">
        <f t="shared" si="33"/>
        <v>906498</v>
      </c>
      <c r="I732" s="2" t="s">
        <v>38</v>
      </c>
      <c r="J732" s="2" t="s">
        <v>222</v>
      </c>
      <c r="L732" s="29" t="s">
        <v>931</v>
      </c>
    </row>
    <row r="733" spans="1:12" x14ac:dyDescent="0.2">
      <c r="A733" s="19">
        <v>46021</v>
      </c>
      <c r="B733" s="20" t="s">
        <v>928</v>
      </c>
      <c r="C733" s="20" t="s">
        <v>579</v>
      </c>
      <c r="D733" s="20" t="s">
        <v>929</v>
      </c>
      <c r="E733" s="21">
        <v>433667</v>
      </c>
      <c r="F733" s="22" t="s">
        <v>48</v>
      </c>
      <c r="G733" s="21">
        <v>34693</v>
      </c>
      <c r="H733" s="10">
        <f t="shared" si="33"/>
        <v>468360</v>
      </c>
      <c r="I733" s="2" t="s">
        <v>38</v>
      </c>
      <c r="J733" s="2" t="s">
        <v>222</v>
      </c>
      <c r="L733" s="29" t="s">
        <v>931</v>
      </c>
    </row>
    <row r="734" spans="1:12" x14ac:dyDescent="0.2">
      <c r="A734" s="57">
        <v>46017</v>
      </c>
      <c r="B734" s="20"/>
      <c r="C734" s="20"/>
      <c r="D734" s="58" t="s">
        <v>932</v>
      </c>
      <c r="E734" s="59">
        <v>-572455</v>
      </c>
      <c r="F734" s="22" t="s">
        <v>48</v>
      </c>
      <c r="G734" s="59">
        <v>-45797</v>
      </c>
      <c r="H734" s="10">
        <f t="shared" si="33"/>
        <v>-618252</v>
      </c>
      <c r="I734" s="2" t="s">
        <v>38</v>
      </c>
      <c r="J734" s="2" t="s">
        <v>222</v>
      </c>
      <c r="L734" s="29" t="s">
        <v>931</v>
      </c>
    </row>
    <row r="735" spans="1:12" x14ac:dyDescent="0.2">
      <c r="A735" s="57">
        <v>46013</v>
      </c>
      <c r="B735" s="20"/>
      <c r="C735" s="20"/>
      <c r="D735" s="58" t="s">
        <v>933</v>
      </c>
      <c r="E735" s="59">
        <v>-233222</v>
      </c>
      <c r="F735" s="22" t="s">
        <v>48</v>
      </c>
      <c r="G735" s="59">
        <v>-18658</v>
      </c>
      <c r="H735" s="10">
        <f t="shared" si="33"/>
        <v>-251880</v>
      </c>
      <c r="I735" s="2" t="s">
        <v>38</v>
      </c>
      <c r="J735" s="2" t="s">
        <v>222</v>
      </c>
      <c r="L735" s="29" t="s">
        <v>931</v>
      </c>
    </row>
    <row r="736" spans="1:12" x14ac:dyDescent="0.2">
      <c r="A736" s="19">
        <v>46021</v>
      </c>
      <c r="B736" s="2"/>
      <c r="C736" s="2"/>
      <c r="D736" s="2" t="s">
        <v>930</v>
      </c>
      <c r="E736" s="10">
        <v>-229366</v>
      </c>
      <c r="F736" s="7" t="s">
        <v>48</v>
      </c>
      <c r="G736" s="10">
        <f>+E736*F736</f>
        <v>-18349.28</v>
      </c>
      <c r="H736" s="10">
        <f>+E736+G736</f>
        <v>-247715.28</v>
      </c>
      <c r="I736" s="2" t="s">
        <v>38</v>
      </c>
      <c r="J736" s="2" t="s">
        <v>222</v>
      </c>
      <c r="L736" s="29" t="s">
        <v>931</v>
      </c>
    </row>
    <row r="737" spans="1:12" x14ac:dyDescent="0.2">
      <c r="A737" s="19">
        <v>46027</v>
      </c>
      <c r="B737" s="20" t="s">
        <v>934</v>
      </c>
      <c r="C737" s="20" t="s">
        <v>935</v>
      </c>
      <c r="D737" s="20" t="s">
        <v>936</v>
      </c>
      <c r="E737" s="21">
        <v>806442</v>
      </c>
      <c r="F737" s="22" t="s">
        <v>48</v>
      </c>
      <c r="G737" s="21">
        <v>64515</v>
      </c>
      <c r="H737" s="10">
        <f>+E737+G737</f>
        <v>870957</v>
      </c>
      <c r="I737" s="2" t="s">
        <v>38</v>
      </c>
      <c r="J737" s="2" t="s">
        <v>222</v>
      </c>
      <c r="L737" s="29" t="s">
        <v>973</v>
      </c>
    </row>
    <row r="738" spans="1:12" x14ac:dyDescent="0.2">
      <c r="A738" s="57">
        <v>46028</v>
      </c>
      <c r="B738" s="20" t="s">
        <v>937</v>
      </c>
      <c r="C738" s="20" t="s">
        <v>935</v>
      </c>
      <c r="D738" s="58" t="s">
        <v>938</v>
      </c>
      <c r="E738" s="21">
        <v>2133509</v>
      </c>
      <c r="F738" s="22" t="s">
        <v>48</v>
      </c>
      <c r="G738" s="21">
        <v>170681</v>
      </c>
      <c r="H738" s="10">
        <f t="shared" ref="H738:H757" si="34">+E738+G738</f>
        <v>2304190</v>
      </c>
      <c r="I738" s="2" t="s">
        <v>38</v>
      </c>
      <c r="J738" s="2" t="s">
        <v>222</v>
      </c>
      <c r="L738" s="29" t="s">
        <v>973</v>
      </c>
    </row>
    <row r="739" spans="1:12" x14ac:dyDescent="0.2">
      <c r="A739" s="57">
        <v>46028</v>
      </c>
      <c r="B739" s="20" t="s">
        <v>939</v>
      </c>
      <c r="C739" s="20" t="s">
        <v>935</v>
      </c>
      <c r="D739" s="58" t="s">
        <v>940</v>
      </c>
      <c r="E739" s="21">
        <v>383771</v>
      </c>
      <c r="F739" s="22" t="s">
        <v>48</v>
      </c>
      <c r="G739" s="21">
        <v>30702</v>
      </c>
      <c r="H739" s="10">
        <f t="shared" si="34"/>
        <v>414473</v>
      </c>
      <c r="I739" s="2" t="s">
        <v>38</v>
      </c>
      <c r="J739" s="2" t="s">
        <v>222</v>
      </c>
      <c r="L739" s="29" t="s">
        <v>973</v>
      </c>
    </row>
    <row r="740" spans="1:12" x14ac:dyDescent="0.2">
      <c r="A740" s="19">
        <v>46029</v>
      </c>
      <c r="B740" s="20" t="s">
        <v>941</v>
      </c>
      <c r="C740" s="20" t="s">
        <v>935</v>
      </c>
      <c r="D740" s="20" t="s">
        <v>942</v>
      </c>
      <c r="E740" s="21">
        <v>590696</v>
      </c>
      <c r="F740" s="22" t="s">
        <v>48</v>
      </c>
      <c r="G740" s="21">
        <v>47256</v>
      </c>
      <c r="H740" s="10">
        <f t="shared" si="34"/>
        <v>637952</v>
      </c>
      <c r="I740" s="2" t="s">
        <v>38</v>
      </c>
      <c r="J740" s="2" t="s">
        <v>222</v>
      </c>
      <c r="L740" s="29" t="s">
        <v>973</v>
      </c>
    </row>
    <row r="741" spans="1:12" x14ac:dyDescent="0.2">
      <c r="A741" s="19">
        <v>46030</v>
      </c>
      <c r="B741" s="20" t="s">
        <v>943</v>
      </c>
      <c r="C741" s="20" t="s">
        <v>935</v>
      </c>
      <c r="D741" s="20" t="s">
        <v>944</v>
      </c>
      <c r="E741" s="21">
        <v>180733</v>
      </c>
      <c r="F741" s="22" t="s">
        <v>48</v>
      </c>
      <c r="G741" s="21">
        <v>14459</v>
      </c>
      <c r="H741" s="10">
        <f t="shared" si="34"/>
        <v>195192</v>
      </c>
      <c r="I741" s="2" t="s">
        <v>38</v>
      </c>
      <c r="J741" s="2" t="s">
        <v>222</v>
      </c>
      <c r="L741" s="29" t="s">
        <v>973</v>
      </c>
    </row>
    <row r="742" spans="1:12" x14ac:dyDescent="0.2">
      <c r="A742" s="57">
        <v>46031</v>
      </c>
      <c r="B742" s="20" t="s">
        <v>945</v>
      </c>
      <c r="C742" s="20" t="s">
        <v>935</v>
      </c>
      <c r="D742" s="58" t="s">
        <v>946</v>
      </c>
      <c r="E742" s="21">
        <v>1398929</v>
      </c>
      <c r="F742" s="22" t="s">
        <v>48</v>
      </c>
      <c r="G742" s="21">
        <v>111914</v>
      </c>
      <c r="H742" s="10">
        <f t="shared" si="34"/>
        <v>1510843</v>
      </c>
      <c r="I742" s="2" t="s">
        <v>38</v>
      </c>
      <c r="J742" s="2" t="s">
        <v>222</v>
      </c>
      <c r="L742" s="29" t="s">
        <v>973</v>
      </c>
    </row>
    <row r="743" spans="1:12" x14ac:dyDescent="0.2">
      <c r="A743" s="19">
        <v>46036</v>
      </c>
      <c r="B743" s="20" t="s">
        <v>947</v>
      </c>
      <c r="C743" s="20" t="s">
        <v>935</v>
      </c>
      <c r="D743" s="20" t="s">
        <v>948</v>
      </c>
      <c r="E743" s="21">
        <v>716836</v>
      </c>
      <c r="F743" s="22" t="s">
        <v>48</v>
      </c>
      <c r="G743" s="21">
        <v>57347</v>
      </c>
      <c r="H743" s="10">
        <f t="shared" si="34"/>
        <v>774183</v>
      </c>
      <c r="I743" s="2" t="s">
        <v>38</v>
      </c>
      <c r="J743" s="2" t="s">
        <v>222</v>
      </c>
      <c r="L743" s="29" t="s">
        <v>973</v>
      </c>
    </row>
    <row r="744" spans="1:12" x14ac:dyDescent="0.2">
      <c r="A744" s="57">
        <v>46037</v>
      </c>
      <c r="B744" s="20" t="s">
        <v>949</v>
      </c>
      <c r="C744" s="20" t="s">
        <v>935</v>
      </c>
      <c r="D744" s="58" t="s">
        <v>950</v>
      </c>
      <c r="E744" s="21">
        <v>925803</v>
      </c>
      <c r="F744" s="22" t="s">
        <v>48</v>
      </c>
      <c r="G744" s="21">
        <v>74064</v>
      </c>
      <c r="H744" s="10">
        <f t="shared" si="34"/>
        <v>999867</v>
      </c>
      <c r="I744" s="2" t="s">
        <v>38</v>
      </c>
      <c r="J744" s="2" t="s">
        <v>222</v>
      </c>
      <c r="L744" s="29" t="s">
        <v>973</v>
      </c>
    </row>
    <row r="745" spans="1:12" x14ac:dyDescent="0.2">
      <c r="A745" s="19">
        <v>46042</v>
      </c>
      <c r="B745" s="20" t="s">
        <v>951</v>
      </c>
      <c r="C745" s="20" t="s">
        <v>935</v>
      </c>
      <c r="D745" s="20" t="s">
        <v>952</v>
      </c>
      <c r="E745" s="21">
        <v>1271814</v>
      </c>
      <c r="F745" s="22" t="s">
        <v>48</v>
      </c>
      <c r="G745" s="21">
        <v>101745</v>
      </c>
      <c r="H745" s="10">
        <f t="shared" si="34"/>
        <v>1373559</v>
      </c>
      <c r="I745" s="2" t="s">
        <v>38</v>
      </c>
      <c r="J745" s="2" t="s">
        <v>222</v>
      </c>
      <c r="L745" s="29" t="s">
        <v>973</v>
      </c>
    </row>
    <row r="746" spans="1:12" x14ac:dyDescent="0.2">
      <c r="A746" s="57">
        <v>46043</v>
      </c>
      <c r="B746" s="20" t="s">
        <v>953</v>
      </c>
      <c r="C746" s="20" t="s">
        <v>935</v>
      </c>
      <c r="D746" s="58" t="s">
        <v>954</v>
      </c>
      <c r="E746" s="21">
        <v>537627</v>
      </c>
      <c r="F746" s="22" t="s">
        <v>48</v>
      </c>
      <c r="G746" s="21">
        <v>43010</v>
      </c>
      <c r="H746" s="10">
        <f t="shared" si="34"/>
        <v>580637</v>
      </c>
      <c r="I746" s="2" t="s">
        <v>38</v>
      </c>
      <c r="J746" s="2" t="s">
        <v>222</v>
      </c>
      <c r="L746" s="29" t="s">
        <v>973</v>
      </c>
    </row>
    <row r="747" spans="1:12" x14ac:dyDescent="0.2">
      <c r="A747" s="19">
        <v>46044</v>
      </c>
      <c r="B747" s="20" t="s">
        <v>955</v>
      </c>
      <c r="C747" s="20" t="s">
        <v>935</v>
      </c>
      <c r="D747" s="20" t="s">
        <v>956</v>
      </c>
      <c r="E747" s="21">
        <v>220293</v>
      </c>
      <c r="F747" s="22" t="s">
        <v>48</v>
      </c>
      <c r="G747" s="21">
        <v>17623</v>
      </c>
      <c r="H747" s="10">
        <f t="shared" si="34"/>
        <v>237916</v>
      </c>
      <c r="I747" s="2" t="s">
        <v>38</v>
      </c>
      <c r="J747" s="2" t="s">
        <v>222</v>
      </c>
      <c r="L747" s="29" t="s">
        <v>973</v>
      </c>
    </row>
    <row r="748" spans="1:12" x14ac:dyDescent="0.2">
      <c r="A748" s="57">
        <v>46045</v>
      </c>
      <c r="B748" s="20" t="s">
        <v>957</v>
      </c>
      <c r="C748" s="20" t="s">
        <v>935</v>
      </c>
      <c r="D748" s="58" t="s">
        <v>958</v>
      </c>
      <c r="E748" s="21">
        <v>997462</v>
      </c>
      <c r="F748" s="22" t="s">
        <v>48</v>
      </c>
      <c r="G748" s="21">
        <v>79797</v>
      </c>
      <c r="H748" s="10">
        <f t="shared" si="34"/>
        <v>1077259</v>
      </c>
      <c r="I748" s="2" t="s">
        <v>38</v>
      </c>
      <c r="J748" s="2" t="s">
        <v>222</v>
      </c>
      <c r="L748" s="29" t="s">
        <v>973</v>
      </c>
    </row>
    <row r="749" spans="1:12" x14ac:dyDescent="0.2">
      <c r="A749" s="19">
        <v>46045</v>
      </c>
      <c r="B749" s="20" t="s">
        <v>959</v>
      </c>
      <c r="C749" s="20" t="s">
        <v>935</v>
      </c>
      <c r="D749" s="20" t="s">
        <v>960</v>
      </c>
      <c r="E749" s="21">
        <v>583692</v>
      </c>
      <c r="F749" s="22" t="s">
        <v>48</v>
      </c>
      <c r="G749" s="21">
        <v>46695</v>
      </c>
      <c r="H749" s="10">
        <f t="shared" si="34"/>
        <v>630387</v>
      </c>
      <c r="I749" s="2" t="s">
        <v>38</v>
      </c>
      <c r="J749" s="2" t="s">
        <v>222</v>
      </c>
      <c r="L749" s="29" t="s">
        <v>973</v>
      </c>
    </row>
    <row r="750" spans="1:12" x14ac:dyDescent="0.2">
      <c r="A750" s="19">
        <v>46045</v>
      </c>
      <c r="B750" s="20" t="s">
        <v>961</v>
      </c>
      <c r="C750" s="20" t="s">
        <v>935</v>
      </c>
      <c r="D750" s="20" t="s">
        <v>962</v>
      </c>
      <c r="E750" s="21">
        <v>967903</v>
      </c>
      <c r="F750" s="22" t="s">
        <v>48</v>
      </c>
      <c r="G750" s="21">
        <v>77432</v>
      </c>
      <c r="H750" s="10">
        <f t="shared" si="34"/>
        <v>1045335</v>
      </c>
      <c r="I750" s="2" t="s">
        <v>38</v>
      </c>
      <c r="J750" s="2" t="s">
        <v>222</v>
      </c>
      <c r="L750" s="29" t="s">
        <v>973</v>
      </c>
    </row>
    <row r="751" spans="1:12" x14ac:dyDescent="0.2">
      <c r="A751" s="19">
        <v>46046</v>
      </c>
      <c r="B751" s="20" t="s">
        <v>963</v>
      </c>
      <c r="C751" s="20" t="s">
        <v>935</v>
      </c>
      <c r="D751" s="20" t="s">
        <v>964</v>
      </c>
      <c r="E751" s="21">
        <v>622350</v>
      </c>
      <c r="F751" s="22" t="s">
        <v>48</v>
      </c>
      <c r="G751" s="21">
        <v>49788</v>
      </c>
      <c r="H751" s="10">
        <f t="shared" si="34"/>
        <v>672138</v>
      </c>
      <c r="I751" s="2" t="s">
        <v>38</v>
      </c>
      <c r="J751" s="2" t="s">
        <v>222</v>
      </c>
      <c r="L751" s="29" t="s">
        <v>973</v>
      </c>
    </row>
    <row r="752" spans="1:12" x14ac:dyDescent="0.2">
      <c r="A752" s="19">
        <v>46047</v>
      </c>
      <c r="B752" s="20" t="s">
        <v>965</v>
      </c>
      <c r="C752" s="20" t="s">
        <v>935</v>
      </c>
      <c r="D752" s="20" t="s">
        <v>966</v>
      </c>
      <c r="E752" s="21">
        <v>651515</v>
      </c>
      <c r="F752" s="22" t="s">
        <v>48</v>
      </c>
      <c r="G752" s="21">
        <v>52121</v>
      </c>
      <c r="H752" s="10">
        <f t="shared" si="34"/>
        <v>703636</v>
      </c>
      <c r="I752" s="2" t="s">
        <v>38</v>
      </c>
      <c r="J752" s="2" t="s">
        <v>222</v>
      </c>
      <c r="L752" s="29" t="s">
        <v>973</v>
      </c>
    </row>
    <row r="753" spans="1:12" x14ac:dyDescent="0.2">
      <c r="A753" s="19">
        <v>46052</v>
      </c>
      <c r="B753" s="20" t="s">
        <v>967</v>
      </c>
      <c r="C753" s="20" t="s">
        <v>935</v>
      </c>
      <c r="D753" s="20" t="s">
        <v>968</v>
      </c>
      <c r="E753" s="21">
        <v>1207859</v>
      </c>
      <c r="F753" s="22" t="s">
        <v>48</v>
      </c>
      <c r="G753" s="21">
        <v>96629</v>
      </c>
      <c r="H753" s="10">
        <f t="shared" si="34"/>
        <v>1304488</v>
      </c>
      <c r="I753" s="2" t="s">
        <v>38</v>
      </c>
      <c r="J753" s="2" t="s">
        <v>222</v>
      </c>
      <c r="L753" s="29" t="s">
        <v>973</v>
      </c>
    </row>
    <row r="754" spans="1:12" x14ac:dyDescent="0.2">
      <c r="A754" s="19">
        <v>46029</v>
      </c>
      <c r="B754" s="20"/>
      <c r="C754" s="20"/>
      <c r="D754" s="20" t="s">
        <v>969</v>
      </c>
      <c r="E754" s="21">
        <v>-621917</v>
      </c>
      <c r="F754" s="22" t="s">
        <v>48</v>
      </c>
      <c r="G754" s="21">
        <v>-49753</v>
      </c>
      <c r="H754" s="10">
        <f t="shared" si="34"/>
        <v>-671670</v>
      </c>
      <c r="I754" s="2" t="s">
        <v>38</v>
      </c>
      <c r="J754" s="2" t="s">
        <v>222</v>
      </c>
      <c r="L754" s="29" t="s">
        <v>973</v>
      </c>
    </row>
    <row r="755" spans="1:12" x14ac:dyDescent="0.2">
      <c r="A755" s="57">
        <v>46037</v>
      </c>
      <c r="B755" s="20"/>
      <c r="C755" s="20"/>
      <c r="D755" s="58" t="s">
        <v>970</v>
      </c>
      <c r="E755" s="59">
        <v>-227542</v>
      </c>
      <c r="F755" s="22" t="s">
        <v>48</v>
      </c>
      <c r="G755" s="59">
        <v>-18203</v>
      </c>
      <c r="H755" s="10">
        <f t="shared" si="34"/>
        <v>-245745</v>
      </c>
      <c r="I755" s="2" t="s">
        <v>38</v>
      </c>
      <c r="J755" s="2" t="s">
        <v>222</v>
      </c>
      <c r="L755" s="29" t="s">
        <v>973</v>
      </c>
    </row>
    <row r="756" spans="1:12" x14ac:dyDescent="0.2">
      <c r="A756" s="57">
        <v>46037</v>
      </c>
      <c r="B756" s="20"/>
      <c r="C756" s="20"/>
      <c r="D756" s="58" t="s">
        <v>971</v>
      </c>
      <c r="E756" s="59">
        <v>-100366</v>
      </c>
      <c r="F756" s="22" t="s">
        <v>48</v>
      </c>
      <c r="G756" s="59">
        <v>-8029</v>
      </c>
      <c r="H756" s="10">
        <f t="shared" si="34"/>
        <v>-108395</v>
      </c>
      <c r="I756" s="2" t="s">
        <v>38</v>
      </c>
      <c r="J756" s="2" t="s">
        <v>222</v>
      </c>
      <c r="L756" s="29" t="s">
        <v>973</v>
      </c>
    </row>
    <row r="757" spans="1:12" x14ac:dyDescent="0.2">
      <c r="A757" s="57">
        <v>46046</v>
      </c>
      <c r="B757" s="20"/>
      <c r="C757" s="20"/>
      <c r="D757" s="58" t="s">
        <v>974</v>
      </c>
      <c r="E757" s="59">
        <v>-538355</v>
      </c>
      <c r="F757" s="22" t="s">
        <v>48</v>
      </c>
      <c r="G757" s="59">
        <v>-43069</v>
      </c>
      <c r="H757" s="10">
        <f t="shared" si="34"/>
        <v>-581424</v>
      </c>
      <c r="I757" s="2" t="s">
        <v>38</v>
      </c>
      <c r="J757" s="2" t="s">
        <v>222</v>
      </c>
      <c r="L757" s="29" t="s">
        <v>973</v>
      </c>
    </row>
    <row r="758" spans="1:12" x14ac:dyDescent="0.2">
      <c r="A758" s="57">
        <v>46046</v>
      </c>
      <c r="B758" s="2"/>
      <c r="C758" s="2"/>
      <c r="D758" s="2" t="s">
        <v>972</v>
      </c>
      <c r="E758" s="10">
        <v>-889633.78</v>
      </c>
      <c r="F758" s="7" t="s">
        <v>48</v>
      </c>
      <c r="G758" s="10">
        <f>+E758*F758</f>
        <v>-71170.702400000009</v>
      </c>
      <c r="H758" s="10">
        <f>+E758+G758</f>
        <v>-960804.4824000001</v>
      </c>
      <c r="I758" s="2" t="s">
        <v>38</v>
      </c>
      <c r="J758" s="2" t="s">
        <v>222</v>
      </c>
      <c r="L758" s="29" t="s">
        <v>973</v>
      </c>
    </row>
    <row r="759" spans="1:12" x14ac:dyDescent="0.2">
      <c r="A759" s="19">
        <v>46056</v>
      </c>
      <c r="B759" s="20" t="s">
        <v>975</v>
      </c>
      <c r="C759" s="20" t="s">
        <v>935</v>
      </c>
      <c r="D759" s="20" t="s">
        <v>976</v>
      </c>
      <c r="E759" s="21">
        <v>367155</v>
      </c>
      <c r="F759" s="22" t="s">
        <v>48</v>
      </c>
      <c r="G759" s="21">
        <v>29372</v>
      </c>
      <c r="H759" s="10">
        <f>+E759+G759</f>
        <v>396527</v>
      </c>
      <c r="I759" s="2" t="s">
        <v>38</v>
      </c>
      <c r="J759" s="2" t="s">
        <v>222</v>
      </c>
      <c r="L759" s="29" t="s">
        <v>998</v>
      </c>
    </row>
    <row r="760" spans="1:12" x14ac:dyDescent="0.2">
      <c r="A760" s="57">
        <v>46056</v>
      </c>
      <c r="B760" s="20" t="s">
        <v>977</v>
      </c>
      <c r="C760" s="20" t="s">
        <v>935</v>
      </c>
      <c r="D760" s="58" t="s">
        <v>978</v>
      </c>
      <c r="E760" s="21">
        <v>1246099</v>
      </c>
      <c r="F760" s="22" t="s">
        <v>48</v>
      </c>
      <c r="G760" s="21">
        <v>99688</v>
      </c>
      <c r="H760" s="10">
        <f t="shared" ref="H760:H769" si="35">+E760+G760</f>
        <v>1345787</v>
      </c>
      <c r="I760" s="2" t="s">
        <v>38</v>
      </c>
      <c r="J760" s="2" t="s">
        <v>222</v>
      </c>
      <c r="L760" s="29" t="s">
        <v>998</v>
      </c>
    </row>
    <row r="761" spans="1:12" x14ac:dyDescent="0.2">
      <c r="A761" s="57">
        <v>46056</v>
      </c>
      <c r="B761" s="20" t="s">
        <v>979</v>
      </c>
      <c r="C761" s="20" t="s">
        <v>935</v>
      </c>
      <c r="D761" s="58" t="s">
        <v>980</v>
      </c>
      <c r="E761" s="21">
        <v>800241</v>
      </c>
      <c r="F761" s="22" t="s">
        <v>48</v>
      </c>
      <c r="G761" s="21">
        <v>64019</v>
      </c>
      <c r="H761" s="10">
        <f t="shared" si="35"/>
        <v>864260</v>
      </c>
      <c r="I761" s="2" t="s">
        <v>38</v>
      </c>
      <c r="J761" s="2" t="s">
        <v>222</v>
      </c>
      <c r="L761" s="29" t="s">
        <v>998</v>
      </c>
    </row>
    <row r="762" spans="1:12" x14ac:dyDescent="0.2">
      <c r="A762" s="19">
        <v>46058</v>
      </c>
      <c r="B762" s="20" t="s">
        <v>981</v>
      </c>
      <c r="C762" s="20" t="s">
        <v>935</v>
      </c>
      <c r="D762" s="20" t="s">
        <v>982</v>
      </c>
      <c r="E762" s="21">
        <v>673188</v>
      </c>
      <c r="F762" s="22" t="s">
        <v>48</v>
      </c>
      <c r="G762" s="21">
        <v>53855</v>
      </c>
      <c r="H762" s="10">
        <f t="shared" si="35"/>
        <v>727043</v>
      </c>
      <c r="I762" s="2" t="s">
        <v>38</v>
      </c>
      <c r="J762" s="2" t="s">
        <v>222</v>
      </c>
      <c r="L762" s="29" t="s">
        <v>998</v>
      </c>
    </row>
    <row r="763" spans="1:12" x14ac:dyDescent="0.2">
      <c r="A763" s="19">
        <v>46059</v>
      </c>
      <c r="B763" s="20" t="s">
        <v>983</v>
      </c>
      <c r="C763" s="20" t="s">
        <v>935</v>
      </c>
      <c r="D763" s="20" t="s">
        <v>984</v>
      </c>
      <c r="E763" s="21">
        <v>852559</v>
      </c>
      <c r="F763" s="22" t="s">
        <v>48</v>
      </c>
      <c r="G763" s="21">
        <v>68205</v>
      </c>
      <c r="H763" s="10">
        <f t="shared" si="35"/>
        <v>920764</v>
      </c>
      <c r="I763" s="2" t="s">
        <v>38</v>
      </c>
      <c r="J763" s="2" t="s">
        <v>222</v>
      </c>
      <c r="L763" s="29" t="s">
        <v>998</v>
      </c>
    </row>
    <row r="764" spans="1:12" x14ac:dyDescent="0.2">
      <c r="A764" s="57">
        <v>46064</v>
      </c>
      <c r="B764" s="20" t="s">
        <v>985</v>
      </c>
      <c r="C764" s="20" t="s">
        <v>935</v>
      </c>
      <c r="D764" s="58" t="s">
        <v>986</v>
      </c>
      <c r="E764" s="21">
        <v>881696</v>
      </c>
      <c r="F764" s="22" t="s">
        <v>48</v>
      </c>
      <c r="G764" s="21">
        <v>70536</v>
      </c>
      <c r="H764" s="10">
        <f t="shared" si="35"/>
        <v>952232</v>
      </c>
      <c r="I764" s="2" t="s">
        <v>38</v>
      </c>
      <c r="J764" s="2" t="s">
        <v>222</v>
      </c>
      <c r="L764" s="29" t="s">
        <v>998</v>
      </c>
    </row>
    <row r="765" spans="1:12" x14ac:dyDescent="0.2">
      <c r="A765" s="19">
        <v>46064</v>
      </c>
      <c r="B765" s="20" t="s">
        <v>987</v>
      </c>
      <c r="C765" s="20" t="s">
        <v>935</v>
      </c>
      <c r="D765" s="20" t="s">
        <v>988</v>
      </c>
      <c r="E765" s="21">
        <v>587448</v>
      </c>
      <c r="F765" s="22" t="s">
        <v>48</v>
      </c>
      <c r="G765" s="21">
        <v>46996</v>
      </c>
      <c r="H765" s="10">
        <f t="shared" si="35"/>
        <v>634444</v>
      </c>
      <c r="I765" s="2" t="s">
        <v>38</v>
      </c>
      <c r="J765" s="2" t="s">
        <v>222</v>
      </c>
      <c r="L765" s="29" t="s">
        <v>998</v>
      </c>
    </row>
    <row r="766" spans="1:12" x14ac:dyDescent="0.2">
      <c r="A766" s="57">
        <v>46066</v>
      </c>
      <c r="B766" s="20" t="s">
        <v>989</v>
      </c>
      <c r="C766" s="20" t="s">
        <v>935</v>
      </c>
      <c r="D766" s="58" t="s">
        <v>990</v>
      </c>
      <c r="E766" s="21">
        <v>349833</v>
      </c>
      <c r="F766" s="22" t="s">
        <v>48</v>
      </c>
      <c r="G766" s="21">
        <v>27987</v>
      </c>
      <c r="H766" s="10">
        <f t="shared" si="35"/>
        <v>377820</v>
      </c>
      <c r="I766" s="2" t="s">
        <v>38</v>
      </c>
      <c r="J766" s="2" t="s">
        <v>222</v>
      </c>
      <c r="L766" s="29" t="s">
        <v>998</v>
      </c>
    </row>
    <row r="767" spans="1:12" x14ac:dyDescent="0.2">
      <c r="A767" s="19">
        <v>46079</v>
      </c>
      <c r="B767" s="20" t="s">
        <v>991</v>
      </c>
      <c r="C767" s="20" t="s">
        <v>935</v>
      </c>
      <c r="D767" s="20" t="s">
        <v>992</v>
      </c>
      <c r="E767" s="21">
        <v>1811948</v>
      </c>
      <c r="F767" s="22" t="s">
        <v>48</v>
      </c>
      <c r="G767" s="21">
        <v>144956</v>
      </c>
      <c r="H767" s="10">
        <f t="shared" si="35"/>
        <v>1956904</v>
      </c>
      <c r="I767" s="2" t="s">
        <v>38</v>
      </c>
      <c r="J767" s="2" t="s">
        <v>222</v>
      </c>
      <c r="L767" s="29" t="s">
        <v>998</v>
      </c>
    </row>
    <row r="768" spans="1:12" x14ac:dyDescent="0.2">
      <c r="A768" s="57">
        <v>46080</v>
      </c>
      <c r="B768" s="20" t="s">
        <v>993</v>
      </c>
      <c r="C768" s="20" t="s">
        <v>935</v>
      </c>
      <c r="D768" s="58" t="s">
        <v>994</v>
      </c>
      <c r="E768" s="21">
        <v>472421</v>
      </c>
      <c r="F768" s="22" t="s">
        <v>48</v>
      </c>
      <c r="G768" s="21">
        <v>37794</v>
      </c>
      <c r="H768" s="10">
        <f t="shared" si="35"/>
        <v>510215</v>
      </c>
      <c r="I768" s="2" t="s">
        <v>38</v>
      </c>
      <c r="J768" s="2" t="s">
        <v>222</v>
      </c>
      <c r="L768" s="29" t="s">
        <v>998</v>
      </c>
    </row>
    <row r="769" spans="1:12" x14ac:dyDescent="0.2">
      <c r="A769" s="19">
        <v>46081</v>
      </c>
      <c r="B769" s="20" t="s">
        <v>995</v>
      </c>
      <c r="C769" s="20" t="s">
        <v>935</v>
      </c>
      <c r="D769" s="20" t="s">
        <v>996</v>
      </c>
      <c r="E769" s="21">
        <v>1034322</v>
      </c>
      <c r="F769" s="22" t="s">
        <v>48</v>
      </c>
      <c r="G769" s="21">
        <v>82746</v>
      </c>
      <c r="H769" s="10">
        <f t="shared" si="35"/>
        <v>1117068</v>
      </c>
      <c r="I769" s="2" t="s">
        <v>38</v>
      </c>
      <c r="J769" s="2" t="s">
        <v>222</v>
      </c>
      <c r="L769" s="29" t="s">
        <v>998</v>
      </c>
    </row>
    <row r="770" spans="1:12" x14ac:dyDescent="0.2">
      <c r="A770" s="19">
        <v>46081</v>
      </c>
      <c r="B770" s="2"/>
      <c r="C770" s="2"/>
      <c r="D770" s="2" t="s">
        <v>997</v>
      </c>
      <c r="E770" s="10">
        <f>-SUM(E759:E769)*0.07</f>
        <v>-635383.70000000007</v>
      </c>
      <c r="F770" s="7" t="s">
        <v>48</v>
      </c>
      <c r="G770" s="10">
        <f>+E770*F770</f>
        <v>-50830.696000000004</v>
      </c>
      <c r="H770" s="10">
        <f>+E770+G770</f>
        <v>-686214.39600000007</v>
      </c>
      <c r="I770" s="2" t="s">
        <v>38</v>
      </c>
      <c r="J770" s="2" t="s">
        <v>222</v>
      </c>
      <c r="L770" s="29" t="s">
        <v>998</v>
      </c>
    </row>
    <row r="771" spans="1:12" x14ac:dyDescent="0.2">
      <c r="A771" s="19">
        <v>46083</v>
      </c>
      <c r="B771" s="20" t="s">
        <v>999</v>
      </c>
      <c r="C771" s="20" t="s">
        <v>935</v>
      </c>
      <c r="D771" s="20" t="s">
        <v>1000</v>
      </c>
      <c r="E771" s="21">
        <v>596425</v>
      </c>
      <c r="F771" s="22" t="s">
        <v>48</v>
      </c>
      <c r="G771" s="21">
        <v>47714</v>
      </c>
      <c r="H771" s="10">
        <f>+E771+G771</f>
        <v>644139</v>
      </c>
      <c r="I771" s="2" t="s">
        <v>38</v>
      </c>
      <c r="J771" s="2" t="s">
        <v>222</v>
      </c>
      <c r="L771" s="62" t="s">
        <v>1020</v>
      </c>
    </row>
    <row r="772" spans="1:12" x14ac:dyDescent="0.2">
      <c r="A772" s="19">
        <v>46083</v>
      </c>
      <c r="B772" s="20"/>
      <c r="C772" s="20" t="s">
        <v>935</v>
      </c>
      <c r="D772" s="20" t="s">
        <v>1001</v>
      </c>
      <c r="E772" s="21">
        <v>-370801</v>
      </c>
      <c r="F772" s="22" t="s">
        <v>48</v>
      </c>
      <c r="G772" s="21">
        <v>-29664</v>
      </c>
      <c r="H772" s="10">
        <f>+E772+G772</f>
        <v>-400465</v>
      </c>
      <c r="I772" s="2" t="s">
        <v>38</v>
      </c>
      <c r="J772" s="2" t="s">
        <v>222</v>
      </c>
      <c r="L772" s="62" t="s">
        <v>1020</v>
      </c>
    </row>
    <row r="773" spans="1:12" x14ac:dyDescent="0.2">
      <c r="A773" s="57">
        <v>46083</v>
      </c>
      <c r="B773" s="20"/>
      <c r="C773" s="20" t="s">
        <v>935</v>
      </c>
      <c r="D773" s="58" t="s">
        <v>1002</v>
      </c>
      <c r="E773" s="21">
        <v>-141900</v>
      </c>
      <c r="F773" s="22" t="s">
        <v>48</v>
      </c>
      <c r="G773" s="21">
        <v>-11352</v>
      </c>
      <c r="H773" s="10">
        <f t="shared" ref="H773:H782" si="36">+E773+G773</f>
        <v>-153252</v>
      </c>
      <c r="I773" s="2" t="s">
        <v>38</v>
      </c>
      <c r="J773" s="2" t="s">
        <v>222</v>
      </c>
      <c r="L773" s="62" t="s">
        <v>1020</v>
      </c>
    </row>
    <row r="774" spans="1:12" x14ac:dyDescent="0.2">
      <c r="A774" s="57">
        <v>46091</v>
      </c>
      <c r="B774" s="20" t="s">
        <v>1003</v>
      </c>
      <c r="C774" s="20" t="s">
        <v>935</v>
      </c>
      <c r="D774" s="58" t="s">
        <v>1004</v>
      </c>
      <c r="E774" s="21">
        <v>733081</v>
      </c>
      <c r="F774" s="22" t="s">
        <v>48</v>
      </c>
      <c r="G774" s="21">
        <v>58646</v>
      </c>
      <c r="H774" s="10">
        <f t="shared" si="36"/>
        <v>791727</v>
      </c>
      <c r="I774" s="2" t="s">
        <v>38</v>
      </c>
      <c r="J774" s="2" t="s">
        <v>222</v>
      </c>
      <c r="L774" s="62" t="s">
        <v>1020</v>
      </c>
    </row>
    <row r="775" spans="1:12" x14ac:dyDescent="0.2">
      <c r="A775" s="19">
        <v>46093</v>
      </c>
      <c r="B775" s="20" t="s">
        <v>1005</v>
      </c>
      <c r="C775" s="20" t="s">
        <v>935</v>
      </c>
      <c r="D775" s="20" t="s">
        <v>1006</v>
      </c>
      <c r="E775" s="21">
        <v>842429</v>
      </c>
      <c r="F775" s="22" t="s">
        <v>48</v>
      </c>
      <c r="G775" s="21">
        <v>67394</v>
      </c>
      <c r="H775" s="10">
        <f t="shared" si="36"/>
        <v>909823</v>
      </c>
      <c r="I775" s="2" t="s">
        <v>38</v>
      </c>
      <c r="J775" s="2" t="s">
        <v>222</v>
      </c>
      <c r="L775" s="62" t="s">
        <v>1020</v>
      </c>
    </row>
    <row r="776" spans="1:12" x14ac:dyDescent="0.2">
      <c r="A776" s="19">
        <v>46093</v>
      </c>
      <c r="B776" s="20" t="s">
        <v>1007</v>
      </c>
      <c r="C776" s="20" t="s">
        <v>935</v>
      </c>
      <c r="D776" s="20" t="s">
        <v>1008</v>
      </c>
      <c r="E776" s="21">
        <v>358418</v>
      </c>
      <c r="F776" s="22" t="s">
        <v>48</v>
      </c>
      <c r="G776" s="21">
        <v>28673</v>
      </c>
      <c r="H776" s="10">
        <f t="shared" si="36"/>
        <v>387091</v>
      </c>
      <c r="I776" s="2" t="s">
        <v>38</v>
      </c>
      <c r="J776" s="2" t="s">
        <v>222</v>
      </c>
      <c r="L776" s="62" t="s">
        <v>1020</v>
      </c>
    </row>
    <row r="777" spans="1:12" x14ac:dyDescent="0.2">
      <c r="A777" s="57">
        <v>46098</v>
      </c>
      <c r="B777" s="20" t="s">
        <v>1009</v>
      </c>
      <c r="C777" s="20" t="s">
        <v>935</v>
      </c>
      <c r="D777" s="58" t="s">
        <v>1010</v>
      </c>
      <c r="E777" s="21">
        <v>1027053</v>
      </c>
      <c r="F777" s="22" t="s">
        <v>48</v>
      </c>
      <c r="G777" s="21">
        <v>82164</v>
      </c>
      <c r="H777" s="10">
        <f t="shared" si="36"/>
        <v>1109217</v>
      </c>
      <c r="I777" s="2" t="s">
        <v>38</v>
      </c>
      <c r="J777" s="2" t="s">
        <v>222</v>
      </c>
      <c r="L777" s="62" t="s">
        <v>1020</v>
      </c>
    </row>
    <row r="778" spans="1:12" x14ac:dyDescent="0.2">
      <c r="A778" s="19">
        <v>46101</v>
      </c>
      <c r="B778" s="20"/>
      <c r="C778" s="20" t="s">
        <v>935</v>
      </c>
      <c r="D778" s="20" t="s">
        <v>1011</v>
      </c>
      <c r="E778" s="21">
        <v>-760820</v>
      </c>
      <c r="F778" s="22" t="s">
        <v>48</v>
      </c>
      <c r="G778" s="21">
        <v>-60866</v>
      </c>
      <c r="H778" s="10">
        <f t="shared" si="36"/>
        <v>-821686</v>
      </c>
      <c r="I778" s="2" t="s">
        <v>38</v>
      </c>
      <c r="J778" s="2" t="s">
        <v>222</v>
      </c>
      <c r="L778" s="62" t="s">
        <v>1020</v>
      </c>
    </row>
    <row r="779" spans="1:12" x14ac:dyDescent="0.2">
      <c r="A779" s="57">
        <v>46102</v>
      </c>
      <c r="B779" s="20" t="s">
        <v>1012</v>
      </c>
      <c r="C779" s="20" t="s">
        <v>935</v>
      </c>
      <c r="D779" s="58" t="s">
        <v>1013</v>
      </c>
      <c r="E779" s="21">
        <v>651672</v>
      </c>
      <c r="F779" s="22" t="s">
        <v>48</v>
      </c>
      <c r="G779" s="21">
        <v>52134</v>
      </c>
      <c r="H779" s="10">
        <f t="shared" si="36"/>
        <v>703806</v>
      </c>
      <c r="I779" s="2" t="s">
        <v>38</v>
      </c>
      <c r="J779" s="2" t="s">
        <v>222</v>
      </c>
      <c r="L779" s="62" t="s">
        <v>1020</v>
      </c>
    </row>
    <row r="780" spans="1:12" x14ac:dyDescent="0.2">
      <c r="A780" s="19">
        <v>46102</v>
      </c>
      <c r="B780" s="20" t="s">
        <v>1014</v>
      </c>
      <c r="C780" s="20" t="s">
        <v>935</v>
      </c>
      <c r="D780" s="20" t="s">
        <v>1015</v>
      </c>
      <c r="E780" s="21">
        <v>930389</v>
      </c>
      <c r="F780" s="22" t="s">
        <v>48</v>
      </c>
      <c r="G780" s="21">
        <v>74431</v>
      </c>
      <c r="H780" s="10">
        <f t="shared" si="36"/>
        <v>1004820</v>
      </c>
      <c r="I780" s="2" t="s">
        <v>38</v>
      </c>
      <c r="J780" s="2" t="s">
        <v>222</v>
      </c>
      <c r="L780" s="62" t="s">
        <v>1020</v>
      </c>
    </row>
    <row r="781" spans="1:12" x14ac:dyDescent="0.2">
      <c r="A781" s="57">
        <v>46108</v>
      </c>
      <c r="B781" s="20" t="s">
        <v>1016</v>
      </c>
      <c r="C781" s="20" t="s">
        <v>935</v>
      </c>
      <c r="D781" s="58" t="s">
        <v>1017</v>
      </c>
      <c r="E781" s="21">
        <v>467521</v>
      </c>
      <c r="F781" s="22" t="s">
        <v>48</v>
      </c>
      <c r="G781" s="21">
        <v>37402</v>
      </c>
      <c r="H781" s="10">
        <f t="shared" si="36"/>
        <v>504923</v>
      </c>
      <c r="I781" s="2" t="s">
        <v>38</v>
      </c>
      <c r="J781" s="2" t="s">
        <v>222</v>
      </c>
      <c r="L781" s="62" t="s">
        <v>1020</v>
      </c>
    </row>
    <row r="782" spans="1:12" x14ac:dyDescent="0.2">
      <c r="A782" s="19">
        <v>46108</v>
      </c>
      <c r="B782" s="20"/>
      <c r="C782" s="20" t="s">
        <v>935</v>
      </c>
      <c r="D782" s="20" t="s">
        <v>1018</v>
      </c>
      <c r="E782" s="21">
        <v>-776312</v>
      </c>
      <c r="F782" s="22" t="s">
        <v>48</v>
      </c>
      <c r="G782" s="21">
        <v>-62105</v>
      </c>
      <c r="H782" s="10">
        <f t="shared" si="36"/>
        <v>-838417</v>
      </c>
      <c r="I782" s="2" t="s">
        <v>38</v>
      </c>
      <c r="J782" s="2" t="s">
        <v>222</v>
      </c>
      <c r="L782" s="62" t="s">
        <v>1020</v>
      </c>
    </row>
    <row r="783" spans="1:12" x14ac:dyDescent="0.2">
      <c r="A783" s="19">
        <v>46108</v>
      </c>
      <c r="B783" s="2"/>
      <c r="C783" s="2"/>
      <c r="D783" s="2" t="s">
        <v>1019</v>
      </c>
      <c r="E783" s="10">
        <f>-SUM(E771:E782)*0.07</f>
        <v>-249000.85000000003</v>
      </c>
      <c r="F783" s="7" t="s">
        <v>48</v>
      </c>
      <c r="G783" s="10">
        <f>+E783*F783</f>
        <v>-19920.068000000003</v>
      </c>
      <c r="H783" s="10">
        <f>+E783+G783</f>
        <v>-268920.91800000006</v>
      </c>
      <c r="I783" s="2" t="s">
        <v>38</v>
      </c>
      <c r="J783" s="2" t="s">
        <v>222</v>
      </c>
      <c r="L783" s="62" t="s">
        <v>1020</v>
      </c>
    </row>
  </sheetData>
  <autoFilter ref="A1:M770" xr:uid="{00000000-0001-0000-0100-000000000000}">
    <filterColumn colId="12">
      <filters blank="1"/>
    </filterColumn>
  </autoFilter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check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2024-01-20T09:43:18Z</dcterms:created>
  <dcterms:modified xsi:type="dcterms:W3CDTF">2026-04-06T03:46:19Z</dcterms:modified>
</cp:coreProperties>
</file>