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/>
  </bookViews>
  <sheets>
    <sheet name="Công nợ" sheetId="1" r:id="rId1"/>
    <sheet name="Chi tiết mua " sheetId="17" r:id="rId2"/>
    <sheet name="Sheet1" sheetId="19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3" i="17" l="1"/>
  <c r="J4" i="17"/>
  <c r="J5" i="17"/>
  <c r="J6" i="17"/>
  <c r="J7" i="17"/>
  <c r="J2" i="17"/>
  <c r="C6" i="1" l="1"/>
  <c r="J8" i="17" l="1"/>
  <c r="I8" i="17"/>
  <c r="H8" i="17"/>
  <c r="G8" i="17"/>
  <c r="F8" i="19" l="1"/>
  <c r="G5" i="19"/>
  <c r="G6" i="19"/>
  <c r="G7" i="19"/>
  <c r="E8" i="19"/>
  <c r="G4" i="19" l="1"/>
  <c r="G8" i="19" s="1"/>
  <c r="D6" i="1"/>
  <c r="E8" i="1" l="1"/>
  <c r="G12" i="1" s="1"/>
  <c r="F6" i="1" l="1"/>
</calcChain>
</file>

<file path=xl/sharedStrings.xml><?xml version="1.0" encoding="utf-8"?>
<sst xmlns="http://schemas.openxmlformats.org/spreadsheetml/2006/main" count="70" uniqueCount="56">
  <si>
    <t>Ngày tháng</t>
  </si>
  <si>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</si>
  <si>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</si>
  <si>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</si>
  <si>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</si>
  <si>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</si>
  <si>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</si>
  <si>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</si>
  <si>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</si>
  <si>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</si>
  <si>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</si>
  <si>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</si>
  <si>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</si>
  <si>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</si>
  <si>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</si>
  <si>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</si>
  <si>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</si>
  <si>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</si>
  <si>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</si>
  <si>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</si>
  <si>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</si>
  <si>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</si>
  <si>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</si>
  <si>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</si>
  <si>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</si>
  <si>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</si>
  <si>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</si>
  <si>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Số hóa đơn</t>
  </si>
  <si>
    <t>Ngày hóa đơn</t>
  </si>
  <si>
    <t>Khách hàng</t>
  </si>
  <si>
    <t>Diễn giải</t>
  </si>
  <si>
    <t>Người mua hàng</t>
  </si>
  <si>
    <t>Tiền chiết khấu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</si>
  <si>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</si>
  <si>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</si>
  <si>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</si>
  <si>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</si>
  <si>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 , CK 10%</t>
  </si>
  <si>
    <t>Minh Cầu 1 (Chị Hà)</t>
  </si>
  <si>
    <t>Minh Cầu Thanh Xuyên</t>
  </si>
  <si>
    <t>Minh Cầu Gang Thép , CK 10%</t>
  </si>
  <si>
    <t>STT</t>
  </si>
  <si>
    <t>ĐẶNG XUÂN NGỌC</t>
  </si>
  <si>
    <t>VIETCOMBANK-CN KỲ ĐỒNG</t>
  </si>
  <si>
    <t>THEO DÕI CÔNG NỢ / CTY MINH CẦU - 30/09/2023</t>
  </si>
  <si>
    <t>Bảng kê hóa đơn tháng 09</t>
  </si>
  <si>
    <t>Hàng trả T09</t>
  </si>
  <si>
    <t>00054694</t>
  </si>
  <si>
    <t>00054894</t>
  </si>
  <si>
    <t>00056275</t>
  </si>
  <si>
    <t>00056290</t>
  </si>
  <si>
    <t>00056463</t>
  </si>
  <si>
    <t>00057933</t>
  </si>
  <si>
    <t>Minh Cầu 1 (Chị Hà) theo hóa đơn 00056275 , CK 10%</t>
  </si>
  <si>
    <t>Minh Cầu Thanh Xuyên , CK 10%</t>
  </si>
  <si>
    <t>Nợ cũ còn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</si>
</sst>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C5" sqref="C5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55" t="s">
        <v>44</v>
      </c>
      <c r="B1" s="55"/>
      <c r="C1" s="55"/>
      <c r="D1" s="55"/>
      <c r="E1" s="55"/>
      <c r="F1" s="55"/>
      <c r="G1" s="55"/>
    </row>
    <row r="2" spans="1:9" s="12" customFormat="1" ht="40.5" customHeight="1" x14ac:dyDescent="0.25">
      <c r="A2" s="17" t="s">
        <v>0</v>
      </c>
      <c r="B2" s="18" t="s">
        <v>3</v>
      </c>
      <c r="C2" s="18" t="s">
        <v>1</v>
      </c>
      <c r="D2" s="18" t="s">
        <v>18</v>
      </c>
      <c r="E2" s="18" t="s">
        <v>11</v>
      </c>
      <c r="F2" s="18" t="s">
        <v>2</v>
      </c>
      <c r="G2" s="18" t="s">
        <v>16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55</v>
      </c>
      <c r="C4" s="61">
        <v>3812909</v>
      </c>
      <c r="D4" s="62"/>
      <c r="E4" s="28"/>
      <c r="F4" s="28"/>
      <c r="G4" s="28"/>
      <c r="I4" s="53"/>
    </row>
    <row r="5" spans="1:9" ht="21" customHeight="1" x14ac:dyDescent="0.25">
      <c r="A5" s="28"/>
      <c r="B5" s="13" t="s">
        <v>45</v>
      </c>
      <c r="C5" s="14">
        <v>37811834</v>
      </c>
      <c r="D5" s="14">
        <v>3024947</v>
      </c>
      <c r="E5" s="14"/>
      <c r="F5" s="15"/>
      <c r="G5" s="15"/>
      <c r="H5"/>
      <c r="I5" s="29"/>
    </row>
    <row r="6" spans="1:9" ht="21" customHeight="1" x14ac:dyDescent="0.25">
      <c r="A6" s="56" t="s">
        <v>4</v>
      </c>
      <c r="B6" s="57"/>
      <c r="C6" s="19">
        <f>+C5</f>
        <v>37811834</v>
      </c>
      <c r="D6" s="19">
        <f>SUM(D4:D5)</f>
        <v>3024947</v>
      </c>
      <c r="E6" s="20"/>
      <c r="F6" s="21">
        <f>SUM(F5:F5)</f>
        <v>0</v>
      </c>
      <c r="G6" s="22"/>
      <c r="H6" s="31"/>
      <c r="I6" s="29"/>
    </row>
    <row r="7" spans="1:9" ht="21" customHeight="1" x14ac:dyDescent="0.25">
      <c r="A7" s="28"/>
      <c r="B7" s="26" t="s">
        <v>46</v>
      </c>
      <c r="C7" s="14"/>
      <c r="D7" s="14"/>
      <c r="E7" s="14"/>
      <c r="F7" s="15"/>
      <c r="G7" s="16"/>
      <c r="H7"/>
    </row>
    <row r="8" spans="1:9" ht="21" customHeight="1" x14ac:dyDescent="0.25">
      <c r="A8" s="56" t="s">
        <v>5</v>
      </c>
      <c r="B8" s="57"/>
      <c r="C8" s="19"/>
      <c r="D8" s="19"/>
      <c r="E8" s="19">
        <f>+E7</f>
        <v>0</v>
      </c>
      <c r="F8" s="21"/>
      <c r="G8" s="22"/>
      <c r="H8"/>
    </row>
    <row r="9" spans="1:9" ht="21" customHeight="1" x14ac:dyDescent="0.25">
      <c r="A9" s="52"/>
      <c r="B9" s="13"/>
      <c r="C9" s="14"/>
      <c r="D9" s="14"/>
      <c r="E9" s="14"/>
      <c r="F9" s="15"/>
      <c r="G9" s="15"/>
      <c r="H9"/>
    </row>
    <row r="10" spans="1:9" ht="21" customHeight="1" x14ac:dyDescent="0.25">
      <c r="A10" s="52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6" t="s">
        <v>6</v>
      </c>
      <c r="B11" s="57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8" t="s">
        <v>7</v>
      </c>
      <c r="B12" s="59"/>
      <c r="C12" s="59"/>
      <c r="D12" s="59"/>
      <c r="E12" s="59"/>
      <c r="F12" s="60"/>
      <c r="G12" s="25">
        <f>+C4+C5+D5-E8-G11</f>
        <v>44649690</v>
      </c>
      <c r="H12" s="31"/>
      <c r="I12" s="41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17</v>
      </c>
      <c r="C14" s="5"/>
      <c r="D14" s="5"/>
      <c r="E14" s="4"/>
      <c r="F14" s="54" t="s">
        <v>13</v>
      </c>
      <c r="G14" s="54"/>
      <c r="H14"/>
      <c r="I14" s="29"/>
    </row>
    <row r="15" spans="1:9" ht="21" customHeight="1" x14ac:dyDescent="0.25">
      <c r="A15" s="3"/>
      <c r="B15" s="9" t="s">
        <v>15</v>
      </c>
      <c r="C15" s="5"/>
      <c r="D15" s="5"/>
      <c r="E15" s="4"/>
      <c r="F15" s="1" t="s">
        <v>8</v>
      </c>
      <c r="G15" s="33">
        <v>1027349624</v>
      </c>
      <c r="H15"/>
    </row>
    <row r="16" spans="1:9" ht="21" customHeight="1" x14ac:dyDescent="0.25">
      <c r="A16" s="10"/>
      <c r="B16" s="8" t="s">
        <v>14</v>
      </c>
      <c r="C16" s="6"/>
      <c r="D16" s="6"/>
      <c r="E16" s="7"/>
      <c r="F16" s="1" t="s">
        <v>9</v>
      </c>
      <c r="G16" s="1" t="s">
        <v>19</v>
      </c>
      <c r="H16"/>
    </row>
    <row r="17" spans="6:8" s="1" customFormat="1" ht="21" customHeight="1" x14ac:dyDescent="0.25">
      <c r="F17" s="1" t="s">
        <v>10</v>
      </c>
      <c r="G17" s="1" t="s">
        <v>20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F19" s="54" t="s">
        <v>13</v>
      </c>
      <c r="G19" s="54"/>
      <c r="H19"/>
    </row>
    <row r="20" spans="6:8" s="1" customFormat="1" ht="21" customHeight="1" x14ac:dyDescent="0.25">
      <c r="F20" s="1" t="s">
        <v>8</v>
      </c>
      <c r="G20" s="8">
        <v>9999585858</v>
      </c>
      <c r="H20"/>
    </row>
    <row r="21" spans="6:8" s="1" customFormat="1" ht="21" customHeight="1" x14ac:dyDescent="0.25">
      <c r="F21" s="1" t="s">
        <v>9</v>
      </c>
      <c r="G21" s="1" t="s">
        <v>42</v>
      </c>
      <c r="H21"/>
    </row>
    <row r="22" spans="6:8" s="1" customFormat="1" ht="21" customHeight="1" x14ac:dyDescent="0.25">
      <c r="F22" s="1" t="s">
        <v>10</v>
      </c>
      <c r="G22" s="1" t="s">
        <v>43</v>
      </c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8">
    <mergeCell ref="F19:G19"/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7.85546875" bestFit="1" customWidth="1"/>
    <col min="9" max="9" width="10.5703125" customWidth="1"/>
    <col min="10" max="10" width="12.7109375" customWidth="1"/>
  </cols>
  <sheetData>
    <row r="1" spans="1:10" ht="38.25" x14ac:dyDescent="0.25">
      <c r="A1" s="42" t="s">
        <v>41</v>
      </c>
      <c r="B1" s="42" t="s">
        <v>27</v>
      </c>
      <c r="C1" s="43" t="s">
        <v>28</v>
      </c>
      <c r="D1" s="42" t="s">
        <v>29</v>
      </c>
      <c r="E1" s="42" t="s">
        <v>30</v>
      </c>
      <c r="F1" s="42" t="s">
        <v>31</v>
      </c>
      <c r="G1" s="44" t="s">
        <v>12</v>
      </c>
      <c r="H1" s="44" t="s">
        <v>32</v>
      </c>
      <c r="I1" s="44" t="s">
        <v>33</v>
      </c>
      <c r="J1" s="44" t="s">
        <v>34</v>
      </c>
    </row>
    <row r="2" spans="1:10" ht="19.5" customHeight="1" x14ac:dyDescent="0.25">
      <c r="A2" s="51">
        <v>1</v>
      </c>
      <c r="B2" s="45" t="s">
        <v>47</v>
      </c>
      <c r="C2" s="46">
        <v>45178</v>
      </c>
      <c r="D2" s="45" t="s">
        <v>35</v>
      </c>
      <c r="E2" s="45" t="s">
        <v>40</v>
      </c>
      <c r="F2" s="45" t="s">
        <v>36</v>
      </c>
      <c r="G2" s="47">
        <v>3259585</v>
      </c>
      <c r="H2" s="47">
        <v>0</v>
      </c>
      <c r="I2" s="47">
        <v>260767</v>
      </c>
      <c r="J2" s="47">
        <f>+G2+I2</f>
        <v>3520352</v>
      </c>
    </row>
    <row r="3" spans="1:10" ht="19.5" customHeight="1" x14ac:dyDescent="0.25">
      <c r="A3" s="51">
        <v>2</v>
      </c>
      <c r="B3" s="45" t="s">
        <v>48</v>
      </c>
      <c r="C3" s="46">
        <v>45181</v>
      </c>
      <c r="D3" s="45" t="s">
        <v>35</v>
      </c>
      <c r="E3" s="45" t="s">
        <v>37</v>
      </c>
      <c r="F3" s="45" t="s">
        <v>38</v>
      </c>
      <c r="G3" s="47">
        <v>10310325</v>
      </c>
      <c r="H3" s="47">
        <v>0</v>
      </c>
      <c r="I3" s="47">
        <v>824826</v>
      </c>
      <c r="J3" s="47">
        <f t="shared" ref="J3:J7" si="0">+G3+I3</f>
        <v>11135151</v>
      </c>
    </row>
    <row r="4" spans="1:10" ht="19.5" customHeight="1" x14ac:dyDescent="0.25">
      <c r="A4" s="51">
        <v>3</v>
      </c>
      <c r="B4" s="45" t="s">
        <v>49</v>
      </c>
      <c r="C4" s="46">
        <v>45187</v>
      </c>
      <c r="D4" s="45" t="s">
        <v>35</v>
      </c>
      <c r="E4" s="45" t="s">
        <v>53</v>
      </c>
      <c r="F4" s="45" t="s">
        <v>38</v>
      </c>
      <c r="G4" s="47">
        <v>9162710</v>
      </c>
      <c r="H4" s="47">
        <v>0</v>
      </c>
      <c r="I4" s="47">
        <v>733017</v>
      </c>
      <c r="J4" s="47">
        <f t="shared" si="0"/>
        <v>9895727</v>
      </c>
    </row>
    <row r="5" spans="1:10" ht="19.5" customHeight="1" x14ac:dyDescent="0.25">
      <c r="A5" s="51">
        <v>4</v>
      </c>
      <c r="B5" s="45" t="s">
        <v>50</v>
      </c>
      <c r="C5" s="46">
        <v>45187</v>
      </c>
      <c r="D5" s="45" t="s">
        <v>35</v>
      </c>
      <c r="E5" s="45" t="s">
        <v>40</v>
      </c>
      <c r="F5" s="45" t="s">
        <v>36</v>
      </c>
      <c r="G5" s="47">
        <v>3633314</v>
      </c>
      <c r="H5" s="47">
        <v>0</v>
      </c>
      <c r="I5" s="47">
        <v>290665</v>
      </c>
      <c r="J5" s="47">
        <f t="shared" si="0"/>
        <v>3923979</v>
      </c>
    </row>
    <row r="6" spans="1:10" ht="19.5" customHeight="1" x14ac:dyDescent="0.25">
      <c r="A6" s="51">
        <v>5</v>
      </c>
      <c r="B6" s="45" t="s">
        <v>51</v>
      </c>
      <c r="C6" s="46">
        <v>45189</v>
      </c>
      <c r="D6" s="45" t="s">
        <v>35</v>
      </c>
      <c r="E6" s="45" t="s">
        <v>54</v>
      </c>
      <c r="F6" s="45" t="s">
        <v>39</v>
      </c>
      <c r="G6" s="47">
        <v>5463980</v>
      </c>
      <c r="H6" s="47">
        <v>0</v>
      </c>
      <c r="I6" s="47">
        <v>437118</v>
      </c>
      <c r="J6" s="47">
        <f t="shared" si="0"/>
        <v>5901098</v>
      </c>
    </row>
    <row r="7" spans="1:10" ht="19.5" customHeight="1" x14ac:dyDescent="0.25">
      <c r="A7" s="51">
        <v>6</v>
      </c>
      <c r="B7" s="45" t="s">
        <v>52</v>
      </c>
      <c r="C7" s="46">
        <v>45196</v>
      </c>
      <c r="D7" s="45" t="s">
        <v>35</v>
      </c>
      <c r="E7" s="45" t="s">
        <v>37</v>
      </c>
      <c r="F7" s="45" t="s">
        <v>38</v>
      </c>
      <c r="G7" s="47">
        <v>5981920</v>
      </c>
      <c r="H7" s="47">
        <v>0</v>
      </c>
      <c r="I7" s="47">
        <v>478554</v>
      </c>
      <c r="J7" s="47">
        <f t="shared" si="0"/>
        <v>6460474</v>
      </c>
    </row>
    <row r="8" spans="1:10" ht="20.25" customHeight="1" x14ac:dyDescent="0.25">
      <c r="A8" s="48"/>
      <c r="B8" s="48"/>
      <c r="C8" s="49"/>
      <c r="D8" s="48"/>
      <c r="E8" s="48"/>
      <c r="F8" s="48"/>
      <c r="G8" s="50">
        <f>SUM(G2:G7)</f>
        <v>37811834</v>
      </c>
      <c r="H8" s="50">
        <f>SUM(H2:H7)</f>
        <v>0</v>
      </c>
      <c r="I8" s="50">
        <f>SUM(I2:I7)</f>
        <v>3024947</v>
      </c>
      <c r="J8" s="50">
        <f>SUM(J2:J7)</f>
        <v>40836781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4"/>
    <col min="4" max="4" width="24.28515625" style="34" customWidth="1"/>
    <col min="5" max="5" width="17.42578125" style="35" customWidth="1"/>
    <col min="6" max="6" width="13.5703125" style="35" customWidth="1"/>
    <col min="7" max="7" width="14.7109375" style="35" bestFit="1" customWidth="1"/>
    <col min="8" max="16384" width="9.140625" style="34"/>
  </cols>
  <sheetData>
    <row r="3" spans="4:7" ht="30" x14ac:dyDescent="0.25">
      <c r="D3" s="39"/>
      <c r="E3" s="40" t="s">
        <v>25</v>
      </c>
      <c r="F3" s="40" t="s">
        <v>26</v>
      </c>
      <c r="G3" s="38" t="s">
        <v>21</v>
      </c>
    </row>
    <row r="4" spans="4:7" x14ac:dyDescent="0.25">
      <c r="D4" s="39" t="s">
        <v>22</v>
      </c>
      <c r="E4" s="38">
        <v>660880</v>
      </c>
      <c r="F4" s="38">
        <v>52870.400000000001</v>
      </c>
      <c r="G4" s="38">
        <f>+E4+F4</f>
        <v>713750.4</v>
      </c>
    </row>
    <row r="5" spans="4:7" x14ac:dyDescent="0.25">
      <c r="D5" s="63" t="s">
        <v>24</v>
      </c>
      <c r="E5" s="38">
        <v>5505440</v>
      </c>
      <c r="F5" s="38">
        <v>440435.20000000001</v>
      </c>
      <c r="G5" s="38">
        <f>+E5+F5</f>
        <v>5945875.2000000002</v>
      </c>
    </row>
    <row r="6" spans="4:7" x14ac:dyDescent="0.25">
      <c r="D6" s="63"/>
      <c r="E6" s="38">
        <v>5134140</v>
      </c>
      <c r="F6" s="38">
        <v>410731.2</v>
      </c>
      <c r="G6" s="38">
        <f>+E6+F6</f>
        <v>5544871.2000000002</v>
      </c>
    </row>
    <row r="7" spans="4:7" x14ac:dyDescent="0.25">
      <c r="D7" s="63"/>
      <c r="E7" s="38">
        <v>5134140</v>
      </c>
      <c r="F7" s="38">
        <v>410731.2</v>
      </c>
      <c r="G7" s="38">
        <f>+E7+F7</f>
        <v>5544871.2000000002</v>
      </c>
    </row>
    <row r="8" spans="4:7" ht="31.5" x14ac:dyDescent="0.25">
      <c r="D8" s="37" t="s">
        <v>23</v>
      </c>
      <c r="E8" s="36">
        <f>+SUM(E4:E7)</f>
        <v>16434600</v>
      </c>
      <c r="F8" s="36">
        <f>+SUM(F4:F7)</f>
        <v>1314768</v>
      </c>
      <c r="G8" s="36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Chi tiết mua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2023-11-04T06:03:13Z</dcterms:modified>
</cp:coreProperties>
</file>