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MINH CẦU\"/>
    </mc:Choice>
  </mc:AlternateContent>
  <xr:revisionPtr revIDLastSave="0" documentId="13_ncr:1_{B67E1128-91DE-418C-A97F-5CE63512012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Công nợ" sheetId="2" r:id="rId1"/>
    <sheet name="T06-T07" sheetId="1" r:id="rId2"/>
  </sheets>
  <definedNames>
    <definedName name="_xlnm._FilterDatabase" localSheetId="1" hidden="1">'T06-T07'!$A$1:$J$42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C7" i="2"/>
  <c r="G13" i="2"/>
  <c r="D6" i="2"/>
  <c r="C6" i="2"/>
  <c r="D5" i="2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3" i="1"/>
  <c r="H7" i="1"/>
  <c r="H2" i="1"/>
  <c r="H19" i="1"/>
  <c r="H16" i="1"/>
  <c r="H17" i="1"/>
  <c r="H18" i="1"/>
  <c r="H15" i="1"/>
  <c r="H14" i="1"/>
  <c r="H12" i="1"/>
  <c r="H10" i="1"/>
  <c r="H11" i="1"/>
  <c r="H9" i="1"/>
  <c r="H8" i="1"/>
  <c r="H6" i="1"/>
  <c r="H4" i="1"/>
  <c r="H5" i="1"/>
  <c r="G12" i="2"/>
  <c r="E9" i="2"/>
  <c r="E44" i="1" l="1"/>
  <c r="H20" i="1"/>
  <c r="H13" i="1" l="1"/>
  <c r="H44" i="1" s="1"/>
  <c r="G44" i="1"/>
</calcChain>
</file>

<file path=xl/sharedStrings.xml><?xml version="1.0" encoding="utf-8"?>
<sst xmlns="http://schemas.openxmlformats.org/spreadsheetml/2006/main" count="195" uniqueCount="83">
  <si>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</si>
  <si>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</si>
  <si>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</si>
  <si>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</si>
  <si>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</si>
  <si>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</si>
  <si>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</si>
  <si>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Thành tiền</t>
  </si>
  <si>
    <t>Tên người mua</t>
  </si>
  <si>
    <t>Mã số thuế người mua</t>
  </si>
  <si>
    <t>1C26TTN</t>
  </si>
  <si>
    <t>CÔNG TY CỔ PHẦN THƯƠNG MẠI VÀ DỊCH VỤ MINH CẦU</t>
  </si>
  <si>
    <t>4601146949</t>
  </si>
  <si>
    <t>MINH CẦU MART TRUNG TÂM</t>
  </si>
  <si>
    <t>SIÊU THỊ MINH CẦU 2</t>
  </si>
  <si>
    <t>STT</t>
  </si>
  <si>
    <t>Nội dung</t>
  </si>
  <si>
    <t>Số tiền bán hàng</t>
  </si>
  <si>
    <t>VAT</t>
  </si>
  <si>
    <t xml:space="preserve">Hàng trả </t>
  </si>
  <si>
    <t>Giảm trừ</t>
  </si>
  <si>
    <t>Số tiền khách đã thanh toán</t>
  </si>
  <si>
    <t>Công nợ cũ</t>
  </si>
  <si>
    <t>Tổng bán hàng</t>
  </si>
  <si>
    <t>Tổng hàng trả</t>
  </si>
  <si>
    <t>Tổng đã thanh toán</t>
  </si>
  <si>
    <t>Dư nợ phải thu MINH CẦU</t>
  </si>
  <si>
    <t>NGƯỜI LIÊN HỆ:</t>
  </si>
  <si>
    <t>THÔNG TIN TÀI KHOẢN</t>
  </si>
  <si>
    <t>CHỦ TÀI KHOẢN</t>
  </si>
  <si>
    <t>CTY TNHH MTV TM VÀ DV NGỌC THƠM</t>
  </si>
  <si>
    <t>NGÂN HÀNG</t>
  </si>
  <si>
    <t>Vietcombank -CN Đông Đồng Nai</t>
  </si>
  <si>
    <t>STK</t>
  </si>
  <si>
    <t>MINH CẦU BẮC NAM</t>
  </si>
  <si>
    <t>Thanh toán</t>
  </si>
  <si>
    <t>HUỲNH VĂN HÙNG</t>
  </si>
  <si>
    <t>SĐT: 0987931200</t>
  </si>
  <si>
    <t>Bán hàng Minh Cầu 1 (Chị Hà) theo hóa đơn 00044527</t>
  </si>
  <si>
    <t>Bán hàng Minh Cầu Gia Sàng (Chị Hà)  theo hóa đơn 00044526</t>
  </si>
  <si>
    <t>Bán hàng Minh cầu Thịnh Đán  theo hóa đơn 00044489</t>
  </si>
  <si>
    <t>Bán hàng Minh Cầu Gang Thép  theo hóa đơn 00043021</t>
  </si>
  <si>
    <t>Bán hàng Minh Cầu 1 (Chị Hà)  theo hóa đơn 00042894</t>
  </si>
  <si>
    <t>Bán hàng SIÊU THỊ MINH CẦU 2 theo hóa đơn 00042893</t>
  </si>
  <si>
    <t>Bán hàng CÔNG TY CỔ PHẦN THƯƠNG MẠI VÀ DỊCH VỤ MINH CẦU theo hóa đơn 00042719</t>
  </si>
  <si>
    <t>Bán hàng MINH CẦU MART TRUNG TÂM theo hóa đơn 00042602</t>
  </si>
  <si>
    <t>Bán hàng MINH CẦU BẮC NAM</t>
  </si>
  <si>
    <t>Bán hàng Minh Cầu Gia Sàng (Chị Hà) theo hóa đơn 00041349</t>
  </si>
  <si>
    <t>Bán hàng SIÊU THỊ MINH CẦU 2 theo hóa đơn 00041204</t>
  </si>
  <si>
    <t>Bán hàng Minh Cầu 1 (Chị Hà)  theo hóa đơn 00041203</t>
  </si>
  <si>
    <t>Bán hàng Minh cầu Quan Triều  theo hóa đơn 00041121</t>
  </si>
  <si>
    <t>Bán hàng Minh Cầu Gang Thép  theo hóa đơn 00040605 , CHẠY KM SP GÀ MUỐI 500G X 10% VÀ CHÂN GIÒ 500G X 10% TỪ NGÀY 01-06 ĐẾN 21-06</t>
  </si>
  <si>
    <t>Bán hàng Minh cầu Thịnh Đán  theo hóa đơn 00039622</t>
  </si>
  <si>
    <t>Bán hàng Minh Cầu 1 (Chị Hà)  theo hóa đơn 00039621</t>
  </si>
  <si>
    <t>Bán hàng MINH CẦU MART TRUNG TÂM theo hóa đơn 00039584</t>
  </si>
  <si>
    <t>Bán hàng MINH CẦU BẮC NAM theo hóa đơn 00039547</t>
  </si>
  <si>
    <t>Bán hàng Minh Cầu Gia Sàng (Chị Hà)  theo hóa đơn 00039487</t>
  </si>
  <si>
    <t>Bán hàng SIÊU THỊ MINH CẦU 2 theo hóa đơn 00038072 , CHẠY  KM SP GÀ MUỐI 500G X 10% VÀ CHÂN GIÒ 500G X 10% TỪ NGÀY 1-6 ĐẾN 21-6</t>
  </si>
  <si>
    <t>Bảng kê hóa đơn tháng 06.2026</t>
  </si>
  <si>
    <t>Bán hàng SIÊU THỊ MINH CẦU 2 theo hóa đơn 00053434</t>
  </si>
  <si>
    <t>Bán hàng Minh Cầu Lương Ngọc Quyến theo hóa đơn 00052492</t>
  </si>
  <si>
    <t>Bán hàng Minh Cầu 1 (Chị Hà)  theo hóa đơn 00052487</t>
  </si>
  <si>
    <t>Bán hàng Minh Cầu Gia Sàng (Chị Hà)  theo hóa đơn 00052403</t>
  </si>
  <si>
    <t>Bán hàng Minh Cầu Gang Thép  theo hóa đơn 00052290</t>
  </si>
  <si>
    <t>Bán hàng Minh cầu Quan Triều  theo hóa đơn 00052251</t>
  </si>
  <si>
    <t>Bán hàng Minh cầu Thịnh Đán  theo hóa đơn 00052252</t>
  </si>
  <si>
    <t>Bán hàng MINH CẦU BẮC NAM theo hóa đơn 00050233</t>
  </si>
  <si>
    <t>Bán hàng MINH CẦU MART TRUNG TÂM theo hóa đơn 00050175</t>
  </si>
  <si>
    <t>Bán hàng  Minh Cầu 1 (Chị Hà) theo hóa đơn 00050059</t>
  </si>
  <si>
    <t>Bán hàng SIÊU THỊ MINH CẦU 2 theo hóa đơn 00049624</t>
  </si>
  <si>
    <t>Bán hàng Minh Cầu Gang Thép  theo hóa đơn 00049334</t>
  </si>
  <si>
    <t>Bán hàng Minh cầu Thịnh Đán  theo hóa đơn 00048459</t>
  </si>
  <si>
    <t>Bán hàng Minh cầu Quan Triều  theo hóa đơn 00048153</t>
  </si>
  <si>
    <t>Bán hàng MINH CẦU BẮC SƠN theo hóa đơn 00047551</t>
  </si>
  <si>
    <t>Bán hàng Minh Cầu Gang Thép  theo hóa đơn 00046519</t>
  </si>
  <si>
    <t>Bán hàng Minh Cầu Gia Sàng (Chị Hà)  theo hóa đơn 00046518</t>
  </si>
  <si>
    <t>Bán hàng Minh Cầu 1 (Chị Hà)  theo hóa đơn 00046516</t>
  </si>
  <si>
    <t>Bán hàng SIÊU THỊ MINH CẦU 2 theo hóa đơn 00046515</t>
  </si>
  <si>
    <t>Bán hàng Minh Cầu Lương Ngọc Quyến theo hóa đơn 00046001</t>
  </si>
  <si>
    <t>Minh Cầu Lương Ngọc Quyến</t>
  </si>
  <si>
    <t>MINH CẦU BẮC SƠN</t>
  </si>
  <si>
    <t>Bảng kê hóa đơn tháng 07.2026</t>
  </si>
  <si>
    <t>THEO DÕI CÔNG NỢ / CTY MINH CẦU - 31/07/2026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</si>
</sst>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u/>
      <sz val="12"/>
      <color theme="1"/>
      <name val="Times New Roman"/>
      <family val="1"/>
    </font>
    <font>
      <b/>
      <sz val="13"/>
      <color rgb="FFFF0000"/>
      <name val="Calibri Light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8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5" fontId="4" fillId="0" borderId="1" xfId="1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165" fontId="6" fillId="0" borderId="0" xfId="2" applyNumberFormat="1" applyFont="1"/>
    <xf numFmtId="165" fontId="6" fillId="0" borderId="0" xfId="0" applyNumberFormat="1" applyFont="1"/>
    <xf numFmtId="165" fontId="9" fillId="3" borderId="1" xfId="1" applyNumberFormat="1" applyFont="1" applyFill="1" applyBorder="1" applyAlignment="1">
      <alignment horizontal="left" vertical="center"/>
    </xf>
    <xf numFmtId="165" fontId="0" fillId="0" borderId="0" xfId="0" applyNumberFormat="1"/>
    <xf numFmtId="165" fontId="9" fillId="3" borderId="1" xfId="1" applyNumberFormat="1" applyFont="1" applyFill="1" applyBorder="1" applyAlignment="1">
      <alignment horizontal="center" vertical="center"/>
    </xf>
    <xf numFmtId="14" fontId="11" fillId="0" borderId="0" xfId="0" quotePrefix="1" applyNumberFormat="1" applyFont="1" applyAlignment="1">
      <alignment horizontal="center" vertical="center"/>
    </xf>
    <xf numFmtId="14" fontId="11" fillId="0" borderId="0" xfId="0" quotePrefix="1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5" fontId="11" fillId="0" borderId="0" xfId="1" applyNumberFormat="1" applyFont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11" fillId="0" borderId="0" xfId="1" applyNumberFormat="1" applyFont="1" applyBorder="1" applyAlignment="1">
      <alignment horizontal="right" vertical="center"/>
    </xf>
    <xf numFmtId="14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165" fontId="10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165" fontId="6" fillId="0" borderId="1" xfId="1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vertical="center"/>
    </xf>
    <xf numFmtId="165" fontId="8" fillId="3" borderId="1" xfId="1" applyNumberFormat="1" applyFont="1" applyFill="1" applyBorder="1" applyAlignment="1">
      <alignment horizontal="center" vertical="center"/>
    </xf>
    <xf numFmtId="165" fontId="8" fillId="3" borderId="1" xfId="1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/>
    </xf>
    <xf numFmtId="165" fontId="8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14" fontId="9" fillId="0" borderId="0" xfId="0" quotePrefix="1" applyNumberFormat="1" applyFont="1" applyAlignment="1">
      <alignment horizontal="left" vertical="center"/>
    </xf>
    <xf numFmtId="14" fontId="0" fillId="0" borderId="0" xfId="0" applyNumberFormat="1"/>
    <xf numFmtId="165" fontId="13" fillId="0" borderId="0" xfId="0" applyNumberFormat="1" applyFont="1"/>
    <xf numFmtId="165" fontId="13" fillId="0" borderId="0" xfId="1" applyNumberFormat="1" applyFont="1"/>
    <xf numFmtId="165" fontId="4" fillId="0" borderId="1" xfId="1" applyNumberFormat="1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/>
    </xf>
    <xf numFmtId="165" fontId="6" fillId="0" borderId="3" xfId="1" applyNumberFormat="1" applyFont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14" fontId="10" fillId="4" borderId="2" xfId="0" quotePrefix="1" applyNumberFormat="1" applyFont="1" applyFill="1" applyBorder="1" applyAlignment="1">
      <alignment horizontal="center" vertical="center"/>
    </xf>
    <xf numFmtId="14" fontId="10" fillId="4" borderId="4" xfId="0" quotePrefix="1" applyNumberFormat="1" applyFont="1" applyFill="1" applyBorder="1" applyAlignment="1">
      <alignment horizontal="center" vertical="center"/>
    </xf>
    <xf numFmtId="14" fontId="10" fillId="4" borderId="3" xfId="0" quotePrefix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52"/>
  <sheetViews>
    <sheetView tabSelected="1" workbookViewId="0">
      <selection activeCell="E4" sqref="E4"/>
    </sheetView>
  </sheetViews>
  <sheetFormatPr defaultColWidth="9.140625" defaultRowHeight="15.75" x14ac:dyDescent="0.25"/>
  <cols>
    <col min="1" max="1" width="6.42578125" style="34" customWidth="1"/>
    <col min="2" max="2" width="29.42578125" style="31" customWidth="1"/>
    <col min="3" max="3" width="16.7109375" style="35" customWidth="1"/>
    <col min="4" max="4" width="15.140625" style="35" customWidth="1"/>
    <col min="5" max="5" width="8.28515625" style="13" bestFit="1" customWidth="1"/>
    <col min="6" max="6" width="18.28515625" style="13" customWidth="1"/>
    <col min="7" max="7" width="20.7109375" style="13" customWidth="1"/>
    <col min="8" max="8" width="19.85546875" style="13" customWidth="1"/>
    <col min="9" max="9" width="18.5703125" style="13" customWidth="1"/>
    <col min="10" max="10" width="9.85546875" style="13" bestFit="1" customWidth="1"/>
    <col min="11" max="16384" width="9.140625" style="13"/>
  </cols>
  <sheetData>
    <row r="1" spans="1:9" ht="27" customHeight="1" x14ac:dyDescent="0.25">
      <c r="A1" s="56" t="s">
        <v>82</v>
      </c>
      <c r="B1" s="56"/>
      <c r="C1" s="56"/>
      <c r="D1" s="56"/>
      <c r="E1" s="56"/>
      <c r="F1" s="56"/>
      <c r="G1" s="56"/>
    </row>
    <row r="2" spans="1:9" s="16" customFormat="1" ht="35.25" customHeight="1" x14ac:dyDescent="0.25">
      <c r="A2" s="14" t="s">
        <v>15</v>
      </c>
      <c r="B2" s="15" t="s">
        <v>16</v>
      </c>
      <c r="C2" s="15" t="s">
        <v>17</v>
      </c>
      <c r="D2" s="15" t="s">
        <v>18</v>
      </c>
      <c r="E2" s="15" t="s">
        <v>19</v>
      </c>
      <c r="F2" s="15" t="s">
        <v>20</v>
      </c>
      <c r="G2" s="15" t="s">
        <v>21</v>
      </c>
    </row>
    <row r="3" spans="1:9" s="16" customFormat="1" ht="18.75" customHeight="1" x14ac:dyDescent="0.25">
      <c r="A3" s="17"/>
      <c r="B3" s="18"/>
      <c r="C3" s="19"/>
      <c r="D3" s="19"/>
      <c r="E3" s="18"/>
      <c r="F3" s="18"/>
      <c r="G3" s="18"/>
    </row>
    <row r="4" spans="1:9" s="16" customFormat="1" ht="18.75" customHeight="1" x14ac:dyDescent="0.25">
      <c r="A4" s="18"/>
      <c r="B4" s="18" t="s">
        <v>22</v>
      </c>
      <c r="C4" s="57"/>
      <c r="D4" s="58"/>
      <c r="E4" s="18"/>
      <c r="F4" s="18"/>
      <c r="G4" s="18"/>
      <c r="H4" s="20"/>
      <c r="I4" s="21"/>
    </row>
    <row r="5" spans="1:9" ht="18.75" customHeight="1" x14ac:dyDescent="0.25">
      <c r="A5" s="18"/>
      <c r="B5" s="38" t="s">
        <v>58</v>
      </c>
      <c r="C5" s="39">
        <v>80291530</v>
      </c>
      <c r="D5" s="39">
        <f>C5*8%</f>
        <v>6423322.4000000004</v>
      </c>
      <c r="E5" s="39"/>
      <c r="F5" s="40"/>
      <c r="G5" s="40"/>
      <c r="H5"/>
      <c r="I5" s="22"/>
    </row>
    <row r="6" spans="1:9" ht="18.75" customHeight="1" x14ac:dyDescent="0.25">
      <c r="A6" s="18"/>
      <c r="B6" s="38" t="s">
        <v>81</v>
      </c>
      <c r="C6" s="39">
        <f>'T06-T07'!E44-'Công nợ'!C5</f>
        <v>77448005</v>
      </c>
      <c r="D6" s="39">
        <f>C6*8%</f>
        <v>6195840.4000000004</v>
      </c>
      <c r="E6" s="39"/>
      <c r="F6" s="40"/>
      <c r="G6" s="40"/>
      <c r="H6"/>
      <c r="I6" s="22"/>
    </row>
    <row r="7" spans="1:9" ht="26.25" customHeight="1" x14ac:dyDescent="0.25">
      <c r="A7" s="59" t="s">
        <v>23</v>
      </c>
      <c r="B7" s="60"/>
      <c r="C7" s="41">
        <f>SUM(C5:C6)</f>
        <v>157739535</v>
      </c>
      <c r="D7" s="41">
        <f>SUM(D5:D6)</f>
        <v>12619162.800000001</v>
      </c>
      <c r="E7" s="23"/>
      <c r="F7" s="42"/>
      <c r="G7" s="43"/>
      <c r="H7" s="24"/>
      <c r="I7" s="22"/>
    </row>
    <row r="8" spans="1:9" ht="18.75" customHeight="1" x14ac:dyDescent="0.25">
      <c r="A8" s="18"/>
      <c r="B8" s="44"/>
      <c r="C8" s="39"/>
      <c r="D8" s="39"/>
      <c r="E8" s="39"/>
      <c r="F8" s="40"/>
      <c r="G8" s="45"/>
      <c r="H8"/>
      <c r="I8" s="22"/>
    </row>
    <row r="9" spans="1:9" ht="26.25" customHeight="1" x14ac:dyDescent="0.25">
      <c r="A9" s="59" t="s">
        <v>24</v>
      </c>
      <c r="B9" s="60"/>
      <c r="C9" s="41"/>
      <c r="D9" s="41"/>
      <c r="E9" s="41">
        <f>+E8</f>
        <v>0</v>
      </c>
      <c r="F9" s="42"/>
      <c r="G9" s="43"/>
      <c r="H9"/>
      <c r="I9" s="22"/>
    </row>
    <row r="10" spans="1:9" ht="18.75" customHeight="1" x14ac:dyDescent="0.25">
      <c r="A10" s="46"/>
      <c r="B10" s="38" t="s">
        <v>35</v>
      </c>
      <c r="C10" s="39"/>
      <c r="D10" s="39"/>
      <c r="E10" s="39"/>
      <c r="F10" s="40"/>
      <c r="G10" s="40"/>
      <c r="H10" s="51"/>
    </row>
    <row r="11" spans="1:9" ht="18.75" customHeight="1" x14ac:dyDescent="0.25">
      <c r="A11" s="39"/>
      <c r="B11" s="39"/>
      <c r="C11" s="39"/>
      <c r="D11" s="39"/>
      <c r="E11" s="39"/>
      <c r="F11" s="40"/>
      <c r="G11" s="40"/>
      <c r="H11"/>
    </row>
    <row r="12" spans="1:9" ht="26.25" customHeight="1" x14ac:dyDescent="0.25">
      <c r="A12" s="59" t="s">
        <v>25</v>
      </c>
      <c r="B12" s="60"/>
      <c r="C12" s="25"/>
      <c r="D12" s="25"/>
      <c r="E12" s="23"/>
      <c r="F12" s="43"/>
      <c r="G12" s="47">
        <f>+SUM(G10:G11)</f>
        <v>0</v>
      </c>
      <c r="H12"/>
      <c r="I12" s="22"/>
    </row>
    <row r="13" spans="1:9" ht="26.25" customHeight="1" x14ac:dyDescent="0.25">
      <c r="A13" s="61" t="s">
        <v>26</v>
      </c>
      <c r="B13" s="62"/>
      <c r="C13" s="62"/>
      <c r="D13" s="62"/>
      <c r="E13" s="62"/>
      <c r="F13" s="63"/>
      <c r="G13" s="37">
        <f>C7+D7-G12</f>
        <v>170358697.80000001</v>
      </c>
      <c r="H13"/>
      <c r="I13" s="22"/>
    </row>
    <row r="14" spans="1:9" ht="21" customHeight="1" x14ac:dyDescent="0.25">
      <c r="A14" s="26"/>
      <c r="B14" s="27"/>
      <c r="C14" s="28"/>
      <c r="D14" s="28"/>
      <c r="E14" s="29"/>
      <c r="H14"/>
    </row>
    <row r="15" spans="1:9" ht="21" customHeight="1" x14ac:dyDescent="0.25">
      <c r="A15" s="26"/>
      <c r="B15" s="50" t="s">
        <v>27</v>
      </c>
      <c r="C15" s="28"/>
      <c r="D15" s="28"/>
      <c r="E15" s="29"/>
      <c r="F15" s="55" t="s">
        <v>28</v>
      </c>
      <c r="G15" s="55"/>
      <c r="H15"/>
      <c r="I15" s="22"/>
    </row>
    <row r="16" spans="1:9" ht="21" customHeight="1" x14ac:dyDescent="0.25">
      <c r="A16" s="26"/>
      <c r="B16" s="27" t="s">
        <v>36</v>
      </c>
      <c r="C16" s="28"/>
      <c r="D16" s="28"/>
      <c r="E16" s="29"/>
      <c r="F16" s="48" t="s">
        <v>33</v>
      </c>
      <c r="G16" s="49">
        <v>1027349624</v>
      </c>
      <c r="H16"/>
    </row>
    <row r="17" spans="1:8" ht="21" customHeight="1" x14ac:dyDescent="0.25">
      <c r="A17" s="30"/>
      <c r="B17" s="36" t="s">
        <v>37</v>
      </c>
      <c r="C17" s="32"/>
      <c r="D17" s="32"/>
      <c r="E17" s="33"/>
      <c r="F17" s="48" t="s">
        <v>29</v>
      </c>
      <c r="G17" s="48" t="s">
        <v>30</v>
      </c>
      <c r="H17"/>
    </row>
    <row r="18" spans="1:8" ht="21" customHeight="1" x14ac:dyDescent="0.25">
      <c r="A18" s="13"/>
      <c r="B18" s="13"/>
      <c r="C18" s="13"/>
      <c r="D18" s="13"/>
      <c r="F18" s="48" t="s">
        <v>31</v>
      </c>
      <c r="G18" s="48" t="s">
        <v>32</v>
      </c>
      <c r="H18"/>
    </row>
    <row r="19" spans="1:8" ht="21" customHeight="1" x14ac:dyDescent="0.25">
      <c r="A19" s="13"/>
      <c r="B19" s="13"/>
      <c r="C19" s="13"/>
      <c r="D19" s="13"/>
      <c r="H19"/>
    </row>
    <row r="20" spans="1:8" ht="21" customHeight="1" x14ac:dyDescent="0.25">
      <c r="A20" s="13"/>
      <c r="B20" s="13"/>
      <c r="C20" s="13"/>
      <c r="D20" s="13"/>
      <c r="H20"/>
    </row>
    <row r="21" spans="1:8" ht="21" customHeight="1" x14ac:dyDescent="0.25">
      <c r="A21" s="13"/>
      <c r="B21" s="13"/>
      <c r="C21" s="13"/>
      <c r="D21" s="13"/>
      <c r="H21"/>
    </row>
    <row r="22" spans="1:8" ht="21" customHeight="1" x14ac:dyDescent="0.25">
      <c r="A22" s="13"/>
      <c r="B22" s="13"/>
      <c r="C22" s="13"/>
      <c r="D22" s="13"/>
      <c r="H22"/>
    </row>
    <row r="23" spans="1:8" ht="21" customHeight="1" x14ac:dyDescent="0.25">
      <c r="A23" s="13"/>
      <c r="B23" s="13"/>
      <c r="C23" s="13"/>
      <c r="D23" s="13"/>
      <c r="H23"/>
    </row>
    <row r="24" spans="1:8" ht="21" customHeight="1" x14ac:dyDescent="0.25">
      <c r="A24" s="13"/>
      <c r="B24" s="13"/>
      <c r="C24" s="13"/>
      <c r="D24" s="13"/>
      <c r="H24"/>
    </row>
    <row r="25" spans="1:8" ht="21" customHeight="1" x14ac:dyDescent="0.25">
      <c r="A25" s="13"/>
      <c r="B25" s="13"/>
      <c r="C25" s="13"/>
      <c r="D25" s="13"/>
      <c r="H25"/>
    </row>
    <row r="26" spans="1:8" ht="21" customHeight="1" x14ac:dyDescent="0.25">
      <c r="A26" s="13"/>
      <c r="B26" s="13"/>
      <c r="C26" s="13"/>
      <c r="D26" s="13"/>
      <c r="H26"/>
    </row>
    <row r="27" spans="1:8" ht="21" customHeight="1" x14ac:dyDescent="0.25">
      <c r="A27" s="13"/>
      <c r="B27" s="13"/>
      <c r="C27" s="13"/>
      <c r="D27" s="13"/>
      <c r="H27"/>
    </row>
    <row r="28" spans="1:8" ht="21" customHeight="1" x14ac:dyDescent="0.25">
      <c r="A28" s="13"/>
      <c r="B28" s="13"/>
      <c r="C28" s="13"/>
      <c r="D28" s="13"/>
      <c r="H28"/>
    </row>
    <row r="29" spans="1:8" ht="21" customHeight="1" x14ac:dyDescent="0.25">
      <c r="A29" s="13"/>
      <c r="B29" s="13"/>
      <c r="C29" s="13"/>
      <c r="D29" s="13"/>
      <c r="H29"/>
    </row>
    <row r="30" spans="1:8" ht="21" customHeight="1" x14ac:dyDescent="0.25">
      <c r="A30" s="13"/>
      <c r="B30" s="13"/>
      <c r="C30" s="13"/>
      <c r="D30" s="13"/>
      <c r="H30"/>
    </row>
    <row r="31" spans="1:8" ht="21" customHeight="1" x14ac:dyDescent="0.25">
      <c r="A31" s="13"/>
      <c r="B31" s="13"/>
      <c r="C31" s="13"/>
      <c r="D31" s="13"/>
      <c r="H31"/>
    </row>
    <row r="32" spans="1:8" ht="21" customHeight="1" x14ac:dyDescent="0.25">
      <c r="A32" s="13"/>
      <c r="B32" s="13"/>
      <c r="C32" s="13"/>
      <c r="D32" s="13"/>
      <c r="H32"/>
    </row>
    <row r="33" spans="1:8" ht="21" customHeight="1" x14ac:dyDescent="0.25">
      <c r="A33" s="13"/>
      <c r="B33" s="13"/>
      <c r="C33" s="13"/>
      <c r="D33" s="13"/>
      <c r="H33"/>
    </row>
    <row r="34" spans="1:8" ht="21" customHeight="1" x14ac:dyDescent="0.25">
      <c r="A34" s="13"/>
      <c r="B34" s="13"/>
      <c r="C34" s="13"/>
      <c r="D34" s="13"/>
      <c r="H34"/>
    </row>
    <row r="35" spans="1:8" ht="21" customHeight="1" x14ac:dyDescent="0.25">
      <c r="A35" s="13"/>
      <c r="B35" s="13"/>
      <c r="C35" s="13"/>
      <c r="D35" s="13"/>
      <c r="H35"/>
    </row>
    <row r="36" spans="1:8" ht="21" customHeight="1" x14ac:dyDescent="0.25">
      <c r="A36" s="13"/>
      <c r="B36" s="13"/>
      <c r="C36" s="13"/>
      <c r="D36" s="13"/>
      <c r="H36"/>
    </row>
    <row r="37" spans="1:8" ht="21" customHeight="1" x14ac:dyDescent="0.25">
      <c r="A37" s="13"/>
      <c r="B37" s="13"/>
      <c r="C37" s="13"/>
      <c r="D37" s="13"/>
      <c r="H37"/>
    </row>
    <row r="38" spans="1:8" ht="21" customHeight="1" x14ac:dyDescent="0.25">
      <c r="A38" s="13"/>
      <c r="B38" s="13"/>
      <c r="C38" s="13"/>
      <c r="D38" s="13"/>
      <c r="H38"/>
    </row>
    <row r="39" spans="1:8" ht="21" customHeight="1" x14ac:dyDescent="0.25">
      <c r="A39" s="13"/>
      <c r="B39" s="13"/>
      <c r="C39" s="13"/>
      <c r="D39" s="13"/>
      <c r="H39"/>
    </row>
    <row r="40" spans="1:8" ht="21" customHeight="1" x14ac:dyDescent="0.25">
      <c r="A40" s="13"/>
      <c r="B40" s="13"/>
      <c r="C40" s="13"/>
      <c r="D40" s="13"/>
      <c r="H40"/>
    </row>
    <row r="41" spans="1:8" ht="21" customHeight="1" x14ac:dyDescent="0.25">
      <c r="A41" s="13"/>
      <c r="B41" s="13"/>
      <c r="C41" s="13"/>
      <c r="D41" s="13"/>
      <c r="H41"/>
    </row>
    <row r="42" spans="1:8" ht="21" customHeight="1" x14ac:dyDescent="0.25">
      <c r="A42" s="13"/>
      <c r="B42" s="13"/>
      <c r="C42" s="13"/>
      <c r="D42" s="13"/>
      <c r="H42"/>
    </row>
    <row r="43" spans="1:8" ht="21" customHeight="1" x14ac:dyDescent="0.25">
      <c r="A43" s="13"/>
      <c r="B43" s="13"/>
      <c r="C43" s="13"/>
      <c r="D43" s="13"/>
      <c r="H43"/>
    </row>
    <row r="44" spans="1:8" ht="21" customHeight="1" x14ac:dyDescent="0.25">
      <c r="A44" s="13"/>
      <c r="B44" s="13"/>
      <c r="C44" s="13"/>
      <c r="D44" s="13"/>
      <c r="H44"/>
    </row>
    <row r="45" spans="1:8" ht="21" customHeight="1" x14ac:dyDescent="0.25">
      <c r="A45" s="13"/>
      <c r="B45" s="13"/>
      <c r="C45" s="13"/>
      <c r="D45" s="13"/>
      <c r="H45"/>
    </row>
    <row r="46" spans="1:8" ht="21" customHeight="1" x14ac:dyDescent="0.25">
      <c r="A46" s="13"/>
      <c r="B46" s="13"/>
      <c r="C46" s="13"/>
      <c r="D46" s="13"/>
      <c r="H46"/>
    </row>
    <row r="47" spans="1:8" ht="21" customHeight="1" x14ac:dyDescent="0.25">
      <c r="A47" s="13"/>
      <c r="B47" s="13"/>
      <c r="C47" s="13"/>
      <c r="D47" s="13"/>
      <c r="H47"/>
    </row>
    <row r="48" spans="1:8" ht="21" customHeight="1" x14ac:dyDescent="0.25">
      <c r="A48" s="13"/>
      <c r="B48" s="13"/>
      <c r="C48" s="13"/>
      <c r="D48" s="13"/>
      <c r="H48"/>
    </row>
    <row r="49" spans="1:8" ht="21" customHeight="1" x14ac:dyDescent="0.25">
      <c r="A49" s="13"/>
      <c r="B49" s="13"/>
      <c r="C49" s="13"/>
      <c r="D49" s="13"/>
      <c r="H49"/>
    </row>
    <row r="50" spans="1:8" ht="21" customHeight="1" x14ac:dyDescent="0.25">
      <c r="A50" s="13"/>
      <c r="B50" s="13"/>
      <c r="C50" s="13"/>
      <c r="D50" s="13"/>
      <c r="H50"/>
    </row>
    <row r="51" spans="1:8" ht="21" customHeight="1" x14ac:dyDescent="0.25">
      <c r="A51" s="13"/>
      <c r="B51" s="13"/>
      <c r="C51" s="13"/>
      <c r="D51" s="13"/>
      <c r="H51"/>
    </row>
    <row r="52" spans="1:8" ht="21" customHeight="1" x14ac:dyDescent="0.25">
      <c r="A52" s="13"/>
      <c r="B52" s="13"/>
      <c r="C52" s="13"/>
      <c r="D52" s="13"/>
      <c r="H52"/>
    </row>
    <row r="53" spans="1:8" ht="21" customHeight="1" x14ac:dyDescent="0.25">
      <c r="A53" s="13"/>
      <c r="B53" s="13"/>
      <c r="C53" s="13"/>
      <c r="D53" s="13"/>
      <c r="H53"/>
    </row>
    <row r="54" spans="1:8" ht="21" customHeight="1" x14ac:dyDescent="0.25">
      <c r="A54" s="13"/>
      <c r="B54" s="13"/>
      <c r="C54" s="13"/>
      <c r="D54" s="13"/>
      <c r="H54"/>
    </row>
    <row r="55" spans="1:8" ht="21" customHeight="1" x14ac:dyDescent="0.25">
      <c r="A55" s="13"/>
      <c r="B55" s="13"/>
      <c r="C55" s="13"/>
      <c r="D55" s="13"/>
      <c r="H55"/>
    </row>
    <row r="56" spans="1:8" ht="21" customHeight="1" x14ac:dyDescent="0.25">
      <c r="A56" s="13"/>
      <c r="B56" s="13"/>
      <c r="C56" s="13"/>
      <c r="D56" s="13"/>
      <c r="H56"/>
    </row>
    <row r="57" spans="1:8" ht="21" customHeight="1" x14ac:dyDescent="0.25">
      <c r="A57" s="13"/>
      <c r="B57" s="13"/>
      <c r="C57" s="13"/>
      <c r="D57" s="13"/>
      <c r="H57"/>
    </row>
    <row r="58" spans="1:8" ht="21" customHeight="1" x14ac:dyDescent="0.25">
      <c r="A58" s="13"/>
      <c r="B58" s="13"/>
      <c r="C58" s="13"/>
      <c r="D58" s="13"/>
      <c r="H58"/>
    </row>
    <row r="59" spans="1:8" ht="21" customHeight="1" x14ac:dyDescent="0.25">
      <c r="A59" s="13"/>
      <c r="B59" s="13"/>
      <c r="C59" s="13"/>
      <c r="D59" s="13"/>
      <c r="H59"/>
    </row>
    <row r="60" spans="1:8" ht="21" customHeight="1" x14ac:dyDescent="0.25">
      <c r="A60" s="13"/>
      <c r="B60" s="13"/>
      <c r="C60" s="13"/>
      <c r="D60" s="13"/>
      <c r="H60"/>
    </row>
    <row r="61" spans="1:8" ht="21" customHeight="1" x14ac:dyDescent="0.25">
      <c r="A61" s="13"/>
      <c r="B61" s="13"/>
      <c r="C61" s="13"/>
      <c r="D61" s="13"/>
      <c r="H61"/>
    </row>
    <row r="62" spans="1:8" ht="21" customHeight="1" x14ac:dyDescent="0.25">
      <c r="A62" s="13"/>
      <c r="B62" s="13"/>
      <c r="C62" s="13"/>
      <c r="D62" s="13"/>
      <c r="H62"/>
    </row>
    <row r="63" spans="1:8" ht="21" customHeight="1" x14ac:dyDescent="0.25">
      <c r="A63" s="13"/>
      <c r="B63" s="13"/>
      <c r="C63" s="13"/>
      <c r="D63" s="13"/>
      <c r="H63"/>
    </row>
    <row r="64" spans="1:8" ht="21" customHeight="1" x14ac:dyDescent="0.25">
      <c r="A64" s="13"/>
      <c r="B64" s="13"/>
      <c r="C64" s="13"/>
      <c r="D64" s="13"/>
      <c r="H64"/>
    </row>
    <row r="65" spans="1:8" ht="21" customHeight="1" x14ac:dyDescent="0.25">
      <c r="A65" s="13"/>
      <c r="B65" s="13"/>
      <c r="C65" s="13"/>
      <c r="D65" s="13"/>
      <c r="H65"/>
    </row>
    <row r="66" spans="1:8" ht="21" customHeight="1" x14ac:dyDescent="0.25">
      <c r="A66" s="13"/>
      <c r="B66" s="13"/>
      <c r="C66" s="13"/>
      <c r="D66" s="13"/>
      <c r="H66"/>
    </row>
    <row r="67" spans="1:8" ht="21" customHeight="1" x14ac:dyDescent="0.25">
      <c r="A67" s="13"/>
      <c r="B67" s="13"/>
      <c r="C67" s="13"/>
      <c r="D67" s="13"/>
      <c r="H67"/>
    </row>
    <row r="68" spans="1:8" ht="21" customHeight="1" x14ac:dyDescent="0.25">
      <c r="A68" s="13"/>
      <c r="B68" s="13"/>
      <c r="C68" s="13"/>
      <c r="D68" s="13"/>
      <c r="H68"/>
    </row>
    <row r="69" spans="1:8" ht="21" customHeight="1" x14ac:dyDescent="0.25">
      <c r="A69" s="13"/>
      <c r="B69" s="13"/>
      <c r="C69" s="13"/>
      <c r="D69" s="13"/>
      <c r="H69"/>
    </row>
    <row r="70" spans="1:8" ht="21" customHeight="1" x14ac:dyDescent="0.25">
      <c r="A70" s="13"/>
      <c r="B70" s="13"/>
      <c r="C70" s="13"/>
      <c r="D70" s="13"/>
      <c r="H70"/>
    </row>
    <row r="71" spans="1:8" ht="21" customHeight="1" x14ac:dyDescent="0.25">
      <c r="A71" s="13"/>
      <c r="B71" s="13"/>
      <c r="C71" s="13"/>
      <c r="D71" s="13"/>
      <c r="H71"/>
    </row>
    <row r="72" spans="1:8" ht="21" customHeight="1" x14ac:dyDescent="0.25">
      <c r="A72" s="13"/>
      <c r="B72" s="13"/>
      <c r="C72" s="13"/>
      <c r="D72" s="13"/>
      <c r="H72"/>
    </row>
    <row r="73" spans="1:8" ht="21" customHeight="1" x14ac:dyDescent="0.25">
      <c r="A73" s="13"/>
      <c r="B73" s="13"/>
      <c r="C73" s="13"/>
      <c r="D73" s="13"/>
      <c r="H73"/>
    </row>
    <row r="74" spans="1:8" ht="21" customHeight="1" x14ac:dyDescent="0.25">
      <c r="A74" s="13"/>
      <c r="B74" s="13"/>
      <c r="C74" s="13"/>
      <c r="D74" s="13"/>
      <c r="H74"/>
    </row>
    <row r="75" spans="1:8" ht="21" customHeight="1" x14ac:dyDescent="0.25">
      <c r="A75" s="13"/>
      <c r="B75" s="13"/>
      <c r="C75" s="13"/>
      <c r="D75" s="13"/>
      <c r="H75"/>
    </row>
    <row r="76" spans="1:8" ht="21" customHeight="1" x14ac:dyDescent="0.25">
      <c r="A76" s="13"/>
      <c r="B76" s="13"/>
      <c r="C76" s="13"/>
      <c r="D76" s="13"/>
      <c r="H76"/>
    </row>
    <row r="77" spans="1:8" ht="21" customHeight="1" x14ac:dyDescent="0.25">
      <c r="A77" s="13"/>
      <c r="B77" s="13"/>
      <c r="C77" s="13"/>
      <c r="D77" s="13"/>
      <c r="H77"/>
    </row>
    <row r="78" spans="1:8" ht="21" customHeight="1" x14ac:dyDescent="0.25">
      <c r="A78" s="13"/>
      <c r="B78" s="13"/>
      <c r="C78" s="13"/>
      <c r="D78" s="13"/>
      <c r="H78"/>
    </row>
    <row r="79" spans="1:8" ht="21" customHeight="1" x14ac:dyDescent="0.25">
      <c r="A79" s="13"/>
      <c r="B79" s="13"/>
      <c r="C79" s="13"/>
      <c r="D79" s="13"/>
      <c r="H79"/>
    </row>
    <row r="80" spans="1:8" ht="21" customHeight="1" x14ac:dyDescent="0.25">
      <c r="A80" s="13"/>
      <c r="B80" s="13"/>
      <c r="C80" s="13"/>
      <c r="D80" s="13"/>
      <c r="H80"/>
    </row>
    <row r="81" spans="1:8" ht="21" customHeight="1" x14ac:dyDescent="0.25">
      <c r="A81" s="13"/>
      <c r="B81" s="13"/>
      <c r="C81" s="13"/>
      <c r="D81" s="13"/>
      <c r="H81"/>
    </row>
    <row r="82" spans="1:8" ht="21" customHeight="1" x14ac:dyDescent="0.25">
      <c r="A82" s="13"/>
      <c r="B82" s="13"/>
      <c r="C82" s="13"/>
      <c r="D82" s="13"/>
      <c r="H82"/>
    </row>
    <row r="83" spans="1:8" ht="21" customHeight="1" x14ac:dyDescent="0.25">
      <c r="A83" s="13"/>
      <c r="B83" s="13"/>
      <c r="C83" s="13"/>
      <c r="D83" s="13"/>
      <c r="H83"/>
    </row>
    <row r="84" spans="1:8" ht="21" customHeight="1" x14ac:dyDescent="0.25">
      <c r="A84" s="13"/>
      <c r="B84" s="13"/>
      <c r="C84" s="13"/>
      <c r="D84" s="13"/>
      <c r="H84"/>
    </row>
    <row r="85" spans="1:8" ht="21" customHeight="1" x14ac:dyDescent="0.25">
      <c r="A85" s="13"/>
      <c r="B85" s="13"/>
      <c r="C85" s="13"/>
      <c r="D85" s="13"/>
      <c r="H85"/>
    </row>
    <row r="86" spans="1:8" ht="21" customHeight="1" x14ac:dyDescent="0.25">
      <c r="A86" s="13"/>
      <c r="B86" s="13"/>
      <c r="C86" s="13"/>
      <c r="D86" s="13"/>
      <c r="H86"/>
    </row>
    <row r="87" spans="1:8" ht="21" customHeight="1" x14ac:dyDescent="0.25">
      <c r="A87" s="13"/>
      <c r="B87" s="13"/>
      <c r="C87" s="13"/>
      <c r="D87" s="13"/>
      <c r="H87"/>
    </row>
    <row r="88" spans="1:8" ht="21" customHeight="1" x14ac:dyDescent="0.25">
      <c r="A88" s="13"/>
      <c r="B88" s="13"/>
      <c r="C88" s="13"/>
      <c r="D88" s="13"/>
      <c r="H88"/>
    </row>
    <row r="89" spans="1:8" ht="21" customHeight="1" x14ac:dyDescent="0.25">
      <c r="A89" s="13"/>
      <c r="B89" s="13"/>
      <c r="C89" s="13"/>
      <c r="D89" s="13"/>
      <c r="H89"/>
    </row>
    <row r="90" spans="1:8" ht="21" customHeight="1" x14ac:dyDescent="0.25">
      <c r="A90" s="13"/>
      <c r="B90" s="13"/>
      <c r="C90" s="13"/>
      <c r="D90" s="13"/>
      <c r="H90"/>
    </row>
    <row r="91" spans="1:8" ht="21" customHeight="1" x14ac:dyDescent="0.25">
      <c r="A91" s="13"/>
      <c r="B91" s="13"/>
      <c r="C91" s="13"/>
      <c r="D91" s="13"/>
      <c r="H91"/>
    </row>
    <row r="92" spans="1:8" ht="21" customHeight="1" x14ac:dyDescent="0.25">
      <c r="A92" s="13"/>
      <c r="B92" s="13"/>
      <c r="C92" s="13"/>
      <c r="D92" s="13"/>
      <c r="H92"/>
    </row>
    <row r="93" spans="1:8" ht="21" customHeight="1" x14ac:dyDescent="0.25">
      <c r="A93" s="13"/>
      <c r="B93" s="13"/>
      <c r="C93" s="13"/>
      <c r="D93" s="13"/>
      <c r="H93"/>
    </row>
    <row r="94" spans="1:8" ht="21" customHeight="1" x14ac:dyDescent="0.25">
      <c r="A94" s="13"/>
      <c r="B94" s="13"/>
      <c r="C94" s="13"/>
      <c r="D94" s="13"/>
      <c r="H94"/>
    </row>
    <row r="95" spans="1:8" ht="21" customHeight="1" x14ac:dyDescent="0.25">
      <c r="A95" s="13"/>
      <c r="B95" s="13"/>
      <c r="C95" s="13"/>
      <c r="D95" s="13"/>
      <c r="H95"/>
    </row>
    <row r="96" spans="1:8" ht="21" customHeight="1" x14ac:dyDescent="0.25">
      <c r="A96" s="13"/>
      <c r="B96" s="13"/>
      <c r="C96" s="13"/>
      <c r="D96" s="13"/>
      <c r="H96"/>
    </row>
    <row r="97" spans="1:8" ht="21" customHeight="1" x14ac:dyDescent="0.25">
      <c r="A97" s="13"/>
      <c r="B97" s="13"/>
      <c r="C97" s="13"/>
      <c r="D97" s="13"/>
      <c r="H97"/>
    </row>
    <row r="98" spans="1:8" ht="21" customHeight="1" x14ac:dyDescent="0.25">
      <c r="A98" s="13"/>
      <c r="B98" s="13"/>
      <c r="C98" s="13"/>
      <c r="D98" s="13"/>
      <c r="H98"/>
    </row>
    <row r="99" spans="1:8" ht="21" customHeight="1" x14ac:dyDescent="0.25">
      <c r="A99" s="13"/>
      <c r="B99" s="13"/>
      <c r="C99" s="13"/>
      <c r="D99" s="13"/>
      <c r="H99"/>
    </row>
    <row r="100" spans="1:8" ht="21" customHeight="1" x14ac:dyDescent="0.25">
      <c r="A100" s="13"/>
      <c r="B100" s="13"/>
      <c r="C100" s="13"/>
      <c r="D100" s="13"/>
      <c r="H100"/>
    </row>
    <row r="101" spans="1:8" ht="21" customHeight="1" x14ac:dyDescent="0.25">
      <c r="A101" s="13"/>
      <c r="B101" s="13"/>
      <c r="C101" s="13"/>
      <c r="D101" s="13"/>
      <c r="H101"/>
    </row>
    <row r="102" spans="1:8" ht="21" customHeight="1" x14ac:dyDescent="0.25">
      <c r="A102" s="13"/>
      <c r="B102" s="13"/>
      <c r="C102" s="13"/>
      <c r="D102" s="13"/>
      <c r="H102"/>
    </row>
    <row r="103" spans="1:8" ht="21" customHeight="1" x14ac:dyDescent="0.25">
      <c r="A103" s="13"/>
      <c r="B103" s="13"/>
      <c r="C103" s="13"/>
      <c r="D103" s="13"/>
      <c r="H103"/>
    </row>
    <row r="104" spans="1:8" ht="21" customHeight="1" x14ac:dyDescent="0.25">
      <c r="A104" s="13"/>
      <c r="B104" s="13"/>
      <c r="C104" s="13"/>
      <c r="D104" s="13"/>
      <c r="H104"/>
    </row>
    <row r="105" spans="1:8" ht="21" customHeight="1" x14ac:dyDescent="0.25">
      <c r="A105" s="13"/>
      <c r="B105" s="13"/>
      <c r="C105" s="13"/>
      <c r="D105" s="13"/>
      <c r="H105"/>
    </row>
    <row r="106" spans="1:8" ht="21" customHeight="1" x14ac:dyDescent="0.25">
      <c r="A106" s="13"/>
      <c r="B106" s="13"/>
      <c r="C106" s="13"/>
      <c r="D106" s="13"/>
      <c r="H106"/>
    </row>
    <row r="107" spans="1:8" ht="21" customHeight="1" x14ac:dyDescent="0.25">
      <c r="A107" s="13"/>
      <c r="B107" s="13"/>
      <c r="C107" s="13"/>
      <c r="D107" s="13"/>
      <c r="H107"/>
    </row>
    <row r="108" spans="1:8" ht="21" customHeight="1" x14ac:dyDescent="0.25">
      <c r="A108" s="13"/>
      <c r="B108" s="13"/>
      <c r="C108" s="13"/>
      <c r="D108" s="13"/>
      <c r="H108"/>
    </row>
    <row r="109" spans="1:8" ht="21" customHeight="1" x14ac:dyDescent="0.25">
      <c r="A109" s="13"/>
      <c r="B109" s="13"/>
      <c r="C109" s="13"/>
      <c r="D109" s="13"/>
      <c r="H109"/>
    </row>
    <row r="110" spans="1:8" ht="21" customHeight="1" x14ac:dyDescent="0.25">
      <c r="A110" s="13"/>
      <c r="B110" s="13"/>
      <c r="C110" s="13"/>
      <c r="D110" s="13"/>
      <c r="H110"/>
    </row>
    <row r="111" spans="1:8" ht="21" customHeight="1" x14ac:dyDescent="0.25">
      <c r="A111" s="13"/>
      <c r="B111" s="13"/>
      <c r="C111" s="13"/>
      <c r="D111" s="13"/>
      <c r="H111"/>
    </row>
    <row r="112" spans="1:8" ht="21" customHeight="1" x14ac:dyDescent="0.25">
      <c r="A112" s="13"/>
      <c r="B112" s="13"/>
      <c r="C112" s="13"/>
      <c r="D112" s="13"/>
      <c r="H112"/>
    </row>
    <row r="113" spans="1:8" ht="21" customHeight="1" x14ac:dyDescent="0.25">
      <c r="A113" s="13"/>
      <c r="B113" s="13"/>
      <c r="C113" s="13"/>
      <c r="D113" s="13"/>
      <c r="H113"/>
    </row>
    <row r="114" spans="1:8" ht="21" customHeight="1" x14ac:dyDescent="0.25">
      <c r="A114" s="13"/>
      <c r="B114" s="13"/>
      <c r="C114" s="13"/>
      <c r="D114" s="13"/>
      <c r="H114"/>
    </row>
    <row r="115" spans="1:8" ht="21" customHeight="1" x14ac:dyDescent="0.25">
      <c r="A115" s="13"/>
      <c r="B115" s="13"/>
      <c r="C115" s="13"/>
      <c r="D115" s="13"/>
      <c r="H115"/>
    </row>
    <row r="116" spans="1:8" ht="21" customHeight="1" x14ac:dyDescent="0.25">
      <c r="A116" s="13"/>
      <c r="B116" s="13"/>
      <c r="C116" s="13"/>
      <c r="D116" s="13"/>
      <c r="H116"/>
    </row>
    <row r="117" spans="1:8" ht="21" customHeight="1" x14ac:dyDescent="0.25">
      <c r="A117" s="13"/>
      <c r="B117" s="13"/>
      <c r="C117" s="13"/>
      <c r="D117" s="13"/>
      <c r="H117"/>
    </row>
    <row r="118" spans="1:8" ht="21" customHeight="1" x14ac:dyDescent="0.25">
      <c r="A118" s="13"/>
      <c r="B118" s="13"/>
      <c r="C118" s="13"/>
      <c r="D118" s="13"/>
      <c r="H118"/>
    </row>
    <row r="119" spans="1:8" ht="21" customHeight="1" x14ac:dyDescent="0.25">
      <c r="A119" s="13"/>
      <c r="B119" s="13"/>
      <c r="C119" s="13"/>
      <c r="D119" s="13"/>
      <c r="H119"/>
    </row>
    <row r="120" spans="1:8" ht="21" customHeight="1" x14ac:dyDescent="0.25">
      <c r="A120" s="13"/>
      <c r="B120" s="13"/>
      <c r="C120" s="13"/>
      <c r="D120" s="13"/>
      <c r="H120"/>
    </row>
    <row r="121" spans="1:8" ht="21" customHeight="1" x14ac:dyDescent="0.25">
      <c r="A121" s="13"/>
      <c r="B121" s="13"/>
      <c r="C121" s="13"/>
      <c r="D121" s="13"/>
      <c r="H121"/>
    </row>
    <row r="122" spans="1:8" ht="21" customHeight="1" x14ac:dyDescent="0.25">
      <c r="A122" s="13"/>
      <c r="B122" s="13"/>
      <c r="C122" s="13"/>
      <c r="D122" s="13"/>
      <c r="H122"/>
    </row>
    <row r="123" spans="1:8" ht="21" customHeight="1" x14ac:dyDescent="0.25">
      <c r="A123" s="13"/>
      <c r="B123" s="13"/>
      <c r="C123" s="13"/>
      <c r="D123" s="13"/>
      <c r="H123"/>
    </row>
    <row r="124" spans="1:8" ht="21" customHeight="1" x14ac:dyDescent="0.25">
      <c r="A124" s="13"/>
      <c r="B124" s="13"/>
      <c r="C124" s="13"/>
      <c r="D124" s="13"/>
      <c r="H124"/>
    </row>
    <row r="125" spans="1:8" ht="21" customHeight="1" x14ac:dyDescent="0.25">
      <c r="A125" s="13"/>
      <c r="B125" s="13"/>
      <c r="C125" s="13"/>
      <c r="D125" s="13"/>
      <c r="H125"/>
    </row>
    <row r="126" spans="1:8" ht="21" customHeight="1" x14ac:dyDescent="0.25">
      <c r="A126" s="13"/>
      <c r="B126" s="13"/>
      <c r="C126" s="13"/>
      <c r="D126" s="13"/>
      <c r="H126"/>
    </row>
    <row r="127" spans="1:8" ht="21" customHeight="1" x14ac:dyDescent="0.25">
      <c r="A127" s="13"/>
      <c r="B127" s="13"/>
      <c r="C127" s="13"/>
      <c r="D127" s="13"/>
      <c r="H127"/>
    </row>
    <row r="128" spans="1:8" ht="21" customHeight="1" x14ac:dyDescent="0.25">
      <c r="A128" s="13"/>
      <c r="B128" s="13"/>
      <c r="C128" s="13"/>
      <c r="D128" s="13"/>
      <c r="H128"/>
    </row>
    <row r="129" spans="1:8" ht="21" customHeight="1" x14ac:dyDescent="0.25">
      <c r="A129" s="13"/>
      <c r="B129" s="13"/>
      <c r="C129" s="13"/>
      <c r="D129" s="13"/>
      <c r="H129"/>
    </row>
    <row r="130" spans="1:8" ht="21" customHeight="1" x14ac:dyDescent="0.25">
      <c r="A130" s="13"/>
      <c r="B130" s="13"/>
      <c r="C130" s="13"/>
      <c r="D130" s="13"/>
      <c r="H130"/>
    </row>
    <row r="131" spans="1:8" ht="21" customHeight="1" x14ac:dyDescent="0.25">
      <c r="A131" s="13"/>
      <c r="B131" s="13"/>
      <c r="C131" s="13"/>
      <c r="D131" s="13"/>
      <c r="H131"/>
    </row>
    <row r="132" spans="1:8" ht="21" customHeight="1" x14ac:dyDescent="0.25">
      <c r="A132" s="13"/>
      <c r="B132" s="13"/>
      <c r="C132" s="13"/>
      <c r="D132" s="13"/>
      <c r="H132"/>
    </row>
    <row r="133" spans="1:8" ht="21" customHeight="1" x14ac:dyDescent="0.25">
      <c r="A133" s="13"/>
      <c r="B133" s="13"/>
      <c r="C133" s="13"/>
      <c r="D133" s="13"/>
      <c r="H133"/>
    </row>
    <row r="134" spans="1:8" ht="21" customHeight="1" x14ac:dyDescent="0.25">
      <c r="A134" s="13"/>
      <c r="B134" s="13"/>
      <c r="C134" s="13"/>
      <c r="D134" s="13"/>
      <c r="H134"/>
    </row>
    <row r="135" spans="1:8" ht="21" customHeight="1" x14ac:dyDescent="0.25">
      <c r="A135" s="13"/>
      <c r="B135" s="13"/>
      <c r="C135" s="13"/>
      <c r="D135" s="13"/>
      <c r="H135"/>
    </row>
    <row r="136" spans="1:8" ht="21" customHeight="1" x14ac:dyDescent="0.25">
      <c r="A136" s="13"/>
      <c r="B136" s="13"/>
      <c r="C136" s="13"/>
      <c r="D136" s="13"/>
      <c r="H136"/>
    </row>
    <row r="137" spans="1:8" ht="21" customHeight="1" x14ac:dyDescent="0.25">
      <c r="A137" s="13"/>
      <c r="B137" s="13"/>
      <c r="C137" s="13"/>
      <c r="D137" s="13"/>
      <c r="H137"/>
    </row>
    <row r="138" spans="1:8" ht="21" customHeight="1" x14ac:dyDescent="0.25">
      <c r="A138" s="13"/>
      <c r="B138" s="13"/>
      <c r="C138" s="13"/>
      <c r="D138" s="13"/>
      <c r="H138"/>
    </row>
    <row r="139" spans="1:8" ht="21" customHeight="1" x14ac:dyDescent="0.25">
      <c r="A139" s="13"/>
      <c r="B139" s="13"/>
      <c r="C139" s="13"/>
      <c r="D139" s="13"/>
      <c r="H139"/>
    </row>
    <row r="140" spans="1:8" ht="21" customHeight="1" x14ac:dyDescent="0.25">
      <c r="A140" s="13"/>
      <c r="B140" s="13"/>
      <c r="C140" s="13"/>
      <c r="D140" s="13"/>
      <c r="H140"/>
    </row>
    <row r="141" spans="1:8" ht="21" customHeight="1" x14ac:dyDescent="0.25">
      <c r="A141" s="13"/>
      <c r="B141" s="13"/>
      <c r="C141" s="13"/>
      <c r="D141" s="13"/>
      <c r="H141"/>
    </row>
    <row r="142" spans="1:8" ht="21" customHeight="1" x14ac:dyDescent="0.25">
      <c r="A142" s="13"/>
      <c r="B142" s="13"/>
      <c r="C142" s="13"/>
      <c r="D142" s="13"/>
      <c r="H142"/>
    </row>
    <row r="143" spans="1:8" ht="21" customHeight="1" x14ac:dyDescent="0.25">
      <c r="A143" s="13"/>
      <c r="B143" s="13"/>
      <c r="C143" s="13"/>
      <c r="D143" s="13"/>
      <c r="H143"/>
    </row>
    <row r="144" spans="1:8" ht="21" customHeight="1" x14ac:dyDescent="0.25">
      <c r="A144" s="13"/>
      <c r="B144" s="13"/>
      <c r="C144" s="13"/>
      <c r="D144" s="13"/>
      <c r="H144"/>
    </row>
    <row r="145" spans="1:8" ht="21" customHeight="1" x14ac:dyDescent="0.25">
      <c r="A145" s="13"/>
      <c r="B145" s="13"/>
      <c r="C145" s="13"/>
      <c r="D145" s="13"/>
      <c r="H145"/>
    </row>
    <row r="146" spans="1:8" ht="21" customHeight="1" x14ac:dyDescent="0.25">
      <c r="A146" s="13"/>
      <c r="B146" s="13"/>
      <c r="C146" s="13"/>
      <c r="D146" s="13"/>
      <c r="H146"/>
    </row>
    <row r="147" spans="1:8" ht="21" customHeight="1" x14ac:dyDescent="0.25">
      <c r="A147" s="13"/>
      <c r="B147" s="13"/>
      <c r="C147" s="13"/>
      <c r="D147" s="13"/>
      <c r="H147"/>
    </row>
    <row r="148" spans="1:8" ht="21" customHeight="1" x14ac:dyDescent="0.25">
      <c r="A148" s="13"/>
      <c r="B148" s="13"/>
      <c r="C148" s="13"/>
      <c r="D148" s="13"/>
      <c r="H148"/>
    </row>
    <row r="149" spans="1:8" ht="21" customHeight="1" x14ac:dyDescent="0.25">
      <c r="A149" s="13"/>
      <c r="B149" s="13"/>
      <c r="C149" s="13"/>
      <c r="D149" s="13"/>
      <c r="H149"/>
    </row>
    <row r="150" spans="1:8" ht="21" customHeight="1" x14ac:dyDescent="0.25">
      <c r="A150" s="13"/>
      <c r="B150" s="13"/>
      <c r="C150" s="13"/>
      <c r="D150" s="13"/>
      <c r="H150"/>
    </row>
    <row r="151" spans="1:8" ht="21" customHeight="1" x14ac:dyDescent="0.25">
      <c r="A151" s="13"/>
      <c r="B151" s="13"/>
      <c r="C151" s="13"/>
      <c r="D151" s="13"/>
      <c r="H151"/>
    </row>
    <row r="152" spans="1:8" ht="21" customHeight="1" x14ac:dyDescent="0.25">
      <c r="A152" s="13"/>
      <c r="B152" s="13"/>
      <c r="C152" s="13"/>
      <c r="D152" s="13"/>
      <c r="H152"/>
    </row>
  </sheetData>
  <mergeCells count="7">
    <mergeCell ref="F15:G15"/>
    <mergeCell ref="A1:G1"/>
    <mergeCell ref="C4:D4"/>
    <mergeCell ref="A7:B7"/>
    <mergeCell ref="A9:B9"/>
    <mergeCell ref="A12:B12"/>
    <mergeCell ref="A13:F13"/>
  </mergeCells>
  <conditionalFormatting sqref="A14:B16 A1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topLeftCell="D22" workbookViewId="0">
      <selection activeCell="D37" sqref="D37"/>
    </sheetView>
  </sheetViews>
  <sheetFormatPr defaultRowHeight="15" x14ac:dyDescent="0.25"/>
  <cols>
    <col min="1" max="1" width="11.5703125" customWidth="1"/>
    <col min="2" max="2" width="9" customWidth="1"/>
    <col min="3" max="3" width="11.140625" customWidth="1"/>
    <col min="4" max="4" width="54.140625" customWidth="1"/>
    <col min="5" max="5" width="18.7109375" bestFit="1" customWidth="1"/>
    <col min="6" max="6" width="10.42578125" bestFit="1" customWidth="1"/>
    <col min="7" max="7" width="17.28515625" bestFit="1" customWidth="1"/>
    <col min="8" max="8" width="17.5703125" bestFit="1" customWidth="1"/>
    <col min="9" max="9" width="52.7109375" customWidth="1"/>
    <col min="10" max="10" width="14.140625" customWidth="1"/>
  </cols>
  <sheetData>
    <row r="1" spans="1:10" ht="47.2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</row>
    <row r="2" spans="1:10" ht="21" customHeight="1" x14ac:dyDescent="0.25">
      <c r="A2" s="12">
        <v>46233</v>
      </c>
      <c r="B2" s="11">
        <v>53434</v>
      </c>
      <c r="C2" s="6" t="s">
        <v>10</v>
      </c>
      <c r="D2" s="7" t="s">
        <v>59</v>
      </c>
      <c r="E2" s="8">
        <v>4435145</v>
      </c>
      <c r="F2" s="9">
        <v>0.08</v>
      </c>
      <c r="G2" s="8">
        <v>354812</v>
      </c>
      <c r="H2" s="10">
        <f t="shared" ref="H2:H20" si="0">E2+G2</f>
        <v>4789957</v>
      </c>
      <c r="I2" s="64" t="s">
        <v>14</v>
      </c>
      <c r="J2" s="11" t="s">
        <v>12</v>
      </c>
    </row>
    <row r="3" spans="1:10" ht="21" customHeight="1" x14ac:dyDescent="0.25">
      <c r="A3" s="12">
        <v>46232</v>
      </c>
      <c r="B3" s="11">
        <v>52492</v>
      </c>
      <c r="C3" s="6" t="s">
        <v>10</v>
      </c>
      <c r="D3" s="7" t="s">
        <v>60</v>
      </c>
      <c r="E3" s="8">
        <v>1978690</v>
      </c>
      <c r="F3" s="9">
        <v>0.08</v>
      </c>
      <c r="G3" s="8">
        <v>158295</v>
      </c>
      <c r="H3" s="10">
        <f t="shared" si="0"/>
        <v>2136985</v>
      </c>
      <c r="I3" s="64" t="s">
        <v>79</v>
      </c>
      <c r="J3" s="11" t="s">
        <v>12</v>
      </c>
    </row>
    <row r="4" spans="1:10" ht="21" customHeight="1" x14ac:dyDescent="0.25">
      <c r="A4" s="12">
        <v>46232</v>
      </c>
      <c r="B4" s="11">
        <v>52487</v>
      </c>
      <c r="C4" s="6" t="s">
        <v>10</v>
      </c>
      <c r="D4" s="7" t="s">
        <v>61</v>
      </c>
      <c r="E4" s="8">
        <v>6547210</v>
      </c>
      <c r="F4" s="9">
        <v>0.08</v>
      </c>
      <c r="G4" s="8">
        <v>523777</v>
      </c>
      <c r="H4" s="10">
        <f t="shared" si="0"/>
        <v>7070987</v>
      </c>
      <c r="I4" s="64" t="s">
        <v>11</v>
      </c>
      <c r="J4" s="11" t="s">
        <v>12</v>
      </c>
    </row>
    <row r="5" spans="1:10" ht="21" customHeight="1" x14ac:dyDescent="0.25">
      <c r="A5" s="12">
        <v>46231</v>
      </c>
      <c r="B5" s="11">
        <v>52403</v>
      </c>
      <c r="C5" s="6" t="s">
        <v>10</v>
      </c>
      <c r="D5" s="7" t="s">
        <v>62</v>
      </c>
      <c r="E5" s="8">
        <v>2748855</v>
      </c>
      <c r="F5" s="9">
        <v>0.08</v>
      </c>
      <c r="G5" s="8">
        <v>219908</v>
      </c>
      <c r="H5" s="10">
        <f t="shared" si="0"/>
        <v>2968763</v>
      </c>
      <c r="I5" s="64" t="s">
        <v>11</v>
      </c>
      <c r="J5" s="11" t="s">
        <v>12</v>
      </c>
    </row>
    <row r="6" spans="1:10" ht="21" customHeight="1" x14ac:dyDescent="0.25">
      <c r="A6" s="12">
        <v>46230</v>
      </c>
      <c r="B6" s="11">
        <v>52290</v>
      </c>
      <c r="C6" s="6" t="s">
        <v>10</v>
      </c>
      <c r="D6" s="7" t="s">
        <v>63</v>
      </c>
      <c r="E6" s="54">
        <v>3841550</v>
      </c>
      <c r="F6" s="9">
        <v>0.08</v>
      </c>
      <c r="G6" s="54">
        <v>307324</v>
      </c>
      <c r="H6" s="10">
        <f t="shared" si="0"/>
        <v>4148874</v>
      </c>
      <c r="I6" s="64" t="s">
        <v>11</v>
      </c>
      <c r="J6" s="11" t="s">
        <v>12</v>
      </c>
    </row>
    <row r="7" spans="1:10" ht="21" customHeight="1" x14ac:dyDescent="0.25">
      <c r="A7" s="12">
        <v>46228</v>
      </c>
      <c r="B7" s="11">
        <v>52251</v>
      </c>
      <c r="C7" s="6" t="s">
        <v>10</v>
      </c>
      <c r="D7" s="7" t="s">
        <v>64</v>
      </c>
      <c r="E7" s="54">
        <v>2953315</v>
      </c>
      <c r="F7" s="9">
        <v>0.08</v>
      </c>
      <c r="G7" s="54">
        <v>236265</v>
      </c>
      <c r="H7" s="10">
        <f t="shared" si="0"/>
        <v>3189580</v>
      </c>
      <c r="I7" s="64" t="s">
        <v>11</v>
      </c>
      <c r="J7" s="11" t="s">
        <v>12</v>
      </c>
    </row>
    <row r="8" spans="1:10" ht="21" customHeight="1" x14ac:dyDescent="0.25">
      <c r="A8" s="4">
        <v>46228</v>
      </c>
      <c r="B8" s="5">
        <v>52252</v>
      </c>
      <c r="C8" s="6" t="s">
        <v>10</v>
      </c>
      <c r="D8" s="7" t="s">
        <v>65</v>
      </c>
      <c r="E8" s="54">
        <v>3725720</v>
      </c>
      <c r="F8" s="9">
        <v>0.08</v>
      </c>
      <c r="G8" s="54">
        <v>298058</v>
      </c>
      <c r="H8" s="10">
        <f t="shared" si="0"/>
        <v>4023778</v>
      </c>
      <c r="I8" s="64" t="s">
        <v>11</v>
      </c>
      <c r="J8" s="11" t="s">
        <v>12</v>
      </c>
    </row>
    <row r="9" spans="1:10" ht="21" customHeight="1" x14ac:dyDescent="0.25">
      <c r="A9" s="4">
        <v>46225</v>
      </c>
      <c r="B9" s="5">
        <v>50233</v>
      </c>
      <c r="C9" s="6" t="s">
        <v>10</v>
      </c>
      <c r="D9" s="7" t="s">
        <v>66</v>
      </c>
      <c r="E9" s="54">
        <v>3639330</v>
      </c>
      <c r="F9" s="9">
        <v>0.08</v>
      </c>
      <c r="G9" s="54">
        <v>291146</v>
      </c>
      <c r="H9" s="10">
        <f t="shared" si="0"/>
        <v>3930476</v>
      </c>
      <c r="I9" s="64" t="s">
        <v>34</v>
      </c>
      <c r="J9" s="11" t="s">
        <v>12</v>
      </c>
    </row>
    <row r="10" spans="1:10" ht="21" customHeight="1" x14ac:dyDescent="0.25">
      <c r="A10" s="4">
        <v>46224</v>
      </c>
      <c r="B10" s="5">
        <v>50175</v>
      </c>
      <c r="C10" s="6" t="s">
        <v>10</v>
      </c>
      <c r="D10" s="7" t="s">
        <v>67</v>
      </c>
      <c r="E10" s="54">
        <v>3157775</v>
      </c>
      <c r="F10" s="9">
        <v>0.08</v>
      </c>
      <c r="G10" s="54">
        <v>252622</v>
      </c>
      <c r="H10" s="10">
        <f t="shared" si="0"/>
        <v>3410397</v>
      </c>
      <c r="I10" s="64" t="s">
        <v>13</v>
      </c>
      <c r="J10" s="11" t="s">
        <v>12</v>
      </c>
    </row>
    <row r="11" spans="1:10" ht="21" customHeight="1" x14ac:dyDescent="0.25">
      <c r="A11" s="4">
        <v>46221</v>
      </c>
      <c r="B11" s="5">
        <v>50059</v>
      </c>
      <c r="C11" s="6" t="s">
        <v>10</v>
      </c>
      <c r="D11" s="7" t="s">
        <v>68</v>
      </c>
      <c r="E11" s="54">
        <v>8732600</v>
      </c>
      <c r="F11" s="9">
        <v>0.08</v>
      </c>
      <c r="G11" s="54">
        <v>698608</v>
      </c>
      <c r="H11" s="10">
        <f t="shared" si="0"/>
        <v>9431208</v>
      </c>
      <c r="I11" s="64" t="s">
        <v>11</v>
      </c>
      <c r="J11" s="11" t="s">
        <v>12</v>
      </c>
    </row>
    <row r="12" spans="1:10" ht="21" customHeight="1" x14ac:dyDescent="0.25">
      <c r="A12" s="4">
        <v>46220</v>
      </c>
      <c r="B12" s="5">
        <v>49624</v>
      </c>
      <c r="C12" s="6" t="s">
        <v>10</v>
      </c>
      <c r="D12" s="7" t="s">
        <v>69</v>
      </c>
      <c r="E12" s="54">
        <v>3841550</v>
      </c>
      <c r="F12" s="9">
        <v>0.08</v>
      </c>
      <c r="G12" s="54">
        <v>307324</v>
      </c>
      <c r="H12" s="10">
        <f t="shared" si="0"/>
        <v>4148874</v>
      </c>
      <c r="I12" s="64" t="s">
        <v>14</v>
      </c>
      <c r="J12" s="11" t="s">
        <v>12</v>
      </c>
    </row>
    <row r="13" spans="1:10" ht="21" customHeight="1" x14ac:dyDescent="0.25">
      <c r="A13" s="4">
        <v>46219</v>
      </c>
      <c r="B13" s="5">
        <v>49334</v>
      </c>
      <c r="C13" s="6" t="s">
        <v>10</v>
      </c>
      <c r="D13" s="7" t="s">
        <v>70</v>
      </c>
      <c r="E13" s="54">
        <v>4452690</v>
      </c>
      <c r="F13" s="9">
        <v>0.08</v>
      </c>
      <c r="G13" s="54">
        <v>356215</v>
      </c>
      <c r="H13" s="10">
        <f t="shared" si="0"/>
        <v>4808905</v>
      </c>
      <c r="I13" s="64" t="s">
        <v>11</v>
      </c>
      <c r="J13" s="11" t="s">
        <v>12</v>
      </c>
    </row>
    <row r="14" spans="1:10" ht="21" customHeight="1" x14ac:dyDescent="0.25">
      <c r="A14" s="4">
        <v>46216</v>
      </c>
      <c r="B14" s="5">
        <v>48459</v>
      </c>
      <c r="C14" s="6" t="s">
        <v>10</v>
      </c>
      <c r="D14" s="7" t="s">
        <v>71</v>
      </c>
      <c r="E14" s="54">
        <v>3391675</v>
      </c>
      <c r="F14" s="9">
        <v>0.08</v>
      </c>
      <c r="G14" s="54">
        <v>271334</v>
      </c>
      <c r="H14" s="10">
        <f t="shared" si="0"/>
        <v>3663009</v>
      </c>
      <c r="I14" s="64" t="s">
        <v>11</v>
      </c>
      <c r="J14" s="11" t="s">
        <v>12</v>
      </c>
    </row>
    <row r="15" spans="1:10" ht="21" customHeight="1" x14ac:dyDescent="0.25">
      <c r="A15" s="4">
        <v>46213</v>
      </c>
      <c r="B15" s="5">
        <v>48153</v>
      </c>
      <c r="C15" s="6" t="s">
        <v>10</v>
      </c>
      <c r="D15" s="7" t="s">
        <v>72</v>
      </c>
      <c r="E15" s="8">
        <v>2751095</v>
      </c>
      <c r="F15" s="9">
        <v>0.08</v>
      </c>
      <c r="G15" s="8">
        <v>220088</v>
      </c>
      <c r="H15" s="10">
        <f t="shared" si="0"/>
        <v>2971183</v>
      </c>
      <c r="I15" s="64" t="s">
        <v>11</v>
      </c>
      <c r="J15" s="11" t="s">
        <v>12</v>
      </c>
    </row>
    <row r="16" spans="1:10" ht="21" customHeight="1" x14ac:dyDescent="0.25">
      <c r="A16" s="4">
        <v>46211</v>
      </c>
      <c r="B16" s="5">
        <v>47551</v>
      </c>
      <c r="C16" s="6" t="s">
        <v>10</v>
      </c>
      <c r="D16" s="7" t="s">
        <v>73</v>
      </c>
      <c r="E16" s="8">
        <v>2180910</v>
      </c>
      <c r="F16" s="9">
        <v>0.08</v>
      </c>
      <c r="G16" s="8">
        <v>174473</v>
      </c>
      <c r="H16" s="10">
        <f t="shared" si="0"/>
        <v>2355383</v>
      </c>
      <c r="I16" s="64" t="s">
        <v>80</v>
      </c>
      <c r="J16" s="11" t="s">
        <v>12</v>
      </c>
    </row>
    <row r="17" spans="1:10" ht="21" customHeight="1" x14ac:dyDescent="0.25">
      <c r="A17" s="4">
        <v>46209</v>
      </c>
      <c r="B17" s="5">
        <v>46519</v>
      </c>
      <c r="C17" s="6" t="s">
        <v>10</v>
      </c>
      <c r="D17" s="7" t="s">
        <v>74</v>
      </c>
      <c r="E17" s="8">
        <v>5003090</v>
      </c>
      <c r="F17" s="9">
        <v>0.08</v>
      </c>
      <c r="G17" s="8">
        <v>400247</v>
      </c>
      <c r="H17" s="10">
        <f t="shared" si="0"/>
        <v>5403337</v>
      </c>
      <c r="I17" s="64" t="s">
        <v>11</v>
      </c>
      <c r="J17" s="11" t="s">
        <v>12</v>
      </c>
    </row>
    <row r="18" spans="1:10" ht="21" customHeight="1" x14ac:dyDescent="0.25">
      <c r="A18" s="4">
        <v>46209</v>
      </c>
      <c r="B18" s="5">
        <v>46518</v>
      </c>
      <c r="C18" s="6" t="s">
        <v>10</v>
      </c>
      <c r="D18" s="7" t="s">
        <v>75</v>
      </c>
      <c r="E18" s="8">
        <v>2748855</v>
      </c>
      <c r="F18" s="9">
        <v>0.08</v>
      </c>
      <c r="G18" s="8">
        <v>219908</v>
      </c>
      <c r="H18" s="10">
        <f t="shared" si="0"/>
        <v>2968763</v>
      </c>
      <c r="I18" s="64" t="s">
        <v>11</v>
      </c>
      <c r="J18" s="11" t="s">
        <v>12</v>
      </c>
    </row>
    <row r="19" spans="1:10" ht="21" customHeight="1" x14ac:dyDescent="0.25">
      <c r="A19" s="4">
        <v>46209</v>
      </c>
      <c r="B19" s="5">
        <v>46516</v>
      </c>
      <c r="C19" s="6" t="s">
        <v>10</v>
      </c>
      <c r="D19" s="7" t="s">
        <v>76</v>
      </c>
      <c r="E19" s="8">
        <v>6633600</v>
      </c>
      <c r="F19" s="9">
        <v>0.08</v>
      </c>
      <c r="G19" s="8">
        <v>530688</v>
      </c>
      <c r="H19" s="10">
        <f t="shared" si="0"/>
        <v>7164288</v>
      </c>
      <c r="I19" s="64" t="s">
        <v>11</v>
      </c>
      <c r="J19" s="11" t="s">
        <v>12</v>
      </c>
    </row>
    <row r="20" spans="1:10" ht="21" customHeight="1" x14ac:dyDescent="0.25">
      <c r="A20" s="4">
        <v>46209</v>
      </c>
      <c r="B20" s="5">
        <v>46515</v>
      </c>
      <c r="C20" s="6" t="s">
        <v>10</v>
      </c>
      <c r="D20" s="7" t="s">
        <v>77</v>
      </c>
      <c r="E20" s="8">
        <v>2705660</v>
      </c>
      <c r="F20" s="9">
        <v>0.08</v>
      </c>
      <c r="G20" s="8">
        <v>216453</v>
      </c>
      <c r="H20" s="10">
        <f t="shared" si="0"/>
        <v>2922113</v>
      </c>
      <c r="I20" s="64" t="s">
        <v>14</v>
      </c>
      <c r="J20" s="11" t="s">
        <v>12</v>
      </c>
    </row>
    <row r="21" spans="1:10" ht="21" customHeight="1" x14ac:dyDescent="0.25">
      <c r="A21" s="4">
        <v>46205</v>
      </c>
      <c r="B21" s="5">
        <v>46001</v>
      </c>
      <c r="C21" s="6" t="s">
        <v>10</v>
      </c>
      <c r="D21" s="7" t="s">
        <v>78</v>
      </c>
      <c r="E21" s="8">
        <v>1978690</v>
      </c>
      <c r="F21" s="9">
        <v>0.08</v>
      </c>
      <c r="G21" s="8">
        <v>158295</v>
      </c>
      <c r="H21" s="10">
        <f t="shared" ref="H21:H41" si="1">E21+G21</f>
        <v>2136985</v>
      </c>
      <c r="I21" s="64" t="s">
        <v>79</v>
      </c>
      <c r="J21" s="11" t="s">
        <v>12</v>
      </c>
    </row>
    <row r="22" spans="1:10" ht="21" customHeight="1" x14ac:dyDescent="0.25">
      <c r="A22" s="12">
        <v>46175</v>
      </c>
      <c r="B22" s="11">
        <v>38072</v>
      </c>
      <c r="C22" s="6" t="s">
        <v>10</v>
      </c>
      <c r="D22" s="7" t="s">
        <v>57</v>
      </c>
      <c r="E22" s="8">
        <v>4186635</v>
      </c>
      <c r="F22" s="9">
        <v>0.08</v>
      </c>
      <c r="G22" s="8">
        <v>334931</v>
      </c>
      <c r="H22" s="10">
        <f t="shared" si="1"/>
        <v>4521566</v>
      </c>
      <c r="I22" s="11" t="s">
        <v>14</v>
      </c>
      <c r="J22" s="11" t="s">
        <v>12</v>
      </c>
    </row>
    <row r="23" spans="1:10" ht="21" customHeight="1" x14ac:dyDescent="0.25">
      <c r="A23" s="12">
        <v>46178</v>
      </c>
      <c r="B23" s="11">
        <v>39487</v>
      </c>
      <c r="C23" s="6" t="s">
        <v>10</v>
      </c>
      <c r="D23" s="7" t="s">
        <v>56</v>
      </c>
      <c r="E23" s="8">
        <v>2456110</v>
      </c>
      <c r="F23" s="9">
        <v>0.08</v>
      </c>
      <c r="G23" s="8">
        <v>196489</v>
      </c>
      <c r="H23" s="10">
        <f t="shared" si="1"/>
        <v>2652599</v>
      </c>
      <c r="I23" s="11" t="s">
        <v>11</v>
      </c>
      <c r="J23" s="11" t="s">
        <v>12</v>
      </c>
    </row>
    <row r="24" spans="1:10" ht="21" customHeight="1" x14ac:dyDescent="0.25">
      <c r="A24" s="12">
        <v>46179</v>
      </c>
      <c r="B24" s="11">
        <v>39584</v>
      </c>
      <c r="C24" s="6" t="s">
        <v>10</v>
      </c>
      <c r="D24" s="7" t="s">
        <v>54</v>
      </c>
      <c r="E24" s="8">
        <v>2987390</v>
      </c>
      <c r="F24" s="9">
        <v>0.08</v>
      </c>
      <c r="G24" s="8">
        <v>238991</v>
      </c>
      <c r="H24" s="10">
        <f t="shared" si="1"/>
        <v>3226381</v>
      </c>
      <c r="I24" s="11" t="s">
        <v>13</v>
      </c>
      <c r="J24" s="11" t="s">
        <v>12</v>
      </c>
    </row>
    <row r="25" spans="1:10" ht="21" customHeight="1" x14ac:dyDescent="0.25">
      <c r="A25" s="12">
        <v>46179</v>
      </c>
      <c r="B25" s="11">
        <v>39547</v>
      </c>
      <c r="C25" s="6" t="s">
        <v>10</v>
      </c>
      <c r="D25" s="7" t="s">
        <v>55</v>
      </c>
      <c r="E25" s="8">
        <v>3537790</v>
      </c>
      <c r="F25" s="9">
        <v>0.08</v>
      </c>
      <c r="G25" s="8">
        <v>283023</v>
      </c>
      <c r="H25" s="10">
        <f t="shared" si="1"/>
        <v>3820813</v>
      </c>
      <c r="I25" s="11" t="s">
        <v>34</v>
      </c>
      <c r="J25" s="11" t="s">
        <v>12</v>
      </c>
    </row>
    <row r="26" spans="1:10" ht="21" customHeight="1" x14ac:dyDescent="0.25">
      <c r="A26" s="12">
        <v>46181</v>
      </c>
      <c r="B26" s="11">
        <v>39622</v>
      </c>
      <c r="C26" s="6" t="s">
        <v>10</v>
      </c>
      <c r="D26" s="7" t="s">
        <v>52</v>
      </c>
      <c r="E26" s="54">
        <v>5170060</v>
      </c>
      <c r="F26" s="9">
        <v>0.08</v>
      </c>
      <c r="G26" s="54">
        <v>413605</v>
      </c>
      <c r="H26" s="10">
        <f t="shared" si="1"/>
        <v>5583665</v>
      </c>
      <c r="I26" s="11" t="s">
        <v>11</v>
      </c>
      <c r="J26" s="11" t="s">
        <v>12</v>
      </c>
    </row>
    <row r="27" spans="1:10" ht="21" customHeight="1" x14ac:dyDescent="0.25">
      <c r="A27" s="12">
        <v>46181</v>
      </c>
      <c r="B27" s="11">
        <v>39621</v>
      </c>
      <c r="C27" s="6" t="s">
        <v>10</v>
      </c>
      <c r="D27" s="7" t="s">
        <v>53</v>
      </c>
      <c r="E27" s="54">
        <v>5895270</v>
      </c>
      <c r="F27" s="9">
        <v>0.08</v>
      </c>
      <c r="G27" s="54">
        <v>471622</v>
      </c>
      <c r="H27" s="10">
        <f t="shared" si="1"/>
        <v>6366892</v>
      </c>
      <c r="I27" s="11" t="s">
        <v>11</v>
      </c>
      <c r="J27" s="11" t="s">
        <v>12</v>
      </c>
    </row>
    <row r="28" spans="1:10" ht="21" customHeight="1" x14ac:dyDescent="0.25">
      <c r="A28" s="4">
        <v>46184</v>
      </c>
      <c r="B28" s="5">
        <v>40605</v>
      </c>
      <c r="C28" s="6" t="s">
        <v>10</v>
      </c>
      <c r="D28" s="7" t="s">
        <v>51</v>
      </c>
      <c r="E28" s="54">
        <v>5720460</v>
      </c>
      <c r="F28" s="9">
        <v>0.08</v>
      </c>
      <c r="G28" s="54">
        <v>457637</v>
      </c>
      <c r="H28" s="10">
        <f t="shared" si="1"/>
        <v>6178097</v>
      </c>
      <c r="I28" s="11" t="s">
        <v>11</v>
      </c>
      <c r="J28" s="11" t="s">
        <v>12</v>
      </c>
    </row>
    <row r="29" spans="1:10" ht="21" customHeight="1" x14ac:dyDescent="0.25">
      <c r="A29" s="4">
        <v>46185</v>
      </c>
      <c r="B29" s="5">
        <v>41121</v>
      </c>
      <c r="C29" s="6" t="s">
        <v>10</v>
      </c>
      <c r="D29" s="7" t="s">
        <v>50</v>
      </c>
      <c r="E29" s="54">
        <v>2092625</v>
      </c>
      <c r="F29" s="9">
        <v>0.08</v>
      </c>
      <c r="G29" s="54">
        <v>167410</v>
      </c>
      <c r="H29" s="10">
        <f t="shared" si="1"/>
        <v>2260035</v>
      </c>
      <c r="I29" s="11" t="s">
        <v>11</v>
      </c>
      <c r="J29" s="11" t="s">
        <v>12</v>
      </c>
    </row>
    <row r="30" spans="1:10" ht="21" customHeight="1" x14ac:dyDescent="0.25">
      <c r="A30" s="4">
        <v>46188</v>
      </c>
      <c r="B30" s="5">
        <v>41204</v>
      </c>
      <c r="C30" s="6" t="s">
        <v>10</v>
      </c>
      <c r="D30" s="7" t="s">
        <v>48</v>
      </c>
      <c r="E30" s="54">
        <v>2731310</v>
      </c>
      <c r="F30" s="9">
        <v>0.08</v>
      </c>
      <c r="G30" s="54">
        <v>218505</v>
      </c>
      <c r="H30" s="10">
        <f t="shared" si="1"/>
        <v>2949815</v>
      </c>
      <c r="I30" s="11" t="s">
        <v>14</v>
      </c>
      <c r="J30" s="11" t="s">
        <v>12</v>
      </c>
    </row>
    <row r="31" spans="1:10" ht="21" customHeight="1" x14ac:dyDescent="0.25">
      <c r="A31" s="4">
        <v>46188</v>
      </c>
      <c r="B31" s="5">
        <v>41203</v>
      </c>
      <c r="C31" s="6" t="s">
        <v>10</v>
      </c>
      <c r="D31" s="7" t="s">
        <v>49</v>
      </c>
      <c r="E31" s="54">
        <v>5051675</v>
      </c>
      <c r="F31" s="9">
        <v>0.08</v>
      </c>
      <c r="G31" s="54">
        <v>404134</v>
      </c>
      <c r="H31" s="10">
        <f t="shared" si="1"/>
        <v>5455809</v>
      </c>
      <c r="I31" s="11" t="s">
        <v>11</v>
      </c>
      <c r="J31" s="11" t="s">
        <v>12</v>
      </c>
    </row>
    <row r="32" spans="1:10" ht="21" customHeight="1" x14ac:dyDescent="0.25">
      <c r="A32" s="4">
        <v>46190</v>
      </c>
      <c r="B32" s="5">
        <v>41349</v>
      </c>
      <c r="C32" s="6" t="s">
        <v>10</v>
      </c>
      <c r="D32" s="7" t="s">
        <v>47</v>
      </c>
      <c r="E32" s="54">
        <v>2546155</v>
      </c>
      <c r="F32" s="9">
        <v>0.08</v>
      </c>
      <c r="G32" s="54">
        <v>203692</v>
      </c>
      <c r="H32" s="10">
        <f t="shared" si="1"/>
        <v>2749847</v>
      </c>
      <c r="I32" s="11" t="s">
        <v>11</v>
      </c>
      <c r="J32" s="11" t="s">
        <v>12</v>
      </c>
    </row>
    <row r="33" spans="1:10" ht="21" customHeight="1" x14ac:dyDescent="0.25">
      <c r="A33" s="4">
        <v>46195</v>
      </c>
      <c r="B33" s="5">
        <v>42602</v>
      </c>
      <c r="C33" s="6" t="s">
        <v>10</v>
      </c>
      <c r="D33" s="7" t="s">
        <v>45</v>
      </c>
      <c r="E33" s="54">
        <v>3498540</v>
      </c>
      <c r="F33" s="9">
        <v>0.08</v>
      </c>
      <c r="G33" s="54">
        <v>279883</v>
      </c>
      <c r="H33" s="10">
        <f t="shared" si="1"/>
        <v>3778423</v>
      </c>
      <c r="I33" s="11" t="s">
        <v>13</v>
      </c>
      <c r="J33" s="11" t="s">
        <v>12</v>
      </c>
    </row>
    <row r="34" spans="1:10" ht="21" customHeight="1" x14ac:dyDescent="0.25">
      <c r="A34" s="4">
        <v>46195</v>
      </c>
      <c r="B34" s="5">
        <v>42574</v>
      </c>
      <c r="C34" s="6" t="s">
        <v>10</v>
      </c>
      <c r="D34" s="7" t="s">
        <v>46</v>
      </c>
      <c r="E34" s="54">
        <v>3230410</v>
      </c>
      <c r="F34" s="9">
        <v>0.08</v>
      </c>
      <c r="G34" s="54">
        <v>258433</v>
      </c>
      <c r="H34" s="10">
        <f t="shared" si="1"/>
        <v>3488843</v>
      </c>
      <c r="I34" s="11" t="s">
        <v>34</v>
      </c>
      <c r="J34" s="11" t="s">
        <v>12</v>
      </c>
    </row>
    <row r="35" spans="1:10" ht="21" customHeight="1" x14ac:dyDescent="0.25">
      <c r="A35" s="4">
        <v>46196</v>
      </c>
      <c r="B35" s="5">
        <v>42719</v>
      </c>
      <c r="C35" s="6" t="s">
        <v>10</v>
      </c>
      <c r="D35" s="7" t="s">
        <v>44</v>
      </c>
      <c r="E35" s="8">
        <v>2953315</v>
      </c>
      <c r="F35" s="9">
        <v>0.08</v>
      </c>
      <c r="G35" s="8">
        <v>236265</v>
      </c>
      <c r="H35" s="10">
        <f t="shared" si="1"/>
        <v>3189580</v>
      </c>
      <c r="I35" s="11" t="s">
        <v>11</v>
      </c>
      <c r="J35" s="11" t="s">
        <v>12</v>
      </c>
    </row>
    <row r="36" spans="1:10" ht="21" customHeight="1" x14ac:dyDescent="0.25">
      <c r="A36" s="4">
        <v>46197</v>
      </c>
      <c r="B36" s="5">
        <v>43021</v>
      </c>
      <c r="C36" s="6" t="s">
        <v>10</v>
      </c>
      <c r="D36" s="7" t="s">
        <v>41</v>
      </c>
      <c r="E36" s="8">
        <v>4452690</v>
      </c>
      <c r="F36" s="9">
        <v>0.08</v>
      </c>
      <c r="G36" s="8">
        <v>356215</v>
      </c>
      <c r="H36" s="10">
        <f t="shared" si="1"/>
        <v>4808905</v>
      </c>
      <c r="I36" s="11" t="s">
        <v>11</v>
      </c>
      <c r="J36" s="11" t="s">
        <v>12</v>
      </c>
    </row>
    <row r="37" spans="1:10" ht="21" customHeight="1" x14ac:dyDescent="0.25">
      <c r="A37" s="4">
        <v>46197</v>
      </c>
      <c r="B37" s="5">
        <v>42894</v>
      </c>
      <c r="C37" s="6" t="s">
        <v>10</v>
      </c>
      <c r="D37" s="7" t="s">
        <v>42</v>
      </c>
      <c r="E37" s="8">
        <v>5906630</v>
      </c>
      <c r="F37" s="9">
        <v>0.08</v>
      </c>
      <c r="G37" s="8">
        <v>472530</v>
      </c>
      <c r="H37" s="10">
        <f t="shared" si="1"/>
        <v>6379160</v>
      </c>
      <c r="I37" s="11" t="s">
        <v>11</v>
      </c>
      <c r="J37" s="11" t="s">
        <v>12</v>
      </c>
    </row>
    <row r="38" spans="1:10" ht="21" customHeight="1" x14ac:dyDescent="0.25">
      <c r="A38" s="4">
        <v>46197</v>
      </c>
      <c r="B38" s="5">
        <v>42893</v>
      </c>
      <c r="C38" s="6" t="s">
        <v>10</v>
      </c>
      <c r="D38" s="7" t="s">
        <v>43</v>
      </c>
      <c r="E38" s="8">
        <v>4409495</v>
      </c>
      <c r="F38" s="9">
        <v>0.08</v>
      </c>
      <c r="G38" s="8">
        <v>352760</v>
      </c>
      <c r="H38" s="10">
        <f t="shared" si="1"/>
        <v>4762255</v>
      </c>
      <c r="I38" s="11" t="s">
        <v>14</v>
      </c>
      <c r="J38" s="11" t="s">
        <v>12</v>
      </c>
    </row>
    <row r="39" spans="1:10" ht="21" customHeight="1" x14ac:dyDescent="0.25">
      <c r="A39" s="4">
        <v>46200</v>
      </c>
      <c r="B39" s="5">
        <v>44489</v>
      </c>
      <c r="C39" s="6" t="s">
        <v>10</v>
      </c>
      <c r="D39" s="7" t="s">
        <v>40</v>
      </c>
      <c r="E39" s="8">
        <v>5747605</v>
      </c>
      <c r="F39" s="9">
        <v>0.08</v>
      </c>
      <c r="G39" s="8">
        <v>459808</v>
      </c>
      <c r="H39" s="10">
        <f t="shared" si="1"/>
        <v>6207413</v>
      </c>
      <c r="I39" s="11" t="s">
        <v>11</v>
      </c>
      <c r="J39" s="11" t="s">
        <v>12</v>
      </c>
    </row>
    <row r="40" spans="1:10" ht="21" customHeight="1" x14ac:dyDescent="0.25">
      <c r="A40" s="4">
        <v>46202</v>
      </c>
      <c r="B40" s="5">
        <v>44527</v>
      </c>
      <c r="C40" s="6" t="s">
        <v>10</v>
      </c>
      <c r="D40" s="7" t="s">
        <v>38</v>
      </c>
      <c r="E40" s="8">
        <v>3802835</v>
      </c>
      <c r="F40" s="9">
        <v>0.08</v>
      </c>
      <c r="G40" s="8">
        <v>304227</v>
      </c>
      <c r="H40" s="10">
        <f t="shared" si="1"/>
        <v>4107062</v>
      </c>
      <c r="I40" s="11" t="s">
        <v>11</v>
      </c>
      <c r="J40" s="11" t="s">
        <v>12</v>
      </c>
    </row>
    <row r="41" spans="1:10" ht="21" customHeight="1" x14ac:dyDescent="0.25">
      <c r="A41" s="4">
        <v>46202</v>
      </c>
      <c r="B41" s="5">
        <v>44526</v>
      </c>
      <c r="C41" s="6" t="s">
        <v>10</v>
      </c>
      <c r="D41" s="7" t="s">
        <v>39</v>
      </c>
      <c r="E41" s="8">
        <v>3914530</v>
      </c>
      <c r="F41" s="9">
        <v>0.08</v>
      </c>
      <c r="G41" s="8">
        <v>313162</v>
      </c>
      <c r="H41" s="10">
        <f t="shared" si="1"/>
        <v>4227692</v>
      </c>
      <c r="I41" s="11" t="s">
        <v>11</v>
      </c>
      <c r="J41" s="11" t="s">
        <v>12</v>
      </c>
    </row>
    <row r="42" spans="1:10" ht="21" customHeight="1" x14ac:dyDescent="0.25">
      <c r="A42" s="4"/>
      <c r="B42" s="5"/>
      <c r="C42" s="6"/>
      <c r="D42" s="7"/>
      <c r="E42" s="8"/>
      <c r="F42" s="9"/>
      <c r="G42" s="8"/>
      <c r="H42" s="10"/>
      <c r="I42" s="64"/>
      <c r="J42" s="11"/>
    </row>
    <row r="44" spans="1:10" ht="17.25" x14ac:dyDescent="0.3">
      <c r="E44" s="53">
        <f>SUM(E2:E42)</f>
        <v>157739535</v>
      </c>
      <c r="F44" s="52"/>
      <c r="G44" s="52">
        <f>SUM(G2:G42)</f>
        <v>12619162</v>
      </c>
      <c r="H44" s="52">
        <f>SUM(H2:H42)</f>
        <v>170358697</v>
      </c>
    </row>
  </sheetData>
  <autoFilter ref="A1:J42" xr:uid="{00000000-0001-0000-0100-000000000000}">
    <sortState xmlns:xlrd2="http://schemas.microsoft.com/office/spreadsheetml/2017/richdata2" ref="A2:J42">
      <sortCondition ref="A1:A42"/>
    </sortState>
  </autoFilter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Công nợ</vt:lpstr>
      <vt:lpstr>T06-T07</vt:lpstr>
    </vt:vector>
  </TitlesOfParts>
  <Company>PhongVu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Hùng Huỳnh Văn</cp:lastModifiedBy>
  <dcterms:created xsi:type="dcterms:W3CDTF">2026-05-06T03:37:11Z</dcterms:created>
  <dcterms:modified xsi:type="dcterms:W3CDTF">2026-08-06T07:00:03Z</dcterms:modified>
</cp:coreProperties>
</file>