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xr:revisionPtr revIDLastSave="0" documentId="13_ncr:1_{DD12E95C-C0C5-49CA-8276-393E4F78C8A2}" xr6:coauthVersionLast="47" xr6:coauthVersionMax="47" xr10:uidLastSave="{00000000-0000-0000-0000-000000000000}"/>
  <bookViews>
    <workbookView xWindow="-120" yWindow="-120" windowWidth="20730" windowHeight="11040" tabRatio="734" xr2:uid="{00000000-000D-0000-FFFF-FFFF00000000}"/>
  </bookViews>
  <sheets>
    <sheet name="Công nợ" sheetId="1" r:id="rId1"/>
    <sheet name="Công nợ cũ" sheetId="23" state="hidden" r:id="rId2"/>
    <sheet name="T03.2026" sheetId="25" r:id="rId3"/>
  </sheets>
  <definedNames>
    <definedName name="_xlnm._FilterDatabase" localSheetId="2" hidden="1">'T03.2026'!$A$1:$I$15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5" l="1"/>
  <c r="I10" i="25"/>
  <c r="I11" i="25"/>
  <c r="I12" i="25"/>
  <c r="I13" i="25"/>
  <c r="I14" i="25"/>
  <c r="H15" i="25"/>
  <c r="G15" i="25"/>
  <c r="I8" i="25"/>
  <c r="I7" i="25"/>
  <c r="I6" i="25"/>
  <c r="I5" i="25"/>
  <c r="I4" i="25"/>
  <c r="I3" i="25"/>
  <c r="I2" i="25"/>
  <c r="I15" i="25" l="1"/>
  <c r="I20" i="23" l="1"/>
  <c r="I19" i="23"/>
  <c r="I18" i="23" l="1"/>
  <c r="I14" i="23" l="1"/>
  <c r="I15" i="23"/>
  <c r="I16" i="23"/>
  <c r="I13" i="23"/>
  <c r="I12" i="23"/>
  <c r="I3" i="23" l="1"/>
  <c r="I4" i="23"/>
  <c r="I5" i="23"/>
  <c r="I6" i="23"/>
  <c r="I2" i="23"/>
  <c r="I11" i="23" l="1"/>
  <c r="I17" i="23" s="1"/>
  <c r="I22" i="23" s="1"/>
  <c r="G11" i="1" l="1"/>
  <c r="C6" i="1" l="1"/>
  <c r="D6" i="1" l="1"/>
  <c r="E8" i="1" l="1"/>
  <c r="G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J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<sst xmlns="http://schemas.openxmlformats.org/spreadsheetml/2006/main" count="136" uniqueCount="68">
  <si>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</si>
  <si>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</si>
  <si>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</si>
  <si>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</si>
  <si>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</si>
  <si>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</si>
  <si>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</si>
  <si>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</si>
  <si>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</si>
  <si>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</si>
  <si>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</si>
  <si>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</si>
  <si>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</si>
  <si>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</si>
  <si>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</si>
  <si>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</si>
  <si>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</si>
  <si>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</si>
  <si>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</si>
  <si>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</si>
  <si>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</si>
  <si>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</si>
  <si>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</si>
  <si>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</si>
  <si>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</si>
  <si>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</si>
  <si>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</si>
  <si>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</si>
  <si>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</si>
  <si>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</si>
  <si>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</si>
  <si>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</si>
  <si>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</si>
  <si>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</si>
  <si>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</si>
  <si>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</si>
  <si>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</si>
  <si>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</si>
  <si>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</si>
  <si>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</si>
  <si>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</si>
  <si>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</si>
  <si>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</si>
  <si>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</si>
  <si>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</si>
  <si>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</si>
  <si>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</si>
  <si>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Minh cầu Thịnh Đán</t>
  </si>
  <si>
    <t>SIÊU THỊ MINH CẦU 2</t>
  </si>
  <si>
    <t>Minh Cầu Gia Sàng (Chị Hà)</t>
  </si>
  <si>
    <t>Tổng tiền hàng chưa thuế GTGT</t>
  </si>
  <si>
    <t>MINH CẦU MART TRUNG TÂM</t>
  </si>
  <si>
    <t>Minh cầu Quan Triều</t>
  </si>
  <si>
    <t>THEO DÕI CÔNG NỢ / CTY MINH CẦU - 31/03/2026</t>
  </si>
  <si>
    <t>Bảng kê hóa đơn tháng 03.2026</t>
  </si>
  <si>
    <t>00015589</t>
  </si>
  <si>
    <t>00016194</t>
  </si>
  <si>
    <t>00016278</t>
  </si>
  <si>
    <t>00017213</t>
  </si>
  <si>
    <t>00017315</t>
  </si>
  <si>
    <t>00017347</t>
  </si>
  <si>
    <t>00018446</t>
  </si>
  <si>
    <t>00019093</t>
  </si>
  <si>
    <t>00019117</t>
  </si>
  <si>
    <t>00020719</t>
  </si>
  <si>
    <t>00020778</t>
  </si>
  <si>
    <t>00022738</t>
  </si>
  <si>
    <t>00023069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</si>
</sst>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6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6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6" fontId="3" fillId="0" borderId="1" xfId="1" applyNumberFormat="1" applyFont="1" applyBorder="1" applyAlignment="1">
      <alignment horizontal="center"/>
    </xf>
    <xf numFmtId="166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left" vertical="center"/>
    </xf>
    <xf numFmtId="166" fontId="6" fillId="2" borderId="1" xfId="1" applyNumberFormat="1" applyFont="1" applyFill="1" applyBorder="1"/>
    <xf numFmtId="0" fontId="6" fillId="2" borderId="1" xfId="0" applyFont="1" applyFill="1" applyBorder="1"/>
    <xf numFmtId="166" fontId="8" fillId="2" borderId="1" xfId="1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/>
    <xf numFmtId="166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3" fillId="0" borderId="0" xfId="0" applyNumberFormat="1" applyFont="1"/>
    <xf numFmtId="166" fontId="6" fillId="0" borderId="1" xfId="1" applyNumberFormat="1" applyFont="1" applyBorder="1" applyAlignment="1">
      <alignment horizontal="center" vertical="center" wrapText="1"/>
    </xf>
    <xf numFmtId="166" fontId="0" fillId="0" borderId="0" xfId="0" applyNumberFormat="1"/>
    <xf numFmtId="166" fontId="0" fillId="0" borderId="0" xfId="1" applyNumberFormat="1" applyFont="1"/>
    <xf numFmtId="0" fontId="3" fillId="0" borderId="0" xfId="0" quotePrefix="1" applyFont="1" applyAlignment="1">
      <alignment horizontal="left"/>
    </xf>
    <xf numFmtId="166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6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/>
    </xf>
    <xf numFmtId="166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activeCell="B5" sqref="B5"/>
    </sheetView>
  </sheetViews>
  <sheetFormatPr defaultColWidth="9.125" defaultRowHeight="21" customHeight="1" x14ac:dyDescent="0.25"/>
  <cols>
    <col min="1" max="1" width="6.375" style="11" customWidth="1"/>
    <col min="2" max="2" width="29.375" style="8" customWidth="1"/>
    <col min="3" max="3" width="16.75" style="2" customWidth="1"/>
    <col min="4" max="4" width="15.125" style="2" customWidth="1"/>
    <col min="5" max="5" width="8.25" style="1" bestFit="1" customWidth="1"/>
    <col min="6" max="6" width="16.5" style="1" bestFit="1" customWidth="1"/>
    <col min="7" max="7" width="20.75" style="1" customWidth="1"/>
    <col min="8" max="8" width="19.875" style="1" customWidth="1"/>
    <col min="9" max="9" width="18.625" style="1" customWidth="1"/>
    <col min="10" max="10" width="9.875" style="1" bestFit="1" customWidth="1"/>
    <col min="11" max="16384" width="9.125" style="1"/>
  </cols>
  <sheetData>
    <row r="1" spans="1:9" ht="27" customHeight="1" x14ac:dyDescent="0.3">
      <c r="A1" s="51" t="s">
        <v>53</v>
      </c>
      <c r="B1" s="51"/>
      <c r="C1" s="51"/>
      <c r="D1" s="51"/>
      <c r="E1" s="51"/>
      <c r="F1" s="51"/>
      <c r="G1" s="51"/>
    </row>
    <row r="2" spans="1:9" s="12" customFormat="1" ht="31.5" x14ac:dyDescent="0.2">
      <c r="A2" s="17" t="s">
        <v>30</v>
      </c>
      <c r="B2" s="18" t="s">
        <v>2</v>
      </c>
      <c r="C2" s="18" t="s">
        <v>0</v>
      </c>
      <c r="D2" s="18" t="s">
        <v>16</v>
      </c>
      <c r="E2" s="18" t="s">
        <v>10</v>
      </c>
      <c r="F2" s="18" t="s">
        <v>1</v>
      </c>
      <c r="G2" s="18" t="s">
        <v>14</v>
      </c>
    </row>
    <row r="3" spans="1:9" s="12" customFormat="1" ht="15.75" x14ac:dyDescent="0.2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46</v>
      </c>
      <c r="C4" s="57"/>
      <c r="D4" s="58"/>
      <c r="E4" s="28"/>
      <c r="F4" s="28"/>
      <c r="G4" s="28"/>
      <c r="H4" s="49"/>
      <c r="I4" s="34"/>
    </row>
    <row r="5" spans="1:9" ht="15.75" x14ac:dyDescent="0.25">
      <c r="A5" s="28"/>
      <c r="B5" s="13" t="s">
        <v>54</v>
      </c>
      <c r="C5" s="14">
        <v>63374490</v>
      </c>
      <c r="D5" s="14">
        <v>5069958</v>
      </c>
      <c r="E5" s="14"/>
      <c r="F5" s="15"/>
      <c r="G5" s="15"/>
      <c r="H5"/>
      <c r="I5" s="29"/>
    </row>
    <row r="6" spans="1:9" ht="15.75" x14ac:dyDescent="0.25">
      <c r="A6" s="52" t="s">
        <v>3</v>
      </c>
      <c r="B6" s="53"/>
      <c r="C6" s="19">
        <f>+C5</f>
        <v>63374490</v>
      </c>
      <c r="D6" s="19">
        <f>SUM(D4:D5)</f>
        <v>5069958</v>
      </c>
      <c r="E6" s="20"/>
      <c r="F6" s="21"/>
      <c r="G6" s="22"/>
      <c r="H6" s="31"/>
      <c r="I6" s="29"/>
    </row>
    <row r="7" spans="1:9" ht="15.75" x14ac:dyDescent="0.25">
      <c r="A7" s="28"/>
      <c r="B7" s="26"/>
      <c r="C7" s="14"/>
      <c r="D7" s="14"/>
      <c r="E7" s="14"/>
      <c r="F7" s="15"/>
      <c r="G7" s="16"/>
      <c r="H7"/>
      <c r="I7" s="29"/>
    </row>
    <row r="8" spans="1:9" ht="21" customHeight="1" x14ac:dyDescent="0.25">
      <c r="A8" s="52" t="s">
        <v>4</v>
      </c>
      <c r="B8" s="53"/>
      <c r="C8" s="19"/>
      <c r="D8" s="19"/>
      <c r="E8" s="19">
        <f>+E7</f>
        <v>0</v>
      </c>
      <c r="F8" s="21"/>
      <c r="G8" s="22"/>
      <c r="H8"/>
      <c r="I8" s="29"/>
    </row>
    <row r="9" spans="1:9" ht="21" customHeight="1" x14ac:dyDescent="0.25">
      <c r="A9" s="45"/>
      <c r="B9" s="13" t="s">
        <v>31</v>
      </c>
      <c r="C9" s="14"/>
      <c r="D9" s="14"/>
      <c r="E9" s="14"/>
      <c r="F9" s="15"/>
      <c r="G9" s="15"/>
      <c r="H9"/>
    </row>
    <row r="10" spans="1:9" ht="21" customHeight="1" x14ac:dyDescent="0.25">
      <c r="A10" s="14"/>
      <c r="B10" s="14"/>
      <c r="C10" s="14"/>
      <c r="D10" s="14"/>
      <c r="E10" s="14"/>
      <c r="F10" s="15"/>
      <c r="G10" s="15"/>
      <c r="H10"/>
    </row>
    <row r="11" spans="1:9" ht="21" customHeight="1" x14ac:dyDescent="0.25">
      <c r="A11" s="52" t="s">
        <v>5</v>
      </c>
      <c r="B11" s="53"/>
      <c r="C11" s="23"/>
      <c r="D11" s="23"/>
      <c r="E11" s="20"/>
      <c r="F11" s="22"/>
      <c r="G11" s="24">
        <f>+SUM(G9:G10)</f>
        <v>0</v>
      </c>
      <c r="H11"/>
      <c r="I11" s="29"/>
    </row>
    <row r="12" spans="1:9" ht="21" customHeight="1" x14ac:dyDescent="0.25">
      <c r="A12" s="54" t="s">
        <v>6</v>
      </c>
      <c r="B12" s="55"/>
      <c r="C12" s="55"/>
      <c r="D12" s="55"/>
      <c r="E12" s="55"/>
      <c r="F12" s="56"/>
      <c r="G12" s="25">
        <f>+C4+C5+D5+E8-G11</f>
        <v>68444448</v>
      </c>
      <c r="H12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15</v>
      </c>
      <c r="C14" s="5"/>
      <c r="D14" s="5"/>
      <c r="E14" s="4"/>
      <c r="F14" s="50" t="s">
        <v>11</v>
      </c>
      <c r="G14" s="50"/>
      <c r="H14"/>
      <c r="I14" s="29"/>
    </row>
    <row r="15" spans="1:9" ht="21" customHeight="1" x14ac:dyDescent="0.25">
      <c r="A15" s="3"/>
      <c r="B15" s="9" t="s">
        <v>13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12</v>
      </c>
      <c r="C16" s="6"/>
      <c r="D16" s="6"/>
      <c r="E16" s="7"/>
      <c r="F16" s="1" t="s">
        <v>8</v>
      </c>
      <c r="G16" s="1" t="s">
        <v>17</v>
      </c>
      <c r="H16"/>
    </row>
    <row r="17" spans="6:8" s="1" customFormat="1" ht="21" customHeight="1" x14ac:dyDescent="0.25">
      <c r="F17" s="1" t="s">
        <v>9</v>
      </c>
      <c r="G17" s="1" t="s">
        <v>18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22"/>
  <sheetViews>
    <sheetView topLeftCell="D1" workbookViewId="0">
      <selection activeCell="I19" sqref="I19:I20"/>
    </sheetView>
  </sheetViews>
  <sheetFormatPr defaultRowHeight="14.25" x14ac:dyDescent="0.2"/>
  <cols>
    <col min="2" max="2" width="10.875" customWidth="1"/>
    <col min="3" max="3" width="13.125" customWidth="1"/>
    <col min="4" max="4" width="52.125" customWidth="1"/>
    <col min="5" max="5" width="43" bestFit="1" customWidth="1"/>
    <col min="6" max="6" width="19.875" bestFit="1" customWidth="1"/>
    <col min="7" max="7" width="14.625" style="32" customWidth="1"/>
    <col min="8" max="8" width="10.625" customWidth="1"/>
    <col min="9" max="9" width="12.75" customWidth="1"/>
    <col min="10" max="10" width="14.875" bestFit="1" customWidth="1"/>
  </cols>
  <sheetData>
    <row r="1" spans="1:10" ht="25.5" x14ac:dyDescent="0.2">
      <c r="A1" s="35" t="s">
        <v>30</v>
      </c>
      <c r="B1" s="35" t="s">
        <v>19</v>
      </c>
      <c r="C1" s="36" t="s">
        <v>20</v>
      </c>
      <c r="D1" s="35" t="s">
        <v>21</v>
      </c>
      <c r="E1" s="35" t="s">
        <v>22</v>
      </c>
      <c r="F1" s="35" t="s">
        <v>23</v>
      </c>
      <c r="G1" s="37" t="s">
        <v>40</v>
      </c>
      <c r="H1" s="37" t="s">
        <v>24</v>
      </c>
      <c r="I1" s="37" t="s">
        <v>25</v>
      </c>
      <c r="J1" s="37" t="s">
        <v>37</v>
      </c>
    </row>
    <row r="2" spans="1:10" ht="19.5" customHeight="1" x14ac:dyDescent="0.2">
      <c r="A2" s="44">
        <v>1</v>
      </c>
      <c r="B2" s="38" t="s">
        <v>34</v>
      </c>
      <c r="C2" s="39">
        <v>45093</v>
      </c>
      <c r="D2" s="38" t="s">
        <v>26</v>
      </c>
      <c r="E2" s="38" t="s">
        <v>35</v>
      </c>
      <c r="F2" s="38" t="s">
        <v>29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">
      <c r="A3" s="44">
        <v>2</v>
      </c>
      <c r="B3" s="38"/>
      <c r="C3" s="39">
        <v>45107</v>
      </c>
      <c r="D3" s="38" t="s">
        <v>26</v>
      </c>
      <c r="E3" s="38" t="s">
        <v>36</v>
      </c>
      <c r="F3" s="38" t="s">
        <v>29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38</v>
      </c>
    </row>
    <row r="4" spans="1:10" ht="19.5" customHeight="1" x14ac:dyDescent="0.2">
      <c r="A4" s="44">
        <v>3</v>
      </c>
      <c r="B4" s="38"/>
      <c r="C4" s="39">
        <v>45207</v>
      </c>
      <c r="D4" s="38" t="s">
        <v>26</v>
      </c>
      <c r="E4" s="38" t="s">
        <v>32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39</v>
      </c>
    </row>
    <row r="5" spans="1:10" ht="19.5" customHeight="1" x14ac:dyDescent="0.2">
      <c r="A5" s="44">
        <v>4</v>
      </c>
      <c r="B5" s="38"/>
      <c r="C5" s="39">
        <v>45207</v>
      </c>
      <c r="D5" s="38" t="s">
        <v>26</v>
      </c>
      <c r="E5" s="38" t="s">
        <v>33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39</v>
      </c>
    </row>
    <row r="6" spans="1:10" ht="20.25" customHeight="1" x14ac:dyDescent="0.2">
      <c r="A6" s="44">
        <v>5</v>
      </c>
      <c r="B6" s="38"/>
      <c r="C6" s="39">
        <v>45220</v>
      </c>
      <c r="D6" s="38" t="s">
        <v>26</v>
      </c>
      <c r="E6" s="38" t="s">
        <v>33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39</v>
      </c>
    </row>
    <row r="7" spans="1:10" ht="19.5" hidden="1" customHeight="1" x14ac:dyDescent="0.2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">
      <c r="A11" s="41"/>
      <c r="B11" s="41"/>
      <c r="C11" s="42"/>
      <c r="D11" s="41"/>
      <c r="E11" s="41"/>
      <c r="F11" s="41"/>
      <c r="G11" s="43"/>
      <c r="H11" s="43"/>
      <c r="I11" s="47">
        <f>SUM(I2:I10)</f>
        <v>3219976</v>
      </c>
      <c r="J11" s="43"/>
    </row>
    <row r="12" spans="1:10" ht="20.25" customHeight="1" x14ac:dyDescent="0.2">
      <c r="A12" s="44">
        <v>6</v>
      </c>
      <c r="B12" s="38"/>
      <c r="C12" s="39">
        <v>45244</v>
      </c>
      <c r="D12" s="38" t="s">
        <v>26</v>
      </c>
      <c r="E12" s="38" t="s">
        <v>32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41</v>
      </c>
    </row>
    <row r="13" spans="1:10" ht="20.25" customHeight="1" x14ac:dyDescent="0.2">
      <c r="A13" s="44">
        <v>7</v>
      </c>
      <c r="B13" s="38"/>
      <c r="C13" s="39">
        <v>45264</v>
      </c>
      <c r="D13" s="38" t="s">
        <v>26</v>
      </c>
      <c r="E13" s="38" t="s">
        <v>32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42</v>
      </c>
    </row>
    <row r="14" spans="1:10" ht="20.25" customHeight="1" x14ac:dyDescent="0.2">
      <c r="A14" s="44">
        <v>8</v>
      </c>
      <c r="B14" s="38"/>
      <c r="C14" s="39">
        <v>45264</v>
      </c>
      <c r="D14" s="38" t="s">
        <v>26</v>
      </c>
      <c r="E14" s="38" t="s">
        <v>33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42</v>
      </c>
    </row>
    <row r="15" spans="1:10" ht="20.25" customHeight="1" x14ac:dyDescent="0.2">
      <c r="A15" s="44">
        <v>9</v>
      </c>
      <c r="B15" s="38"/>
      <c r="C15" s="39">
        <v>45264</v>
      </c>
      <c r="D15" s="38" t="s">
        <v>26</v>
      </c>
      <c r="E15" s="38" t="s">
        <v>36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42</v>
      </c>
    </row>
    <row r="16" spans="1:10" ht="20.25" customHeight="1" x14ac:dyDescent="0.2">
      <c r="A16" s="44">
        <v>10</v>
      </c>
      <c r="B16" s="38"/>
      <c r="C16" s="39">
        <v>45279</v>
      </c>
      <c r="D16" s="38" t="s">
        <v>26</v>
      </c>
      <c r="E16" s="38" t="s">
        <v>33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42</v>
      </c>
    </row>
    <row r="17" spans="1:10" x14ac:dyDescent="0.2">
      <c r="A17" s="41"/>
      <c r="B17" s="41"/>
      <c r="C17" s="42"/>
      <c r="D17" s="41"/>
      <c r="E17" s="41"/>
      <c r="F17" s="41"/>
      <c r="G17" s="43"/>
      <c r="H17" s="43"/>
      <c r="I17" s="47">
        <f>SUM(I11:I16)</f>
        <v>-470988</v>
      </c>
      <c r="J17" s="43"/>
    </row>
    <row r="18" spans="1:10" x14ac:dyDescent="0.2">
      <c r="A18" s="44">
        <v>1</v>
      </c>
      <c r="B18" s="38"/>
      <c r="C18" s="39">
        <v>45285</v>
      </c>
      <c r="D18" s="38" t="s">
        <v>26</v>
      </c>
      <c r="E18" s="38" t="s">
        <v>43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42</v>
      </c>
    </row>
    <row r="19" spans="1:10" x14ac:dyDescent="0.2">
      <c r="A19" s="44"/>
      <c r="B19" s="38"/>
      <c r="C19" s="39">
        <v>45299</v>
      </c>
      <c r="D19" s="38" t="s">
        <v>26</v>
      </c>
      <c r="E19" s="38" t="s">
        <v>43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44</v>
      </c>
    </row>
    <row r="20" spans="1:10" x14ac:dyDescent="0.2">
      <c r="A20" s="44"/>
      <c r="B20" s="38"/>
      <c r="C20" s="39">
        <v>45307</v>
      </c>
      <c r="D20" s="38" t="s">
        <v>26</v>
      </c>
      <c r="E20" s="38" t="s">
        <v>45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44</v>
      </c>
    </row>
    <row r="22" spans="1:10" x14ac:dyDescent="0.2">
      <c r="I22" s="48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98B1B-92AA-4C06-937A-B9D3A01FB270}">
  <dimension ref="A1:I15"/>
  <sheetViews>
    <sheetView workbookViewId="0"/>
  </sheetViews>
  <sheetFormatPr defaultRowHeight="14.25" x14ac:dyDescent="0.2"/>
  <cols>
    <col min="2" max="2" width="10.875" customWidth="1"/>
    <col min="3" max="3" width="13.125" customWidth="1"/>
    <col min="4" max="4" width="52.125" customWidth="1"/>
    <col min="5" max="5" width="42" customWidth="1"/>
    <col min="6" max="6" width="22.875" customWidth="1"/>
    <col min="7" max="7" width="17.125" style="32" customWidth="1"/>
    <col min="8" max="8" width="14.75" customWidth="1"/>
    <col min="9" max="9" width="16.25" customWidth="1"/>
  </cols>
  <sheetData>
    <row r="1" spans="1:9" ht="25.5" x14ac:dyDescent="0.2">
      <c r="A1" s="35" t="s">
        <v>30</v>
      </c>
      <c r="B1" s="35" t="s">
        <v>19</v>
      </c>
      <c r="C1" s="36" t="s">
        <v>20</v>
      </c>
      <c r="D1" s="35" t="s">
        <v>21</v>
      </c>
      <c r="E1" s="35" t="s">
        <v>22</v>
      </c>
      <c r="F1" s="35" t="s">
        <v>23</v>
      </c>
      <c r="G1" s="37" t="s">
        <v>50</v>
      </c>
      <c r="H1" s="37" t="s">
        <v>24</v>
      </c>
      <c r="I1" s="37" t="s">
        <v>25</v>
      </c>
    </row>
    <row r="2" spans="1:9" ht="39.75" customHeight="1" x14ac:dyDescent="0.2">
      <c r="A2" s="44">
        <v>1</v>
      </c>
      <c r="B2" s="38" t="s">
        <v>55</v>
      </c>
      <c r="C2" s="39">
        <v>46086</v>
      </c>
      <c r="D2" s="38" t="s">
        <v>26</v>
      </c>
      <c r="E2" s="46" t="s">
        <v>47</v>
      </c>
      <c r="F2" s="46" t="s">
        <v>47</v>
      </c>
      <c r="G2" s="40">
        <v>3442850</v>
      </c>
      <c r="H2" s="40">
        <v>275428</v>
      </c>
      <c r="I2" s="40">
        <f t="shared" ref="I2:I8" si="0">+G2+H2</f>
        <v>3718278</v>
      </c>
    </row>
    <row r="3" spans="1:9" ht="39.75" customHeight="1" x14ac:dyDescent="0.2">
      <c r="A3" s="44">
        <v>2</v>
      </c>
      <c r="B3" s="38" t="s">
        <v>56</v>
      </c>
      <c r="C3" s="39">
        <v>46086</v>
      </c>
      <c r="D3" s="38" t="s">
        <v>26</v>
      </c>
      <c r="E3" s="46" t="s">
        <v>28</v>
      </c>
      <c r="F3" s="46" t="s">
        <v>28</v>
      </c>
      <c r="G3" s="40">
        <v>6519170</v>
      </c>
      <c r="H3" s="40">
        <v>521534</v>
      </c>
      <c r="I3" s="40">
        <f t="shared" si="0"/>
        <v>7040704</v>
      </c>
    </row>
    <row r="4" spans="1:9" ht="39.75" customHeight="1" x14ac:dyDescent="0.2">
      <c r="A4" s="44">
        <v>3</v>
      </c>
      <c r="B4" s="38" t="s">
        <v>57</v>
      </c>
      <c r="C4" s="39">
        <v>46088</v>
      </c>
      <c r="D4" s="38" t="s">
        <v>26</v>
      </c>
      <c r="E4" s="46" t="s">
        <v>27</v>
      </c>
      <c r="F4" s="46" t="s">
        <v>27</v>
      </c>
      <c r="G4" s="40">
        <v>6497080</v>
      </c>
      <c r="H4" s="40">
        <v>519766</v>
      </c>
      <c r="I4" s="40">
        <f t="shared" si="0"/>
        <v>7016846</v>
      </c>
    </row>
    <row r="5" spans="1:9" ht="39.75" customHeight="1" x14ac:dyDescent="0.2">
      <c r="A5" s="44">
        <v>4</v>
      </c>
      <c r="B5" s="38" t="s">
        <v>58</v>
      </c>
      <c r="C5" s="39">
        <v>46090</v>
      </c>
      <c r="D5" s="38" t="s">
        <v>26</v>
      </c>
      <c r="E5" s="46" t="s">
        <v>52</v>
      </c>
      <c r="F5" s="46" t="s">
        <v>52</v>
      </c>
      <c r="G5" s="40">
        <v>3168280</v>
      </c>
      <c r="H5" s="40">
        <v>253462</v>
      </c>
      <c r="I5" s="40">
        <f t="shared" si="0"/>
        <v>3421742</v>
      </c>
    </row>
    <row r="6" spans="1:9" ht="39.75" customHeight="1" x14ac:dyDescent="0.2">
      <c r="A6" s="44">
        <v>5</v>
      </c>
      <c r="B6" s="38" t="s">
        <v>59</v>
      </c>
      <c r="C6" s="39">
        <v>46092</v>
      </c>
      <c r="D6" s="38" t="s">
        <v>26</v>
      </c>
      <c r="E6" s="46" t="s">
        <v>48</v>
      </c>
      <c r="F6" s="46" t="s">
        <v>48</v>
      </c>
      <c r="G6" s="40">
        <v>6200430</v>
      </c>
      <c r="H6" s="40">
        <v>496034</v>
      </c>
      <c r="I6" s="40">
        <f t="shared" si="0"/>
        <v>6696464</v>
      </c>
    </row>
    <row r="7" spans="1:9" ht="39.75" customHeight="1" x14ac:dyDescent="0.2">
      <c r="A7" s="44">
        <v>6</v>
      </c>
      <c r="B7" s="38" t="s">
        <v>60</v>
      </c>
      <c r="C7" s="39">
        <v>46092</v>
      </c>
      <c r="D7" s="38" t="s">
        <v>26</v>
      </c>
      <c r="E7" s="46" t="s">
        <v>28</v>
      </c>
      <c r="F7" s="46" t="s">
        <v>28</v>
      </c>
      <c r="G7" s="40">
        <v>4878650</v>
      </c>
      <c r="H7" s="40">
        <v>390292</v>
      </c>
      <c r="I7" s="40">
        <f t="shared" si="0"/>
        <v>5268942</v>
      </c>
    </row>
    <row r="8" spans="1:9" ht="39.75" customHeight="1" x14ac:dyDescent="0.2">
      <c r="A8" s="44">
        <v>7</v>
      </c>
      <c r="B8" s="38" t="s">
        <v>61</v>
      </c>
      <c r="C8" s="39">
        <v>46093</v>
      </c>
      <c r="D8" s="38" t="s">
        <v>26</v>
      </c>
      <c r="E8" s="46" t="s">
        <v>51</v>
      </c>
      <c r="F8" s="46" t="s">
        <v>51</v>
      </c>
      <c r="G8" s="40">
        <v>1982640</v>
      </c>
      <c r="H8" s="40">
        <v>158611</v>
      </c>
      <c r="I8" s="40">
        <f t="shared" si="0"/>
        <v>2141251</v>
      </c>
    </row>
    <row r="9" spans="1:9" ht="39.75" customHeight="1" x14ac:dyDescent="0.2">
      <c r="A9" s="44">
        <v>8</v>
      </c>
      <c r="B9" s="38" t="s">
        <v>62</v>
      </c>
      <c r="C9" s="39">
        <v>46097</v>
      </c>
      <c r="D9" s="38" t="s">
        <v>26</v>
      </c>
      <c r="E9" s="46" t="s">
        <v>49</v>
      </c>
      <c r="F9" s="46" t="s">
        <v>49</v>
      </c>
      <c r="G9" s="40">
        <v>5175320</v>
      </c>
      <c r="H9" s="40">
        <v>414026</v>
      </c>
      <c r="I9" s="40">
        <f t="shared" ref="I9:I14" si="1">+G9+H9</f>
        <v>5589346</v>
      </c>
    </row>
    <row r="10" spans="1:9" ht="39.75" customHeight="1" x14ac:dyDescent="0.2">
      <c r="A10" s="44">
        <v>9</v>
      </c>
      <c r="B10" s="38" t="s">
        <v>63</v>
      </c>
      <c r="C10" s="39">
        <v>46097</v>
      </c>
      <c r="D10" s="38" t="s">
        <v>26</v>
      </c>
      <c r="E10" s="46" t="s">
        <v>28</v>
      </c>
      <c r="F10" s="46" t="s">
        <v>28</v>
      </c>
      <c r="G10" s="40">
        <v>3590025</v>
      </c>
      <c r="H10" s="40">
        <v>287202</v>
      </c>
      <c r="I10" s="40">
        <f t="shared" si="1"/>
        <v>3877227</v>
      </c>
    </row>
    <row r="11" spans="1:9" ht="39.75" customHeight="1" x14ac:dyDescent="0.2">
      <c r="A11" s="44">
        <v>10</v>
      </c>
      <c r="B11" s="38" t="s">
        <v>64</v>
      </c>
      <c r="C11" s="39">
        <v>46100</v>
      </c>
      <c r="D11" s="38" t="s">
        <v>26</v>
      </c>
      <c r="E11" s="46" t="s">
        <v>47</v>
      </c>
      <c r="F11" s="46" t="s">
        <v>47</v>
      </c>
      <c r="G11" s="40">
        <v>8914840</v>
      </c>
      <c r="H11" s="40">
        <v>713187</v>
      </c>
      <c r="I11" s="40">
        <f t="shared" si="1"/>
        <v>9628027</v>
      </c>
    </row>
    <row r="12" spans="1:9" ht="39.75" customHeight="1" x14ac:dyDescent="0.2">
      <c r="A12" s="44">
        <v>11</v>
      </c>
      <c r="B12" s="38" t="s">
        <v>65</v>
      </c>
      <c r="C12" s="39">
        <v>46101</v>
      </c>
      <c r="D12" s="38" t="s">
        <v>26</v>
      </c>
      <c r="E12" s="46" t="s">
        <v>27</v>
      </c>
      <c r="F12" s="46" t="s">
        <v>27</v>
      </c>
      <c r="G12" s="40">
        <v>5175320</v>
      </c>
      <c r="H12" s="40">
        <v>414026</v>
      </c>
      <c r="I12" s="40">
        <f t="shared" si="1"/>
        <v>5589346</v>
      </c>
    </row>
    <row r="13" spans="1:9" ht="39.75" customHeight="1" x14ac:dyDescent="0.2">
      <c r="A13" s="44">
        <v>12</v>
      </c>
      <c r="B13" s="38" t="s">
        <v>66</v>
      </c>
      <c r="C13" s="39">
        <v>46106</v>
      </c>
      <c r="D13" s="38" t="s">
        <v>26</v>
      </c>
      <c r="E13" s="46" t="s">
        <v>28</v>
      </c>
      <c r="F13" s="46" t="s">
        <v>28</v>
      </c>
      <c r="G13" s="40">
        <v>5447580</v>
      </c>
      <c r="H13" s="40">
        <v>435806</v>
      </c>
      <c r="I13" s="40">
        <f t="shared" si="1"/>
        <v>5883386</v>
      </c>
    </row>
    <row r="14" spans="1:9" ht="39.75" customHeight="1" x14ac:dyDescent="0.2">
      <c r="A14" s="44">
        <v>13</v>
      </c>
      <c r="B14" s="38" t="s">
        <v>67</v>
      </c>
      <c r="C14" s="39">
        <v>46108</v>
      </c>
      <c r="D14" s="38" t="s">
        <v>26</v>
      </c>
      <c r="E14" s="46" t="s">
        <v>52</v>
      </c>
      <c r="F14" s="46" t="s">
        <v>52</v>
      </c>
      <c r="G14" s="40">
        <v>2382305</v>
      </c>
      <c r="H14" s="40">
        <v>190584</v>
      </c>
      <c r="I14" s="40">
        <f t="shared" si="1"/>
        <v>2572889</v>
      </c>
    </row>
    <row r="15" spans="1:9" ht="20.25" customHeight="1" x14ac:dyDescent="0.2">
      <c r="A15" s="41"/>
      <c r="B15" s="41"/>
      <c r="C15" s="42"/>
      <c r="D15" s="41"/>
      <c r="E15" s="41"/>
      <c r="F15" s="41"/>
      <c r="G15" s="43">
        <f>SUM(G2:G14)</f>
        <v>63374490</v>
      </c>
      <c r="H15" s="43">
        <f>SUM(H2:H14)</f>
        <v>5069958</v>
      </c>
      <c r="I15" s="43">
        <f>SUM(I2:I14)</f>
        <v>68444448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Công nợ cũ</vt:lpstr>
      <vt:lpstr>T03.2026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2026-04-02T08:53:08Z</dcterms:modified>
</cp:coreProperties>
</file>