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bookViews>
    <workbookView xWindow="0" yWindow="0" windowWidth="16815" windowHeight="7530" tabRatio="734"/>
  </bookViews>
  <sheets>
    <sheet name="Công nợ" sheetId="1" r:id="rId1"/>
    <sheet name="Công nợ cũ" sheetId="23" state="hidden" r:id="rId2"/>
    <sheet name="Chi tiết mua " sheetId="17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7" l="1"/>
  <c r="I16" i="17"/>
  <c r="I3" i="17" l="1"/>
  <c r="I4" i="17"/>
  <c r="I5" i="17"/>
  <c r="I6" i="17"/>
  <c r="I7" i="17"/>
  <c r="I8" i="17"/>
  <c r="I9" i="17"/>
  <c r="I13" i="17" l="1"/>
  <c r="I14" i="17"/>
  <c r="I18" i="17" l="1"/>
  <c r="H19" i="17" l="1"/>
  <c r="G19" i="17"/>
  <c r="I22" i="23" l="1"/>
  <c r="I20" i="23"/>
  <c r="I19" i="23"/>
  <c r="I18" i="23" l="1"/>
  <c r="I17" i="17" l="1"/>
  <c r="I14" i="23" l="1"/>
  <c r="I15" i="23"/>
  <c r="I16" i="23"/>
  <c r="I13" i="23"/>
  <c r="I12" i="23"/>
  <c r="I17" i="23" l="1"/>
  <c r="I3" i="23"/>
  <c r="I4" i="23"/>
  <c r="I5" i="23"/>
  <c r="I6" i="23"/>
  <c r="I2" i="23"/>
  <c r="I11" i="23" l="1"/>
  <c r="I11" i="17" l="1"/>
  <c r="I12" i="17"/>
  <c r="I2" i="17" l="1"/>
  <c r="G11" i="1" l="1"/>
  <c r="I10" i="17" l="1"/>
  <c r="I19" i="17" s="1"/>
  <c r="C6" i="1" l="1"/>
  <c r="D6" i="1" l="1"/>
  <c r="E8" i="1" l="1"/>
  <c r="G12" i="1" s="1"/>
</calcChain>
</file>

<file path=xl/comments1.xml><?xml version="1.0" encoding="utf-8"?>
<comments xmlns="http://schemas.openxmlformats.org/spreadsheetml/2006/main">
  <authors>
    <author>Admin</author>
  </authors>
  <commentList>
    <comment ref="J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<sst xmlns="http://schemas.openxmlformats.org/spreadsheetml/2006/main" count="153" uniqueCount="71">
  <si>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</si>
  <si>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</si>
  <si>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</si>
  <si>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</si>
  <si>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</si>
  <si>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</si>
  <si>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</si>
  <si>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</si>
  <si>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</si>
  <si>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</si>
  <si>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</si>
  <si>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Tổng tiền hàng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</si>
  <si>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</si>
  <si>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</si>
  <si>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</si>
  <si>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</si>
  <si>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</si>
  <si>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</si>
  <si>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</si>
  <si>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</si>
  <si>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</si>
  <si>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</si>
  <si>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</si>
  <si>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</si>
  <si>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</si>
  <si>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</si>
  <si>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</si>
  <si>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</si>
  <si>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Gang Thép</t>
  </si>
  <si>
    <t>Minh Cầu 1 (Chị Hà)</t>
  </si>
  <si>
    <t>Minh Cầu Thanh Xuyên</t>
  </si>
  <si>
    <t>STT</t>
  </si>
  <si>
    <t>Thanh toán</t>
  </si>
  <si>
    <t>Hàng trả - STMC - Lương Ngọc Quyến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</si>
  <si>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</si>
  <si>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</si>
  <si>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</si>
  <si>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</si>
  <si>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</si>
  <si>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</si>
  <si>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</si>
  <si>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</si>
  <si>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</si>
  <si>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</si>
  <si>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</si>
  <si>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</si>
  <si>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</si>
  <si>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Công nợ cũ</t>
  </si>
  <si>
    <t>Minh cầu Thịnh Đán</t>
  </si>
  <si>
    <t>SIÊU THỊ MINH CẦU 2</t>
  </si>
  <si>
    <t>THEO DÕI CÔNG NỢ / CTY MINH CẦU - 31/08/2024</t>
  </si>
  <si>
    <t>Bảng kê hóa đơn tháng 08.2024</t>
  </si>
  <si>
    <t>Hàng trả T08.2024</t>
  </si>
  <si>
    <t>00039846</t>
  </si>
  <si>
    <t>00039847</t>
  </si>
  <si>
    <t>00040055</t>
  </si>
  <si>
    <t>00040702</t>
  </si>
  <si>
    <t>00040717</t>
  </si>
  <si>
    <t>00041172</t>
  </si>
  <si>
    <t>00042720</t>
  </si>
  <si>
    <t>00042741</t>
  </si>
  <si>
    <t>00042742</t>
  </si>
  <si>
    <t>00043123</t>
  </si>
  <si>
    <t>00043214</t>
  </si>
  <si>
    <t>00045093</t>
  </si>
  <si>
    <t>00045171</t>
  </si>
  <si>
    <t>00045283</t>
  </si>
  <si>
    <t>00045344</t>
  </si>
  <si>
    <t>00046751</t>
  </si>
  <si>
    <t>00046752</t>
  </si>
  <si>
    <t>Minh Cầu Gia Sàng (Chị Hà)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</si>
</sst>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/>
    <xf numFmtId="0" fontId="6" fillId="2" borderId="1" xfId="0" applyFont="1" applyFill="1" applyBorder="1"/>
    <xf numFmtId="165" fontId="8" fillId="2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165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1" applyNumberFormat="1" applyFont="1"/>
    <xf numFmtId="0" fontId="3" fillId="0" borderId="0" xfId="0" quotePrefix="1" applyFont="1" applyAlignment="1">
      <alignment horizontal="left"/>
    </xf>
    <xf numFmtId="165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5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51"/>
  <sheetViews>
    <sheetView tabSelected="1" workbookViewId="0">
      <pane ySplit="2" topLeftCell="A3" activePane="bottomLeft" state="frozen"/>
      <selection pane="bottomLeft" sqref="A1:G1"/>
    </sheetView>
  </sheetViews>
  <sheetFormatPr defaultRowHeight="21" customHeight="1" x14ac:dyDescent="0.25"/>
  <cols>
    <col min="1" max="1" width="8.42578125" style="11" customWidth="1"/>
    <col min="2" max="2" width="29.42578125" style="8" customWidth="1"/>
    <col min="3" max="3" width="19" style="2" customWidth="1"/>
    <col min="4" max="4" width="16.28515625" style="2" customWidth="1"/>
    <col min="5" max="5" width="14.7109375" style="1" customWidth="1"/>
    <col min="6" max="6" width="22.7109375" style="1" customWidth="1"/>
    <col min="7" max="7" width="20.7109375" style="1" customWidth="1"/>
    <col min="8" max="8" width="19.85546875" style="1" customWidth="1"/>
    <col min="9" max="9" width="18.5703125" style="1" customWidth="1"/>
    <col min="10" max="10" width="9.85546875" style="1" bestFit="1" customWidth="1"/>
    <col min="11" max="16384" width="9.140625" style="1"/>
  </cols>
  <sheetData>
    <row r="1" spans="1:9" ht="27" customHeight="1" x14ac:dyDescent="0.3">
      <c r="A1" s="51" t="s">
        <v>50</v>
      </c>
      <c r="B1" s="51"/>
      <c r="C1" s="51"/>
      <c r="D1" s="51"/>
      <c r="E1" s="51"/>
      <c r="F1" s="51"/>
      <c r="G1" s="51"/>
    </row>
    <row r="2" spans="1:9" s="12" customFormat="1" ht="31.5" x14ac:dyDescent="0.25">
      <c r="A2" s="17" t="s">
        <v>31</v>
      </c>
      <c r="B2" s="18" t="s">
        <v>2</v>
      </c>
      <c r="C2" s="18" t="s">
        <v>0</v>
      </c>
      <c r="D2" s="18" t="s">
        <v>17</v>
      </c>
      <c r="E2" s="18" t="s">
        <v>10</v>
      </c>
      <c r="F2" s="18" t="s">
        <v>1</v>
      </c>
      <c r="G2" s="18" t="s">
        <v>15</v>
      </c>
    </row>
    <row r="3" spans="1:9" s="12" customFormat="1" ht="15.75" x14ac:dyDescent="0.25">
      <c r="A3" s="27"/>
      <c r="B3" s="28"/>
      <c r="C3" s="30"/>
      <c r="D3" s="30"/>
      <c r="E3" s="28"/>
      <c r="F3" s="28"/>
      <c r="G3" s="28"/>
    </row>
    <row r="4" spans="1:9" s="12" customFormat="1" ht="15.75" x14ac:dyDescent="0.25">
      <c r="A4" s="28"/>
      <c r="B4" s="28" t="s">
        <v>47</v>
      </c>
      <c r="C4" s="57"/>
      <c r="D4" s="58"/>
      <c r="E4" s="28"/>
      <c r="F4" s="28"/>
      <c r="G4" s="28"/>
      <c r="H4" s="49"/>
      <c r="I4" s="34"/>
    </row>
    <row r="5" spans="1:9" ht="15.75" x14ac:dyDescent="0.25">
      <c r="A5" s="28"/>
      <c r="B5" s="13" t="s">
        <v>51</v>
      </c>
      <c r="C5" s="14">
        <v>64995960</v>
      </c>
      <c r="D5" s="14">
        <v>5199677</v>
      </c>
      <c r="E5" s="14"/>
      <c r="F5" s="15"/>
      <c r="G5" s="15"/>
      <c r="H5"/>
      <c r="I5" s="29"/>
    </row>
    <row r="6" spans="1:9" ht="15.75" x14ac:dyDescent="0.25">
      <c r="A6" s="52" t="s">
        <v>3</v>
      </c>
      <c r="B6" s="53"/>
      <c r="C6" s="19">
        <f>+C5</f>
        <v>64995960</v>
      </c>
      <c r="D6" s="19">
        <f>SUM(D4:D5)</f>
        <v>5199677</v>
      </c>
      <c r="E6" s="20"/>
      <c r="F6" s="21"/>
      <c r="G6" s="22"/>
      <c r="H6" s="31"/>
      <c r="I6" s="29"/>
    </row>
    <row r="7" spans="1:9" ht="15.75" x14ac:dyDescent="0.25">
      <c r="A7" s="28"/>
      <c r="B7" s="26" t="s">
        <v>52</v>
      </c>
      <c r="C7" s="14"/>
      <c r="D7" s="14"/>
      <c r="E7" s="14"/>
      <c r="F7" s="15"/>
      <c r="G7" s="16"/>
      <c r="H7"/>
      <c r="I7" s="29"/>
    </row>
    <row r="8" spans="1:9" ht="21" customHeight="1" x14ac:dyDescent="0.25">
      <c r="A8" s="52" t="s">
        <v>4</v>
      </c>
      <c r="B8" s="53"/>
      <c r="C8" s="19"/>
      <c r="D8" s="19"/>
      <c r="E8" s="19">
        <f>+E7</f>
        <v>0</v>
      </c>
      <c r="F8" s="21"/>
      <c r="G8" s="22"/>
      <c r="H8"/>
      <c r="I8" s="29"/>
    </row>
    <row r="9" spans="1:9" ht="21" customHeight="1" x14ac:dyDescent="0.25">
      <c r="A9" s="45"/>
      <c r="B9" s="13" t="s">
        <v>32</v>
      </c>
      <c r="C9" s="14"/>
      <c r="D9" s="14"/>
      <c r="E9" s="14"/>
      <c r="F9" s="15"/>
      <c r="G9" s="15"/>
      <c r="H9"/>
    </row>
    <row r="10" spans="1:9" ht="21" customHeight="1" x14ac:dyDescent="0.25">
      <c r="A10" s="45"/>
      <c r="B10" s="26"/>
      <c r="C10" s="14"/>
      <c r="D10" s="14"/>
      <c r="E10" s="14"/>
      <c r="F10" s="15"/>
      <c r="G10" s="15"/>
      <c r="H10"/>
    </row>
    <row r="11" spans="1:9" ht="21" customHeight="1" x14ac:dyDescent="0.25">
      <c r="A11" s="52" t="s">
        <v>5</v>
      </c>
      <c r="B11" s="53"/>
      <c r="C11" s="23"/>
      <c r="D11" s="23"/>
      <c r="E11" s="20"/>
      <c r="F11" s="22"/>
      <c r="G11" s="24">
        <f>+SUM(G9:G10)</f>
        <v>0</v>
      </c>
      <c r="H11"/>
      <c r="I11" s="29"/>
    </row>
    <row r="12" spans="1:9" ht="21" customHeight="1" x14ac:dyDescent="0.25">
      <c r="A12" s="54" t="s">
        <v>6</v>
      </c>
      <c r="B12" s="55"/>
      <c r="C12" s="55"/>
      <c r="D12" s="55"/>
      <c r="E12" s="55"/>
      <c r="F12" s="56"/>
      <c r="G12" s="25">
        <f>+C4+C5+D5+E8-G11</f>
        <v>70195637</v>
      </c>
      <c r="H12"/>
      <c r="I12" s="29"/>
    </row>
    <row r="13" spans="1:9" ht="21" customHeight="1" x14ac:dyDescent="0.25">
      <c r="A13" s="3"/>
      <c r="B13" s="9"/>
      <c r="C13" s="5"/>
      <c r="D13" s="5"/>
      <c r="E13" s="4"/>
      <c r="H13"/>
    </row>
    <row r="14" spans="1:9" ht="21" customHeight="1" x14ac:dyDescent="0.25">
      <c r="A14" s="3"/>
      <c r="B14" s="9" t="s">
        <v>16</v>
      </c>
      <c r="C14" s="5"/>
      <c r="D14" s="5"/>
      <c r="E14" s="4"/>
      <c r="F14" s="50" t="s">
        <v>12</v>
      </c>
      <c r="G14" s="50"/>
      <c r="H14"/>
      <c r="I14" s="29"/>
    </row>
    <row r="15" spans="1:9" ht="21" customHeight="1" x14ac:dyDescent="0.25">
      <c r="A15" s="3"/>
      <c r="B15" s="9" t="s">
        <v>14</v>
      </c>
      <c r="C15" s="5"/>
      <c r="D15" s="5"/>
      <c r="E15" s="4"/>
      <c r="F15" s="1" t="s">
        <v>7</v>
      </c>
      <c r="G15" s="33">
        <v>1027349624</v>
      </c>
      <c r="H15"/>
    </row>
    <row r="16" spans="1:9" ht="21" customHeight="1" x14ac:dyDescent="0.25">
      <c r="A16" s="10"/>
      <c r="B16" s="8" t="s">
        <v>13</v>
      </c>
      <c r="C16" s="6"/>
      <c r="D16" s="6"/>
      <c r="E16" s="7"/>
      <c r="F16" s="1" t="s">
        <v>8</v>
      </c>
      <c r="G16" s="1" t="s">
        <v>18</v>
      </c>
      <c r="H16"/>
    </row>
    <row r="17" spans="6:8" s="1" customFormat="1" ht="21" customHeight="1" x14ac:dyDescent="0.25">
      <c r="F17" s="1" t="s">
        <v>9</v>
      </c>
      <c r="G17" s="1" t="s">
        <v>19</v>
      </c>
      <c r="H17"/>
    </row>
    <row r="18" spans="6:8" s="1" customFormat="1" ht="21" customHeight="1" x14ac:dyDescent="0.25">
      <c r="H18"/>
    </row>
    <row r="19" spans="6:8" s="1" customFormat="1" ht="21" customHeight="1" x14ac:dyDescent="0.25">
      <c r="H19"/>
    </row>
    <row r="20" spans="6:8" s="1" customFormat="1" ht="21" customHeight="1" x14ac:dyDescent="0.25">
      <c r="H20"/>
    </row>
    <row r="21" spans="6:8" s="1" customFormat="1" ht="21" customHeight="1" x14ac:dyDescent="0.25">
      <c r="H21"/>
    </row>
    <row r="22" spans="6:8" s="1" customFormat="1" ht="21" customHeight="1" x14ac:dyDescent="0.25">
      <c r="H22"/>
    </row>
    <row r="23" spans="6:8" s="1" customFormat="1" ht="21" customHeight="1" x14ac:dyDescent="0.25">
      <c r="H23"/>
    </row>
    <row r="24" spans="6:8" s="1" customFormat="1" ht="21" customHeight="1" x14ac:dyDescent="0.25">
      <c r="H24"/>
    </row>
    <row r="25" spans="6:8" s="1" customFormat="1" ht="21" customHeight="1" x14ac:dyDescent="0.25">
      <c r="H25"/>
    </row>
    <row r="26" spans="6:8" s="1" customFormat="1" ht="21" customHeight="1" x14ac:dyDescent="0.25">
      <c r="H26"/>
    </row>
    <row r="27" spans="6:8" s="1" customFormat="1" ht="21" customHeight="1" x14ac:dyDescent="0.25">
      <c r="H27"/>
    </row>
    <row r="28" spans="6:8" s="1" customFormat="1" ht="21" customHeight="1" x14ac:dyDescent="0.25">
      <c r="H28"/>
    </row>
    <row r="29" spans="6:8" s="1" customFormat="1" ht="21" customHeight="1" x14ac:dyDescent="0.25">
      <c r="H29"/>
    </row>
    <row r="30" spans="6:8" s="1" customFormat="1" ht="21" customHeight="1" x14ac:dyDescent="0.25">
      <c r="H30"/>
    </row>
    <row r="31" spans="6:8" s="1" customFormat="1" ht="21" customHeight="1" x14ac:dyDescent="0.25">
      <c r="H31"/>
    </row>
    <row r="32" spans="6:8" s="1" customFormat="1" ht="21" customHeight="1" x14ac:dyDescent="0.25">
      <c r="H32"/>
    </row>
    <row r="33" spans="8:8" s="1" customFormat="1" ht="21" customHeight="1" x14ac:dyDescent="0.25">
      <c r="H33"/>
    </row>
    <row r="34" spans="8:8" s="1" customFormat="1" ht="21" customHeight="1" x14ac:dyDescent="0.25">
      <c r="H34"/>
    </row>
    <row r="35" spans="8:8" s="1" customFormat="1" ht="21" customHeight="1" x14ac:dyDescent="0.25">
      <c r="H35"/>
    </row>
    <row r="36" spans="8:8" s="1" customFormat="1" ht="21" customHeight="1" x14ac:dyDescent="0.25">
      <c r="H36"/>
    </row>
    <row r="37" spans="8:8" s="1" customFormat="1" ht="21" customHeight="1" x14ac:dyDescent="0.25">
      <c r="H37"/>
    </row>
    <row r="38" spans="8:8" s="1" customFormat="1" ht="21" customHeight="1" x14ac:dyDescent="0.25">
      <c r="H38"/>
    </row>
    <row r="39" spans="8:8" s="1" customFormat="1" ht="21" customHeight="1" x14ac:dyDescent="0.25">
      <c r="H39"/>
    </row>
    <row r="40" spans="8:8" s="1" customFormat="1" ht="21" customHeight="1" x14ac:dyDescent="0.25">
      <c r="H40"/>
    </row>
    <row r="41" spans="8:8" s="1" customFormat="1" ht="21" customHeight="1" x14ac:dyDescent="0.25">
      <c r="H41"/>
    </row>
    <row r="42" spans="8:8" s="1" customFormat="1" ht="21" customHeight="1" x14ac:dyDescent="0.25">
      <c r="H42"/>
    </row>
    <row r="43" spans="8:8" s="1" customFormat="1" ht="21" customHeight="1" x14ac:dyDescent="0.25">
      <c r="H43"/>
    </row>
    <row r="44" spans="8:8" s="1" customFormat="1" ht="21" customHeight="1" x14ac:dyDescent="0.25">
      <c r="H44"/>
    </row>
    <row r="45" spans="8:8" s="1" customFormat="1" ht="21" customHeight="1" x14ac:dyDescent="0.25">
      <c r="H45"/>
    </row>
    <row r="46" spans="8:8" s="1" customFormat="1" ht="21" customHeight="1" x14ac:dyDescent="0.25">
      <c r="H46"/>
    </row>
    <row r="47" spans="8:8" s="1" customFormat="1" ht="21" customHeight="1" x14ac:dyDescent="0.25">
      <c r="H47"/>
    </row>
    <row r="48" spans="8:8" s="1" customFormat="1" ht="21" customHeight="1" x14ac:dyDescent="0.25">
      <c r="H48"/>
    </row>
    <row r="49" spans="8:8" s="1" customFormat="1" ht="21" customHeight="1" x14ac:dyDescent="0.25">
      <c r="H49"/>
    </row>
    <row r="50" spans="8:8" s="1" customFormat="1" ht="21" customHeight="1" x14ac:dyDescent="0.25">
      <c r="H50"/>
    </row>
    <row r="51" spans="8:8" s="1" customFormat="1" ht="21" customHeight="1" x14ac:dyDescent="0.25">
      <c r="H51"/>
    </row>
    <row r="52" spans="8:8" s="1" customFormat="1" ht="21" customHeight="1" x14ac:dyDescent="0.25">
      <c r="H52"/>
    </row>
    <row r="53" spans="8:8" s="1" customFormat="1" ht="21" customHeight="1" x14ac:dyDescent="0.25">
      <c r="H53"/>
    </row>
    <row r="54" spans="8:8" s="1" customFormat="1" ht="21" customHeight="1" x14ac:dyDescent="0.25">
      <c r="H54"/>
    </row>
    <row r="55" spans="8:8" s="1" customFormat="1" ht="21" customHeight="1" x14ac:dyDescent="0.25">
      <c r="H55"/>
    </row>
    <row r="56" spans="8:8" s="1" customFormat="1" ht="21" customHeight="1" x14ac:dyDescent="0.25">
      <c r="H56"/>
    </row>
    <row r="57" spans="8:8" s="1" customFormat="1" ht="21" customHeight="1" x14ac:dyDescent="0.25">
      <c r="H57"/>
    </row>
    <row r="58" spans="8:8" s="1" customFormat="1" ht="21" customHeight="1" x14ac:dyDescent="0.25">
      <c r="H58"/>
    </row>
    <row r="59" spans="8:8" s="1" customFormat="1" ht="21" customHeight="1" x14ac:dyDescent="0.25">
      <c r="H59"/>
    </row>
    <row r="60" spans="8:8" s="1" customFormat="1" ht="21" customHeight="1" x14ac:dyDescent="0.25">
      <c r="H60"/>
    </row>
    <row r="61" spans="8:8" s="1" customFormat="1" ht="21" customHeight="1" x14ac:dyDescent="0.25">
      <c r="H61"/>
    </row>
    <row r="62" spans="8:8" s="1" customFormat="1" ht="21" customHeight="1" x14ac:dyDescent="0.25">
      <c r="H62"/>
    </row>
    <row r="63" spans="8:8" s="1" customFormat="1" ht="21" customHeight="1" x14ac:dyDescent="0.25">
      <c r="H63"/>
    </row>
    <row r="64" spans="8:8" s="1" customFormat="1" ht="21" customHeight="1" x14ac:dyDescent="0.25">
      <c r="H64"/>
    </row>
    <row r="65" spans="8:8" s="1" customFormat="1" ht="21" customHeight="1" x14ac:dyDescent="0.25">
      <c r="H65"/>
    </row>
    <row r="66" spans="8:8" s="1" customFormat="1" ht="21" customHeight="1" x14ac:dyDescent="0.25">
      <c r="H66"/>
    </row>
    <row r="67" spans="8:8" s="1" customFormat="1" ht="21" customHeight="1" x14ac:dyDescent="0.25">
      <c r="H67"/>
    </row>
    <row r="68" spans="8:8" s="1" customFormat="1" ht="21" customHeight="1" x14ac:dyDescent="0.25">
      <c r="H68"/>
    </row>
    <row r="69" spans="8:8" s="1" customFormat="1" ht="21" customHeight="1" x14ac:dyDescent="0.25">
      <c r="H69"/>
    </row>
    <row r="70" spans="8:8" s="1" customFormat="1" ht="21" customHeight="1" x14ac:dyDescent="0.25">
      <c r="H70"/>
    </row>
    <row r="71" spans="8:8" s="1" customFormat="1" ht="21" customHeight="1" x14ac:dyDescent="0.25">
      <c r="H71"/>
    </row>
    <row r="72" spans="8:8" s="1" customFormat="1" ht="21" customHeight="1" x14ac:dyDescent="0.25">
      <c r="H72"/>
    </row>
    <row r="73" spans="8:8" s="1" customFormat="1" ht="21" customHeight="1" x14ac:dyDescent="0.25">
      <c r="H73"/>
    </row>
    <row r="74" spans="8:8" s="1" customFormat="1" ht="21" customHeight="1" x14ac:dyDescent="0.25">
      <c r="H74"/>
    </row>
    <row r="75" spans="8:8" s="1" customFormat="1" ht="21" customHeight="1" x14ac:dyDescent="0.25">
      <c r="H75"/>
    </row>
    <row r="76" spans="8:8" s="1" customFormat="1" ht="21" customHeight="1" x14ac:dyDescent="0.25">
      <c r="H76"/>
    </row>
    <row r="77" spans="8:8" s="1" customFormat="1" ht="21" customHeight="1" x14ac:dyDescent="0.25">
      <c r="H77"/>
    </row>
    <row r="78" spans="8:8" s="1" customFormat="1" ht="21" customHeight="1" x14ac:dyDescent="0.25">
      <c r="H78"/>
    </row>
    <row r="79" spans="8:8" s="1" customFormat="1" ht="21" customHeight="1" x14ac:dyDescent="0.25">
      <c r="H79"/>
    </row>
    <row r="80" spans="8:8" s="1" customFormat="1" ht="21" customHeight="1" x14ac:dyDescent="0.25">
      <c r="H80"/>
    </row>
    <row r="81" spans="8:8" s="1" customFormat="1" ht="21" customHeight="1" x14ac:dyDescent="0.25">
      <c r="H81"/>
    </row>
    <row r="82" spans="8:8" s="1" customFormat="1" ht="21" customHeight="1" x14ac:dyDescent="0.25">
      <c r="H82"/>
    </row>
    <row r="83" spans="8:8" s="1" customFormat="1" ht="21" customHeight="1" x14ac:dyDescent="0.25">
      <c r="H83"/>
    </row>
    <row r="84" spans="8:8" s="1" customFormat="1" ht="21" customHeight="1" x14ac:dyDescent="0.25">
      <c r="H84"/>
    </row>
    <row r="85" spans="8:8" s="1" customFormat="1" ht="21" customHeight="1" x14ac:dyDescent="0.25">
      <c r="H85"/>
    </row>
    <row r="86" spans="8:8" s="1" customFormat="1" ht="21" customHeight="1" x14ac:dyDescent="0.25">
      <c r="H86"/>
    </row>
    <row r="87" spans="8:8" s="1" customFormat="1" ht="21" customHeight="1" x14ac:dyDescent="0.25">
      <c r="H87"/>
    </row>
    <row r="88" spans="8:8" s="1" customFormat="1" ht="21" customHeight="1" x14ac:dyDescent="0.25">
      <c r="H88"/>
    </row>
    <row r="89" spans="8:8" s="1" customFormat="1" ht="21" customHeight="1" x14ac:dyDescent="0.25">
      <c r="H89"/>
    </row>
    <row r="90" spans="8:8" s="1" customFormat="1" ht="21" customHeight="1" x14ac:dyDescent="0.25">
      <c r="H90"/>
    </row>
    <row r="91" spans="8:8" s="1" customFormat="1" ht="21" customHeight="1" x14ac:dyDescent="0.25">
      <c r="H91"/>
    </row>
    <row r="92" spans="8:8" s="1" customFormat="1" ht="21" customHeight="1" x14ac:dyDescent="0.25">
      <c r="H92"/>
    </row>
    <row r="93" spans="8:8" s="1" customFormat="1" ht="21" customHeight="1" x14ac:dyDescent="0.25">
      <c r="H93"/>
    </row>
    <row r="94" spans="8:8" s="1" customFormat="1" ht="21" customHeight="1" x14ac:dyDescent="0.25">
      <c r="H94"/>
    </row>
    <row r="95" spans="8:8" s="1" customFormat="1" ht="21" customHeight="1" x14ac:dyDescent="0.25">
      <c r="H95"/>
    </row>
    <row r="96" spans="8:8" s="1" customFormat="1" ht="21" customHeight="1" x14ac:dyDescent="0.25">
      <c r="H96"/>
    </row>
    <row r="97" spans="8:8" s="1" customFormat="1" ht="21" customHeight="1" x14ac:dyDescent="0.25">
      <c r="H97"/>
    </row>
    <row r="98" spans="8:8" s="1" customFormat="1" ht="21" customHeight="1" x14ac:dyDescent="0.25">
      <c r="H98"/>
    </row>
    <row r="99" spans="8:8" s="1" customFormat="1" ht="21" customHeight="1" x14ac:dyDescent="0.25">
      <c r="H99"/>
    </row>
    <row r="100" spans="8:8" s="1" customFormat="1" ht="21" customHeight="1" x14ac:dyDescent="0.25">
      <c r="H100"/>
    </row>
    <row r="101" spans="8:8" s="1" customFormat="1" ht="21" customHeight="1" x14ac:dyDescent="0.25">
      <c r="H101"/>
    </row>
    <row r="102" spans="8:8" s="1" customFormat="1" ht="21" customHeight="1" x14ac:dyDescent="0.25">
      <c r="H102"/>
    </row>
    <row r="103" spans="8:8" s="1" customFormat="1" ht="21" customHeight="1" x14ac:dyDescent="0.25">
      <c r="H103"/>
    </row>
    <row r="104" spans="8:8" s="1" customFormat="1" ht="21" customHeight="1" x14ac:dyDescent="0.25">
      <c r="H104"/>
    </row>
    <row r="105" spans="8:8" s="1" customFormat="1" ht="21" customHeight="1" x14ac:dyDescent="0.25">
      <c r="H105"/>
    </row>
    <row r="106" spans="8:8" s="1" customFormat="1" ht="21" customHeight="1" x14ac:dyDescent="0.25">
      <c r="H106"/>
    </row>
    <row r="107" spans="8:8" s="1" customFormat="1" ht="21" customHeight="1" x14ac:dyDescent="0.25">
      <c r="H107"/>
    </row>
    <row r="108" spans="8:8" s="1" customFormat="1" ht="21" customHeight="1" x14ac:dyDescent="0.25">
      <c r="H108"/>
    </row>
    <row r="109" spans="8:8" s="1" customFormat="1" ht="21" customHeight="1" x14ac:dyDescent="0.25">
      <c r="H109"/>
    </row>
    <row r="110" spans="8:8" s="1" customFormat="1" ht="21" customHeight="1" x14ac:dyDescent="0.25">
      <c r="H110"/>
    </row>
    <row r="111" spans="8:8" s="1" customFormat="1" ht="21" customHeight="1" x14ac:dyDescent="0.25">
      <c r="H111"/>
    </row>
    <row r="112" spans="8:8" s="1" customFormat="1" ht="21" customHeight="1" x14ac:dyDescent="0.25">
      <c r="H112"/>
    </row>
    <row r="113" spans="8:8" s="1" customFormat="1" ht="21" customHeight="1" x14ac:dyDescent="0.25">
      <c r="H113"/>
    </row>
    <row r="114" spans="8:8" s="1" customFormat="1" ht="21" customHeight="1" x14ac:dyDescent="0.25">
      <c r="H114"/>
    </row>
    <row r="115" spans="8:8" s="1" customFormat="1" ht="21" customHeight="1" x14ac:dyDescent="0.25">
      <c r="H115"/>
    </row>
    <row r="116" spans="8:8" s="1" customFormat="1" ht="21" customHeight="1" x14ac:dyDescent="0.25">
      <c r="H116"/>
    </row>
    <row r="117" spans="8:8" s="1" customFormat="1" ht="21" customHeight="1" x14ac:dyDescent="0.25">
      <c r="H117"/>
    </row>
    <row r="118" spans="8:8" s="1" customFormat="1" ht="21" customHeight="1" x14ac:dyDescent="0.25">
      <c r="H118"/>
    </row>
    <row r="119" spans="8:8" s="1" customFormat="1" ht="21" customHeight="1" x14ac:dyDescent="0.25">
      <c r="H119"/>
    </row>
    <row r="120" spans="8:8" s="1" customFormat="1" ht="21" customHeight="1" x14ac:dyDescent="0.25">
      <c r="H120"/>
    </row>
    <row r="121" spans="8:8" s="1" customFormat="1" ht="21" customHeight="1" x14ac:dyDescent="0.25">
      <c r="H121"/>
    </row>
    <row r="122" spans="8:8" s="1" customFormat="1" ht="21" customHeight="1" x14ac:dyDescent="0.25">
      <c r="H122"/>
    </row>
    <row r="123" spans="8:8" s="1" customFormat="1" ht="21" customHeight="1" x14ac:dyDescent="0.25">
      <c r="H123"/>
    </row>
    <row r="124" spans="8:8" s="1" customFormat="1" ht="21" customHeight="1" x14ac:dyDescent="0.25">
      <c r="H124"/>
    </row>
    <row r="125" spans="8:8" s="1" customFormat="1" ht="21" customHeight="1" x14ac:dyDescent="0.25">
      <c r="H125"/>
    </row>
    <row r="126" spans="8:8" s="1" customFormat="1" ht="21" customHeight="1" x14ac:dyDescent="0.25">
      <c r="H126"/>
    </row>
    <row r="127" spans="8:8" s="1" customFormat="1" ht="21" customHeight="1" x14ac:dyDescent="0.25">
      <c r="H127"/>
    </row>
    <row r="128" spans="8:8" s="1" customFormat="1" ht="21" customHeight="1" x14ac:dyDescent="0.25">
      <c r="H128"/>
    </row>
    <row r="129" spans="8:8" s="1" customFormat="1" ht="21" customHeight="1" x14ac:dyDescent="0.25">
      <c r="H129"/>
    </row>
    <row r="130" spans="8:8" s="1" customFormat="1" ht="21" customHeight="1" x14ac:dyDescent="0.25">
      <c r="H130"/>
    </row>
    <row r="131" spans="8:8" s="1" customFormat="1" ht="21" customHeight="1" x14ac:dyDescent="0.25">
      <c r="H131"/>
    </row>
    <row r="132" spans="8:8" s="1" customFormat="1" ht="21" customHeight="1" x14ac:dyDescent="0.25">
      <c r="H132"/>
    </row>
    <row r="133" spans="8:8" s="1" customFormat="1" ht="21" customHeight="1" x14ac:dyDescent="0.25">
      <c r="H133"/>
    </row>
    <row r="134" spans="8:8" s="1" customFormat="1" ht="21" customHeight="1" x14ac:dyDescent="0.25">
      <c r="H134"/>
    </row>
    <row r="135" spans="8:8" s="1" customFormat="1" ht="21" customHeight="1" x14ac:dyDescent="0.25">
      <c r="H135"/>
    </row>
    <row r="136" spans="8:8" s="1" customFormat="1" ht="21" customHeight="1" x14ac:dyDescent="0.25">
      <c r="H136"/>
    </row>
    <row r="137" spans="8:8" s="1" customFormat="1" ht="21" customHeight="1" x14ac:dyDescent="0.25">
      <c r="H137"/>
    </row>
    <row r="138" spans="8:8" s="1" customFormat="1" ht="21" customHeight="1" x14ac:dyDescent="0.25">
      <c r="H138"/>
    </row>
    <row r="139" spans="8:8" s="1" customFormat="1" ht="21" customHeight="1" x14ac:dyDescent="0.25">
      <c r="H139"/>
    </row>
    <row r="140" spans="8:8" s="1" customFormat="1" ht="21" customHeight="1" x14ac:dyDescent="0.25">
      <c r="H140"/>
    </row>
    <row r="141" spans="8:8" s="1" customFormat="1" ht="21" customHeight="1" x14ac:dyDescent="0.25">
      <c r="H141"/>
    </row>
    <row r="142" spans="8:8" s="1" customFormat="1" ht="21" customHeight="1" x14ac:dyDescent="0.25">
      <c r="H142"/>
    </row>
    <row r="143" spans="8:8" s="1" customFormat="1" ht="21" customHeight="1" x14ac:dyDescent="0.25">
      <c r="H143"/>
    </row>
    <row r="144" spans="8:8" s="1" customFormat="1" ht="21" customHeight="1" x14ac:dyDescent="0.25">
      <c r="H144"/>
    </row>
    <row r="145" spans="8:8" s="1" customFormat="1" ht="21" customHeight="1" x14ac:dyDescent="0.25">
      <c r="H145"/>
    </row>
    <row r="146" spans="8:8" s="1" customFormat="1" ht="21" customHeight="1" x14ac:dyDescent="0.25">
      <c r="H146"/>
    </row>
    <row r="147" spans="8:8" s="1" customFormat="1" ht="21" customHeight="1" x14ac:dyDescent="0.25">
      <c r="H147"/>
    </row>
    <row r="148" spans="8:8" s="1" customFormat="1" ht="21" customHeight="1" x14ac:dyDescent="0.25">
      <c r="H148"/>
    </row>
    <row r="149" spans="8:8" s="1" customFormat="1" ht="21" customHeight="1" x14ac:dyDescent="0.25">
      <c r="H149"/>
    </row>
    <row r="150" spans="8:8" s="1" customFormat="1" ht="21" customHeight="1" x14ac:dyDescent="0.25">
      <c r="H150"/>
    </row>
    <row r="151" spans="8:8" s="1" customFormat="1" ht="21" customHeight="1" x14ac:dyDescent="0.25">
      <c r="H151"/>
    </row>
  </sheetData>
  <mergeCells count="7">
    <mergeCell ref="F14:G14"/>
    <mergeCell ref="A1:G1"/>
    <mergeCell ref="A6:B6"/>
    <mergeCell ref="A8:B8"/>
    <mergeCell ref="A11:B11"/>
    <mergeCell ref="A12:F12"/>
    <mergeCell ref="C4:D4"/>
  </mergeCells>
  <conditionalFormatting sqref="A13:B15 A1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22"/>
  <sheetViews>
    <sheetView topLeftCell="D1" workbookViewId="0">
      <selection activeCell="I19" sqref="I19:I20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4.5703125" style="32" customWidth="1"/>
    <col min="8" max="8" width="10.5703125" customWidth="1"/>
    <col min="9" max="9" width="12.7109375" customWidth="1"/>
    <col min="10" max="10" width="14.85546875" bestFit="1" customWidth="1"/>
  </cols>
  <sheetData>
    <row r="1" spans="1:10" ht="25.5" x14ac:dyDescent="0.25">
      <c r="A1" s="35" t="s">
        <v>31</v>
      </c>
      <c r="B1" s="35" t="s">
        <v>20</v>
      </c>
      <c r="C1" s="36" t="s">
        <v>21</v>
      </c>
      <c r="D1" s="35" t="s">
        <v>22</v>
      </c>
      <c r="E1" s="35" t="s">
        <v>23</v>
      </c>
      <c r="F1" s="35" t="s">
        <v>24</v>
      </c>
      <c r="G1" s="37" t="s">
        <v>41</v>
      </c>
      <c r="H1" s="37" t="s">
        <v>25</v>
      </c>
      <c r="I1" s="37" t="s">
        <v>26</v>
      </c>
      <c r="J1" s="37" t="s">
        <v>38</v>
      </c>
    </row>
    <row r="2" spans="1:10" ht="19.5" customHeight="1" x14ac:dyDescent="0.25">
      <c r="A2" s="44">
        <v>1</v>
      </c>
      <c r="B2" s="38" t="s">
        <v>35</v>
      </c>
      <c r="C2" s="39">
        <v>45093</v>
      </c>
      <c r="D2" s="38" t="s">
        <v>27</v>
      </c>
      <c r="E2" s="38" t="s">
        <v>36</v>
      </c>
      <c r="F2" s="38" t="s">
        <v>30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5">
      <c r="A3" s="44">
        <v>2</v>
      </c>
      <c r="B3" s="38"/>
      <c r="C3" s="39">
        <v>45107</v>
      </c>
      <c r="D3" s="38" t="s">
        <v>27</v>
      </c>
      <c r="E3" s="38" t="s">
        <v>37</v>
      </c>
      <c r="F3" s="38" t="s">
        <v>30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39</v>
      </c>
    </row>
    <row r="4" spans="1:10" ht="19.5" customHeight="1" x14ac:dyDescent="0.25">
      <c r="A4" s="44">
        <v>3</v>
      </c>
      <c r="B4" s="38"/>
      <c r="C4" s="39">
        <v>45207</v>
      </c>
      <c r="D4" s="38" t="s">
        <v>27</v>
      </c>
      <c r="E4" s="38" t="s">
        <v>33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40</v>
      </c>
    </row>
    <row r="5" spans="1:10" ht="19.5" customHeight="1" x14ac:dyDescent="0.25">
      <c r="A5" s="44">
        <v>4</v>
      </c>
      <c r="B5" s="38"/>
      <c r="C5" s="39">
        <v>45207</v>
      </c>
      <c r="D5" s="38" t="s">
        <v>27</v>
      </c>
      <c r="E5" s="38" t="s">
        <v>34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40</v>
      </c>
    </row>
    <row r="6" spans="1:10" ht="20.25" customHeight="1" x14ac:dyDescent="0.25">
      <c r="A6" s="44">
        <v>5</v>
      </c>
      <c r="B6" s="38"/>
      <c r="C6" s="39">
        <v>45220</v>
      </c>
      <c r="D6" s="38" t="s">
        <v>27</v>
      </c>
      <c r="E6" s="38" t="s">
        <v>34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40</v>
      </c>
    </row>
    <row r="7" spans="1:10" ht="19.5" hidden="1" customHeight="1" x14ac:dyDescent="0.25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5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5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5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5">
      <c r="A11" s="41"/>
      <c r="B11" s="41"/>
      <c r="C11" s="42"/>
      <c r="D11" s="41"/>
      <c r="E11" s="41"/>
      <c r="F11" s="41"/>
      <c r="G11" s="43"/>
      <c r="H11" s="43"/>
      <c r="I11" s="47">
        <f>SUM(I2:I10)</f>
        <v>3219976</v>
      </c>
      <c r="J11" s="43"/>
    </row>
    <row r="12" spans="1:10" ht="20.25" customHeight="1" x14ac:dyDescent="0.25">
      <c r="A12" s="44">
        <v>6</v>
      </c>
      <c r="B12" s="38"/>
      <c r="C12" s="39">
        <v>45244</v>
      </c>
      <c r="D12" s="38" t="s">
        <v>27</v>
      </c>
      <c r="E12" s="38" t="s">
        <v>33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42</v>
      </c>
    </row>
    <row r="13" spans="1:10" ht="20.25" customHeight="1" x14ac:dyDescent="0.25">
      <c r="A13" s="44">
        <v>7</v>
      </c>
      <c r="B13" s="38"/>
      <c r="C13" s="39">
        <v>45264</v>
      </c>
      <c r="D13" s="38" t="s">
        <v>27</v>
      </c>
      <c r="E13" s="38" t="s">
        <v>33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43</v>
      </c>
    </row>
    <row r="14" spans="1:10" ht="20.25" customHeight="1" x14ac:dyDescent="0.25">
      <c r="A14" s="44">
        <v>8</v>
      </c>
      <c r="B14" s="38"/>
      <c r="C14" s="39">
        <v>45264</v>
      </c>
      <c r="D14" s="38" t="s">
        <v>27</v>
      </c>
      <c r="E14" s="38" t="s">
        <v>34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43</v>
      </c>
    </row>
    <row r="15" spans="1:10" ht="20.25" customHeight="1" x14ac:dyDescent="0.25">
      <c r="A15" s="44">
        <v>9</v>
      </c>
      <c r="B15" s="38"/>
      <c r="C15" s="39">
        <v>45264</v>
      </c>
      <c r="D15" s="38" t="s">
        <v>27</v>
      </c>
      <c r="E15" s="38" t="s">
        <v>37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43</v>
      </c>
    </row>
    <row r="16" spans="1:10" ht="20.25" customHeight="1" x14ac:dyDescent="0.25">
      <c r="A16" s="44">
        <v>10</v>
      </c>
      <c r="B16" s="38"/>
      <c r="C16" s="39">
        <v>45279</v>
      </c>
      <c r="D16" s="38" t="s">
        <v>27</v>
      </c>
      <c r="E16" s="38" t="s">
        <v>34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43</v>
      </c>
    </row>
    <row r="17" spans="1:10" x14ac:dyDescent="0.25">
      <c r="A17" s="41"/>
      <c r="B17" s="41"/>
      <c r="C17" s="42"/>
      <c r="D17" s="41"/>
      <c r="E17" s="41"/>
      <c r="F17" s="41"/>
      <c r="G17" s="43"/>
      <c r="H17" s="43"/>
      <c r="I17" s="47">
        <f>SUM(I11:I16)</f>
        <v>-470988</v>
      </c>
      <c r="J17" s="43"/>
    </row>
    <row r="18" spans="1:10" x14ac:dyDescent="0.25">
      <c r="A18" s="44">
        <v>1</v>
      </c>
      <c r="B18" s="38"/>
      <c r="C18" s="39">
        <v>45285</v>
      </c>
      <c r="D18" s="38" t="s">
        <v>27</v>
      </c>
      <c r="E18" s="38" t="s">
        <v>44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43</v>
      </c>
    </row>
    <row r="19" spans="1:10" x14ac:dyDescent="0.25">
      <c r="A19" s="44"/>
      <c r="B19" s="38"/>
      <c r="C19" s="39">
        <v>45299</v>
      </c>
      <c r="D19" s="38" t="s">
        <v>27</v>
      </c>
      <c r="E19" s="38" t="s">
        <v>44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45</v>
      </c>
    </row>
    <row r="20" spans="1:10" x14ac:dyDescent="0.25">
      <c r="A20" s="44"/>
      <c r="B20" s="38"/>
      <c r="C20" s="39">
        <v>45307</v>
      </c>
      <c r="D20" s="38" t="s">
        <v>27</v>
      </c>
      <c r="E20" s="38" t="s">
        <v>46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45</v>
      </c>
    </row>
    <row r="22" spans="1:10" x14ac:dyDescent="0.25">
      <c r="I22" s="48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/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6.5703125" customWidth="1"/>
    <col min="6" max="6" width="19.85546875" bestFit="1" customWidth="1"/>
    <col min="7" max="7" width="17.140625" style="32" customWidth="1"/>
    <col min="8" max="8" width="14.7109375" customWidth="1"/>
    <col min="9" max="9" width="16.28515625" customWidth="1"/>
  </cols>
  <sheetData>
    <row r="1" spans="1:9" ht="25.5" x14ac:dyDescent="0.25">
      <c r="A1" s="35" t="s">
        <v>31</v>
      </c>
      <c r="B1" s="35" t="s">
        <v>20</v>
      </c>
      <c r="C1" s="36" t="s">
        <v>21</v>
      </c>
      <c r="D1" s="35" t="s">
        <v>22</v>
      </c>
      <c r="E1" s="35" t="s">
        <v>23</v>
      </c>
      <c r="F1" s="35" t="s">
        <v>24</v>
      </c>
      <c r="G1" s="37" t="s">
        <v>11</v>
      </c>
      <c r="H1" s="37" t="s">
        <v>25</v>
      </c>
      <c r="I1" s="37" t="s">
        <v>26</v>
      </c>
    </row>
    <row r="2" spans="1:9" ht="39.75" customHeight="1" x14ac:dyDescent="0.25">
      <c r="A2" s="44">
        <v>1</v>
      </c>
      <c r="B2" s="38" t="s">
        <v>53</v>
      </c>
      <c r="C2" s="39">
        <v>45509</v>
      </c>
      <c r="D2" s="38" t="s">
        <v>27</v>
      </c>
      <c r="E2" s="46" t="s">
        <v>29</v>
      </c>
      <c r="F2" s="46" t="s">
        <v>29</v>
      </c>
      <c r="G2" s="40">
        <v>5339485</v>
      </c>
      <c r="H2" s="40">
        <v>427159</v>
      </c>
      <c r="I2" s="40">
        <f t="shared" ref="I2:I10" si="0">+G2+H2</f>
        <v>5766644</v>
      </c>
    </row>
    <row r="3" spans="1:9" ht="39.75" customHeight="1" x14ac:dyDescent="0.25">
      <c r="A3" s="44">
        <v>2</v>
      </c>
      <c r="B3" s="38" t="s">
        <v>54</v>
      </c>
      <c r="C3" s="39">
        <v>45509</v>
      </c>
      <c r="D3" s="38" t="s">
        <v>27</v>
      </c>
      <c r="E3" s="46" t="s">
        <v>49</v>
      </c>
      <c r="F3" s="46" t="s">
        <v>49</v>
      </c>
      <c r="G3" s="40">
        <v>2812850</v>
      </c>
      <c r="H3" s="40">
        <v>225028</v>
      </c>
      <c r="I3" s="40">
        <f t="shared" ref="I3:I9" si="1">+G3+H3</f>
        <v>3037878</v>
      </c>
    </row>
    <row r="4" spans="1:9" ht="39.75" customHeight="1" x14ac:dyDescent="0.25">
      <c r="A4" s="44">
        <v>3</v>
      </c>
      <c r="B4" s="38" t="s">
        <v>55</v>
      </c>
      <c r="C4" s="39">
        <v>45511</v>
      </c>
      <c r="D4" s="38" t="s">
        <v>27</v>
      </c>
      <c r="E4" s="46" t="s">
        <v>48</v>
      </c>
      <c r="F4" s="46" t="s">
        <v>48</v>
      </c>
      <c r="G4" s="40">
        <v>4597745</v>
      </c>
      <c r="H4" s="40">
        <v>367820</v>
      </c>
      <c r="I4" s="40">
        <f t="shared" si="1"/>
        <v>4965565</v>
      </c>
    </row>
    <row r="5" spans="1:9" ht="39.75" customHeight="1" x14ac:dyDescent="0.25">
      <c r="A5" s="44">
        <v>4</v>
      </c>
      <c r="B5" s="38" t="s">
        <v>56</v>
      </c>
      <c r="C5" s="39">
        <v>45512</v>
      </c>
      <c r="D5" s="38" t="s">
        <v>27</v>
      </c>
      <c r="E5" s="46" t="s">
        <v>28</v>
      </c>
      <c r="F5" s="46" t="s">
        <v>28</v>
      </c>
      <c r="G5" s="40">
        <v>4053750</v>
      </c>
      <c r="H5" s="40">
        <v>324300</v>
      </c>
      <c r="I5" s="40">
        <f t="shared" si="1"/>
        <v>4378050</v>
      </c>
    </row>
    <row r="6" spans="1:9" ht="39.75" customHeight="1" x14ac:dyDescent="0.25">
      <c r="A6" s="44">
        <v>5</v>
      </c>
      <c r="B6" s="38" t="s">
        <v>57</v>
      </c>
      <c r="C6" s="39">
        <v>45512</v>
      </c>
      <c r="D6" s="38" t="s">
        <v>27</v>
      </c>
      <c r="E6" s="46" t="s">
        <v>70</v>
      </c>
      <c r="F6" s="46" t="s">
        <v>70</v>
      </c>
      <c r="G6" s="40">
        <v>3392870</v>
      </c>
      <c r="H6" s="40">
        <v>271430</v>
      </c>
      <c r="I6" s="40">
        <f t="shared" si="1"/>
        <v>3664300</v>
      </c>
    </row>
    <row r="7" spans="1:9" ht="39.75" customHeight="1" x14ac:dyDescent="0.25">
      <c r="A7" s="44">
        <v>6</v>
      </c>
      <c r="B7" s="38" t="s">
        <v>58</v>
      </c>
      <c r="C7" s="39">
        <v>45513</v>
      </c>
      <c r="D7" s="38" t="s">
        <v>27</v>
      </c>
      <c r="E7" s="46" t="s">
        <v>29</v>
      </c>
      <c r="F7" s="46" t="s">
        <v>29</v>
      </c>
      <c r="G7" s="40">
        <v>6447100</v>
      </c>
      <c r="H7" s="40">
        <v>515768</v>
      </c>
      <c r="I7" s="40">
        <f t="shared" si="1"/>
        <v>6962868</v>
      </c>
    </row>
    <row r="8" spans="1:9" ht="39.75" customHeight="1" x14ac:dyDescent="0.25">
      <c r="A8" s="44">
        <v>7</v>
      </c>
      <c r="B8" s="38" t="s">
        <v>59</v>
      </c>
      <c r="C8" s="39">
        <v>45519</v>
      </c>
      <c r="D8" s="38" t="s">
        <v>27</v>
      </c>
      <c r="E8" s="46" t="s">
        <v>29</v>
      </c>
      <c r="F8" s="46" t="s">
        <v>29</v>
      </c>
      <c r="G8" s="40">
        <v>5447580</v>
      </c>
      <c r="H8" s="40">
        <v>435806</v>
      </c>
      <c r="I8" s="40">
        <f t="shared" si="1"/>
        <v>5883386</v>
      </c>
    </row>
    <row r="9" spans="1:9" ht="39.75" customHeight="1" x14ac:dyDescent="0.25">
      <c r="A9" s="44">
        <v>8</v>
      </c>
      <c r="B9" s="38" t="s">
        <v>60</v>
      </c>
      <c r="C9" s="39">
        <v>45520</v>
      </c>
      <c r="D9" s="38" t="s">
        <v>27</v>
      </c>
      <c r="E9" s="46" t="s">
        <v>49</v>
      </c>
      <c r="F9" s="46" t="s">
        <v>49</v>
      </c>
      <c r="G9" s="40">
        <v>2062910</v>
      </c>
      <c r="H9" s="40">
        <v>165033</v>
      </c>
      <c r="I9" s="40">
        <f t="shared" si="1"/>
        <v>2227943</v>
      </c>
    </row>
    <row r="10" spans="1:9" ht="39.75" customHeight="1" x14ac:dyDescent="0.25">
      <c r="A10" s="44">
        <v>9</v>
      </c>
      <c r="B10" s="38" t="s">
        <v>61</v>
      </c>
      <c r="C10" s="39">
        <v>45520</v>
      </c>
      <c r="D10" s="38" t="s">
        <v>27</v>
      </c>
      <c r="E10" s="46" t="s">
        <v>29</v>
      </c>
      <c r="F10" s="46" t="s">
        <v>29</v>
      </c>
      <c r="G10" s="40">
        <v>1499280</v>
      </c>
      <c r="H10" s="40">
        <v>119942</v>
      </c>
      <c r="I10" s="40">
        <f t="shared" si="0"/>
        <v>1619222</v>
      </c>
    </row>
    <row r="11" spans="1:9" ht="39.75" customHeight="1" x14ac:dyDescent="0.25">
      <c r="A11" s="44">
        <v>10</v>
      </c>
      <c r="B11" s="38" t="s">
        <v>62</v>
      </c>
      <c r="C11" s="39">
        <v>45523</v>
      </c>
      <c r="D11" s="38" t="s">
        <v>27</v>
      </c>
      <c r="E11" s="46" t="s">
        <v>28</v>
      </c>
      <c r="F11" s="46" t="s">
        <v>28</v>
      </c>
      <c r="G11" s="40">
        <v>4053750</v>
      </c>
      <c r="H11" s="40">
        <v>324300</v>
      </c>
      <c r="I11" s="40">
        <f t="shared" ref="I11:I12" si="2">+G11+H11</f>
        <v>4378050</v>
      </c>
    </row>
    <row r="12" spans="1:9" ht="39.75" customHeight="1" x14ac:dyDescent="0.25">
      <c r="A12" s="44">
        <v>11</v>
      </c>
      <c r="B12" s="38" t="s">
        <v>63</v>
      </c>
      <c r="C12" s="39">
        <v>45524</v>
      </c>
      <c r="D12" s="38" t="s">
        <v>27</v>
      </c>
      <c r="E12" s="46" t="s">
        <v>29</v>
      </c>
      <c r="F12" s="46" t="s">
        <v>29</v>
      </c>
      <c r="G12" s="40">
        <v>4375990</v>
      </c>
      <c r="H12" s="40">
        <v>350079</v>
      </c>
      <c r="I12" s="40">
        <f t="shared" si="2"/>
        <v>4726069</v>
      </c>
    </row>
    <row r="13" spans="1:9" ht="39.75" customHeight="1" x14ac:dyDescent="0.25">
      <c r="A13" s="44">
        <v>12</v>
      </c>
      <c r="B13" s="38" t="s">
        <v>64</v>
      </c>
      <c r="C13" s="39">
        <v>45530</v>
      </c>
      <c r="D13" s="38" t="s">
        <v>27</v>
      </c>
      <c r="E13" s="46" t="s">
        <v>48</v>
      </c>
      <c r="F13" s="46" t="s">
        <v>48</v>
      </c>
      <c r="G13" s="40">
        <v>3464940</v>
      </c>
      <c r="H13" s="40">
        <v>277195</v>
      </c>
      <c r="I13" s="40">
        <f t="shared" ref="I13:I14" si="3">+G13+H13</f>
        <v>3742135</v>
      </c>
    </row>
    <row r="14" spans="1:9" ht="39.75" customHeight="1" x14ac:dyDescent="0.25">
      <c r="A14" s="44">
        <v>13</v>
      </c>
      <c r="B14" s="38" t="s">
        <v>65</v>
      </c>
      <c r="C14" s="39">
        <v>45531</v>
      </c>
      <c r="D14" s="38" t="s">
        <v>27</v>
      </c>
      <c r="E14" s="46" t="s">
        <v>29</v>
      </c>
      <c r="F14" s="46" t="s">
        <v>29</v>
      </c>
      <c r="G14" s="40">
        <v>6447100</v>
      </c>
      <c r="H14" s="40">
        <v>515768</v>
      </c>
      <c r="I14" s="40">
        <f t="shared" si="3"/>
        <v>6962868</v>
      </c>
    </row>
    <row r="15" spans="1:9" ht="39.75" customHeight="1" x14ac:dyDescent="0.25">
      <c r="A15" s="44">
        <v>14</v>
      </c>
      <c r="B15" s="38" t="s">
        <v>66</v>
      </c>
      <c r="C15" s="39">
        <v>45532</v>
      </c>
      <c r="D15" s="38" t="s">
        <v>27</v>
      </c>
      <c r="E15" s="46" t="s">
        <v>49</v>
      </c>
      <c r="F15" s="46" t="s">
        <v>49</v>
      </c>
      <c r="G15" s="40">
        <v>2893110</v>
      </c>
      <c r="H15" s="40">
        <v>231449</v>
      </c>
      <c r="I15" s="40">
        <f t="shared" ref="I15:I16" si="4">+G15+H15</f>
        <v>3124559</v>
      </c>
    </row>
    <row r="16" spans="1:9" ht="39.75" customHeight="1" x14ac:dyDescent="0.25">
      <c r="A16" s="44">
        <v>15</v>
      </c>
      <c r="B16" s="38" t="s">
        <v>67</v>
      </c>
      <c r="C16" s="39">
        <v>45533</v>
      </c>
      <c r="D16" s="38" t="s">
        <v>27</v>
      </c>
      <c r="E16" s="46" t="s">
        <v>29</v>
      </c>
      <c r="F16" s="46" t="s">
        <v>29</v>
      </c>
      <c r="G16" s="40">
        <v>4053750</v>
      </c>
      <c r="H16" s="40">
        <v>324300</v>
      </c>
      <c r="I16" s="40">
        <f t="shared" si="4"/>
        <v>4378050</v>
      </c>
    </row>
    <row r="17" spans="1:9" ht="39.75" customHeight="1" x14ac:dyDescent="0.25">
      <c r="A17" s="44">
        <v>16</v>
      </c>
      <c r="B17" s="38" t="s">
        <v>68</v>
      </c>
      <c r="C17" s="39">
        <v>45534</v>
      </c>
      <c r="D17" s="38" t="s">
        <v>27</v>
      </c>
      <c r="E17" s="46" t="s">
        <v>28</v>
      </c>
      <c r="F17" s="46" t="s">
        <v>28</v>
      </c>
      <c r="G17" s="40">
        <v>3553990</v>
      </c>
      <c r="H17" s="40">
        <v>284319</v>
      </c>
      <c r="I17" s="40">
        <f t="shared" ref="I17" si="5">+G17+H17</f>
        <v>3838309</v>
      </c>
    </row>
    <row r="18" spans="1:9" ht="39.75" customHeight="1" x14ac:dyDescent="0.25">
      <c r="A18" s="44">
        <v>17</v>
      </c>
      <c r="B18" s="38" t="s">
        <v>69</v>
      </c>
      <c r="C18" s="39">
        <v>45534</v>
      </c>
      <c r="D18" s="38" t="s">
        <v>27</v>
      </c>
      <c r="E18" s="46" t="s">
        <v>49</v>
      </c>
      <c r="F18" s="46" t="s">
        <v>49</v>
      </c>
      <c r="G18" s="40">
        <v>499760</v>
      </c>
      <c r="H18" s="40">
        <v>39981</v>
      </c>
      <c r="I18" s="40">
        <f t="shared" ref="I18" si="6">+G18+H18</f>
        <v>539741</v>
      </c>
    </row>
    <row r="19" spans="1:9" ht="20.25" customHeight="1" x14ac:dyDescent="0.25">
      <c r="A19" s="41"/>
      <c r="B19" s="41"/>
      <c r="C19" s="42"/>
      <c r="D19" s="41"/>
      <c r="E19" s="41"/>
      <c r="F19" s="41"/>
      <c r="G19" s="43">
        <f>SUM(G2:G18)</f>
        <v>64995960</v>
      </c>
      <c r="H19" s="43">
        <f>SUM(H2:H18)</f>
        <v>5199677</v>
      </c>
      <c r="I19" s="43">
        <f>SUM(I2:I18)</f>
        <v>70195637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Công nợ cũ</vt:lpstr>
      <vt:lpstr>Chi tiết mua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2024-09-19T02:53:09Z</dcterms:modified>
</cp:coreProperties>
</file>