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"/>
    </mc:Choice>
  </mc:AlternateContent>
  <bookViews>
    <workbookView xWindow="0" yWindow="0" windowWidth="20490" windowHeight="7530" tabRatio="903" activeTab="1"/>
  </bookViews>
  <sheets>
    <sheet name="5820" sheetId="1" r:id="rId1"/>
    <sheet name="5820 (2)" sheetId="2" r:id="rId2"/>
  </sheets>
  <definedNames>
    <definedName name="_xlnm._FilterDatabase" localSheetId="0" hidden="1">'5820'!$A$7:$O$127</definedName>
    <definedName name="_xlnm._FilterDatabase" localSheetId="1" hidden="1">'5820 (2)'!$A$1:$P$111</definedName>
    <definedName name="_xlnm.Print_Titles" localSheetId="0">'5820'!$1:$7</definedName>
    <definedName name="_xlnm.Print_Titles" localSheetId="1">'5820 (2)'!$1:$1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2" l="1"/>
  <c r="M105" i="2"/>
  <c r="M104" i="2"/>
  <c r="M103" i="2"/>
  <c r="M99" i="2"/>
  <c r="M94" i="2"/>
  <c r="M93" i="2"/>
  <c r="M92" i="2"/>
  <c r="M91" i="2"/>
  <c r="M90" i="2"/>
  <c r="M86" i="2"/>
  <c r="M85" i="2"/>
  <c r="M84" i="2"/>
  <c r="M83" i="2"/>
  <c r="M82" i="2"/>
  <c r="M81" i="2"/>
  <c r="M80" i="2"/>
  <c r="M79" i="2"/>
  <c r="M71" i="2"/>
  <c r="M70" i="2"/>
  <c r="M69" i="2"/>
  <c r="M68" i="2"/>
  <c r="M67" i="2"/>
  <c r="M66" i="2"/>
  <c r="M65" i="2"/>
  <c r="M59" i="2"/>
  <c r="M58" i="2"/>
  <c r="M57" i="2"/>
  <c r="M56" i="2"/>
  <c r="M55" i="2"/>
  <c r="M54" i="2"/>
  <c r="M50" i="2"/>
  <c r="M49" i="2"/>
  <c r="M48" i="2"/>
  <c r="M47" i="2"/>
  <c r="M46" i="2"/>
  <c r="M37" i="2"/>
  <c r="M36" i="2"/>
  <c r="M35" i="2"/>
  <c r="M34" i="2"/>
  <c r="M33" i="2"/>
  <c r="M32" i="2"/>
  <c r="M31" i="2"/>
  <c r="M30" i="2"/>
  <c r="M23" i="2"/>
  <c r="M22" i="2"/>
  <c r="M21" i="2"/>
  <c r="M20" i="2"/>
  <c r="M19" i="2"/>
  <c r="M15" i="2"/>
  <c r="M14" i="2"/>
  <c r="M8" i="2"/>
  <c r="M7" i="2"/>
  <c r="M6" i="2"/>
  <c r="M5" i="2"/>
  <c r="M4" i="2"/>
  <c r="M3" i="2"/>
  <c r="M2" i="2"/>
  <c r="K111" i="2" l="1"/>
  <c r="L111" i="2"/>
  <c r="O113" i="1"/>
  <c r="L127" i="1"/>
  <c r="K127" i="1"/>
  <c r="L118" i="1"/>
  <c r="K118" i="1"/>
  <c r="L113" i="1"/>
  <c r="K113" i="1"/>
  <c r="L103" i="1"/>
  <c r="K103" i="1"/>
  <c r="L91" i="1"/>
  <c r="K91" i="1"/>
  <c r="L76" i="1"/>
  <c r="K76" i="1"/>
  <c r="L64" i="1"/>
  <c r="K64" i="1"/>
  <c r="L55" i="1"/>
  <c r="K55" i="1"/>
  <c r="L38" i="1"/>
  <c r="K38" i="1"/>
  <c r="L26" i="1"/>
  <c r="K26" i="1"/>
  <c r="L20" i="1"/>
  <c r="K20" i="1"/>
  <c r="M46" i="1"/>
  <c r="M14" i="1"/>
  <c r="M13" i="1"/>
  <c r="M108" i="1"/>
  <c r="M45" i="1"/>
  <c r="M44" i="1"/>
  <c r="M31" i="1"/>
  <c r="M83" i="1"/>
  <c r="M99" i="1"/>
  <c r="M122" i="1"/>
  <c r="M60" i="1"/>
  <c r="M107" i="1"/>
  <c r="M82" i="1"/>
  <c r="M12" i="1"/>
  <c r="M98" i="1"/>
  <c r="M30" i="1"/>
  <c r="M81" i="1"/>
  <c r="M43" i="1"/>
  <c r="M70" i="1"/>
  <c r="M59" i="1"/>
  <c r="M121" i="1"/>
  <c r="M29" i="1"/>
  <c r="M106" i="1"/>
  <c r="M11" i="1"/>
  <c r="M80" i="1"/>
  <c r="M97" i="1"/>
  <c r="M96" i="1"/>
  <c r="M42" i="1"/>
  <c r="M120" i="1"/>
  <c r="M69" i="1"/>
  <c r="M79" i="1"/>
  <c r="M95" i="1"/>
  <c r="M68" i="1"/>
  <c r="M22" i="1"/>
  <c r="M41" i="1"/>
  <c r="M40" i="1"/>
  <c r="M10" i="1"/>
  <c r="M58" i="1"/>
  <c r="M114" i="1"/>
  <c r="M118" i="1" s="1"/>
  <c r="O118" i="1" s="1"/>
  <c r="M119" i="1"/>
  <c r="M94" i="1"/>
  <c r="M9" i="1"/>
  <c r="M28" i="1"/>
  <c r="M78" i="1"/>
  <c r="M67" i="1"/>
  <c r="M57" i="1"/>
  <c r="M39" i="1"/>
  <c r="M105" i="1"/>
  <c r="M21" i="1"/>
  <c r="M77" i="1"/>
  <c r="M93" i="1"/>
  <c r="M8" i="1"/>
  <c r="M56" i="1"/>
  <c r="M66" i="1"/>
  <c r="M65" i="1"/>
  <c r="M76" i="1" s="1"/>
  <c r="O76" i="1" s="1"/>
  <c r="M104" i="1"/>
  <c r="M113" i="1" s="1"/>
  <c r="M27" i="1"/>
  <c r="M92" i="1"/>
  <c r="M111" i="2" l="1"/>
  <c r="O111" i="2" s="1"/>
  <c r="M38" i="1"/>
  <c r="O38" i="1" s="1"/>
  <c r="M64" i="1"/>
  <c r="O64" i="1" s="1"/>
  <c r="M26" i="1"/>
  <c r="O26" i="1" s="1"/>
  <c r="M103" i="1"/>
  <c r="O103" i="1" s="1"/>
  <c r="M55" i="1"/>
  <c r="O55" i="1" s="1"/>
  <c r="M20" i="1"/>
  <c r="O20" i="1" s="1"/>
  <c r="M91" i="1"/>
  <c r="O91" i="1" s="1"/>
  <c r="M127" i="1"/>
  <c r="O127" i="1" s="1"/>
  <c r="K128" i="1"/>
  <c r="L128" i="1"/>
  <c r="M128" i="1" l="1"/>
  <c r="O128" i="1" s="1"/>
  <c r="G6" i="1"/>
  <c r="F6" i="1"/>
</calcChain>
</file>

<file path=xl/sharedStrings.xml><?xml version="1.0" encoding="utf-8"?>
<sst xmlns="http://schemas.openxmlformats.org/spreadsheetml/2006/main" count="961" uniqueCount="63">
  <si>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</si>
  <si>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</si>
  <si>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</si>
  <si>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</si>
  <si>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</si>
  <si>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</si>
  <si>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</si>
  <si>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</si>
  <si>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</si>
  <si>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</si>
  <si>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</si>
  <si>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</si>
  <si>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</si>
  <si>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</si>
  <si>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</si>
  <si>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</si>
  <si>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</si>
  <si>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</si>
  <si>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</si>
  <si>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</si>
  <si>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</si>
  <si>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Go Vap</t>
  </si>
  <si>
    <t>CONG TY TNHH MTV TM VA DV NGOC THOM</t>
  </si>
  <si>
    <t>1C22TNT</t>
  </si>
  <si>
    <t>Binh Duong</t>
  </si>
  <si>
    <t>Nha trang</t>
  </si>
  <si>
    <t>Vung Tau</t>
  </si>
  <si>
    <t>Hanoi center</t>
  </si>
  <si>
    <t>Nam Sai Gon</t>
  </si>
  <si>
    <t>Can Tho</t>
  </si>
  <si>
    <t>Phu Tho</t>
  </si>
  <si>
    <t>Phan Thiet</t>
  </si>
  <si>
    <t>Vinh</t>
  </si>
  <si>
    <t>Cau Giay</t>
  </si>
  <si>
    <t>221228-01006-1-0157</t>
  </si>
  <si>
    <t>Hang tra lai</t>
  </si>
  <si>
    <t>Advertising services fee - Auto</t>
  </si>
  <si>
    <t>20221130 auto calc diff</t>
  </si>
  <si>
    <t>2022/12</t>
  </si>
  <si>
    <t>Sale services fee - Auto</t>
  </si>
  <si>
    <t>202212 Auto Deduct</t>
  </si>
  <si>
    <t>Distribution Cost -Manual(8%)</t>
  </si>
  <si>
    <t>PHI VAN CHUYEN THANG 11.2022 - HANG LANH</t>
  </si>
  <si>
    <t>Basic discount - Auto</t>
  </si>
  <si>
    <t>Anniversary Support fee - Manual(8%)</t>
  </si>
  <si>
    <t>PHI HO TRO SINH NHAT 2022</t>
  </si>
  <si>
    <t>01001 Total</t>
  </si>
  <si>
    <t>01002 Total</t>
  </si>
  <si>
    <t>01005 Total</t>
  </si>
  <si>
    <t>01006 Total</t>
  </si>
  <si>
    <t>01008 Total</t>
  </si>
  <si>
    <t>01009 Total</t>
  </si>
  <si>
    <t>01011 Total</t>
  </si>
  <si>
    <t>01012 Total</t>
  </si>
  <si>
    <t>01013 Total</t>
  </si>
  <si>
    <t>01014 Total</t>
  </si>
  <si>
    <t>01016 Total</t>
  </si>
  <si>
    <t>Grand Total</t>
  </si>
  <si>
    <t>SỐ DƯ CÔNG NỢ ĐẾN 31/12/2022</t>
  </si>
  <si>
    <t>đã ghi nhận T12.22</t>
  </si>
  <si>
    <t>Note</t>
  </si>
  <si>
    <t>ghi nhận T04.2023</t>
  </si>
  <si>
    <t>NCC sẽ xuất hóa đơn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</si>
</sst>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  <numFmt numFmtId="170" formatCode="mm\-dd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.5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/>
    </xf>
    <xf numFmtId="0" fontId="0" fillId="0" borderId="10" xfId="0" applyBorder="1"/>
    <xf numFmtId="167" fontId="0" fillId="0" borderId="10" xfId="0" applyNumberFormat="1" applyBorder="1"/>
    <xf numFmtId="170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3" fontId="0" fillId="0" borderId="10" xfId="0" applyNumberFormat="1" applyBorder="1"/>
    <xf numFmtId="165" fontId="18" fillId="0" borderId="10" xfId="1" applyNumberFormat="1" applyFont="1" applyFill="1" applyBorder="1" applyAlignment="1">
      <alignment horizontal="right"/>
    </xf>
    <xf numFmtId="165" fontId="18" fillId="0" borderId="10" xfId="0" applyNumberFormat="1" applyFont="1" applyFill="1" applyBorder="1"/>
    <xf numFmtId="166" fontId="0" fillId="0" borderId="10" xfId="0" applyNumberFormat="1" applyBorder="1" applyAlignment="1">
      <alignment horizontal="center"/>
    </xf>
    <xf numFmtId="3" fontId="23" fillId="0" borderId="10" xfId="0" applyNumberFormat="1" applyFont="1" applyBorder="1"/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/>
    <xf numFmtId="165" fontId="0" fillId="0" borderId="10" xfId="1" applyNumberFormat="1" applyFont="1" applyFill="1" applyBorder="1"/>
    <xf numFmtId="0" fontId="18" fillId="0" borderId="10" xfId="0" applyFont="1" applyFill="1" applyBorder="1"/>
    <xf numFmtId="165" fontId="18" fillId="0" borderId="10" xfId="1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 vertical="center"/>
    </xf>
    <xf numFmtId="166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/>
    <xf numFmtId="165" fontId="19" fillId="34" borderId="10" xfId="1" applyNumberFormat="1" applyFont="1" applyFill="1" applyBorder="1"/>
    <xf numFmtId="165" fontId="19" fillId="34" borderId="10" xfId="0" applyNumberFormat="1" applyFont="1" applyFill="1" applyBorder="1"/>
    <xf numFmtId="168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167" fontId="18" fillId="0" borderId="10" xfId="0" applyNumberFormat="1" applyFont="1" applyBorder="1" applyAlignment="1">
      <alignment horizontal="center"/>
    </xf>
    <xf numFmtId="0" fontId="18" fillId="0" borderId="10" xfId="0" applyNumberFormat="1" applyFont="1" applyBorder="1" applyAlignment="1"/>
    <xf numFmtId="165" fontId="18" fillId="0" borderId="10" xfId="1" applyNumberFormat="1" applyFont="1" applyBorder="1"/>
    <xf numFmtId="168" fontId="18" fillId="0" borderId="10" xfId="0" applyNumberFormat="1" applyFont="1" applyFill="1" applyBorder="1" applyAlignment="1">
      <alignment horizontal="center"/>
    </xf>
    <xf numFmtId="168" fontId="19" fillId="34" borderId="10" xfId="0" applyNumberFormat="1" applyFont="1" applyFill="1" applyBorder="1" applyAlignment="1">
      <alignment horizontal="center"/>
    </xf>
    <xf numFmtId="167" fontId="19" fillId="34" borderId="10" xfId="0" applyNumberFormat="1" applyFont="1" applyFill="1" applyBorder="1" applyAlignment="1">
      <alignment horizontal="center"/>
    </xf>
    <xf numFmtId="0" fontId="0" fillId="0" borderId="10" xfId="0" applyNumberFormat="1" applyBorder="1" applyAlignment="1">
      <alignment horizontal="left"/>
    </xf>
    <xf numFmtId="0" fontId="0" fillId="0" borderId="10" xfId="0" applyNumberFormat="1" applyBorder="1"/>
    <xf numFmtId="165" fontId="0" fillId="0" borderId="10" xfId="1" applyNumberFormat="1" applyFont="1" applyBorder="1"/>
    <xf numFmtId="0" fontId="0" fillId="0" borderId="10" xfId="0" applyNumberFormat="1" applyFill="1" applyBorder="1" applyAlignment="1">
      <alignment horizontal="center"/>
    </xf>
    <xf numFmtId="0" fontId="0" fillId="0" borderId="10" xfId="0" applyNumberFormat="1" applyFill="1" applyBorder="1"/>
    <xf numFmtId="0" fontId="19" fillId="34" borderId="10" xfId="0" applyNumberFormat="1" applyFont="1" applyFill="1" applyBorder="1" applyAlignment="1">
      <alignment horizontal="center"/>
    </xf>
    <xf numFmtId="0" fontId="19" fillId="34" borderId="10" xfId="0" applyNumberFormat="1" applyFont="1" applyFill="1" applyBorder="1"/>
    <xf numFmtId="169" fontId="0" fillId="0" borderId="10" xfId="0" applyNumberFormat="1" applyFill="1" applyBorder="1" applyAlignment="1">
      <alignment horizontal="center"/>
    </xf>
    <xf numFmtId="169" fontId="19" fillId="34" borderId="10" xfId="0" applyNumberFormat="1" applyFont="1" applyFill="1" applyBorder="1" applyAlignment="1">
      <alignment horizontal="center"/>
    </xf>
    <xf numFmtId="168" fontId="19" fillId="35" borderId="10" xfId="0" applyNumberFormat="1" applyFont="1" applyFill="1" applyBorder="1" applyAlignment="1">
      <alignment horizontal="center"/>
    </xf>
    <xf numFmtId="0" fontId="19" fillId="35" borderId="10" xfId="0" applyFont="1" applyFill="1" applyBorder="1"/>
    <xf numFmtId="167" fontId="19" fillId="35" borderId="10" xfId="0" applyNumberFormat="1" applyFont="1" applyFill="1" applyBorder="1" applyAlignment="1">
      <alignment horizontal="center"/>
    </xf>
    <xf numFmtId="166" fontId="19" fillId="35" borderId="10" xfId="0" applyNumberFormat="1" applyFont="1" applyFill="1" applyBorder="1" applyAlignment="1">
      <alignment horizontal="center"/>
    </xf>
    <xf numFmtId="169" fontId="19" fillId="35" borderId="10" xfId="0" applyNumberFormat="1" applyFont="1" applyFill="1" applyBorder="1" applyAlignment="1">
      <alignment horizontal="center"/>
    </xf>
    <xf numFmtId="0" fontId="19" fillId="35" borderId="10" xfId="0" applyFont="1" applyFill="1" applyBorder="1" applyAlignment="1"/>
    <xf numFmtId="165" fontId="19" fillId="35" borderId="10" xfId="1" applyNumberFormat="1" applyFont="1" applyFill="1" applyBorder="1"/>
    <xf numFmtId="165" fontId="19" fillId="35" borderId="10" xfId="0" applyNumberFormat="1" applyFont="1" applyFill="1" applyBorder="1"/>
    <xf numFmtId="164" fontId="16" fillId="33" borderId="11" xfId="1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56"/>
  <sheetViews>
    <sheetView topLeftCell="A6" zoomScaleNormal="100" workbookViewId="0">
      <selection activeCell="A7" sqref="A7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58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34" t="s">
        <v>12</v>
      </c>
      <c r="B7" s="35" t="s">
        <v>0</v>
      </c>
      <c r="C7" s="36" t="s">
        <v>1</v>
      </c>
      <c r="D7" s="37" t="s">
        <v>2</v>
      </c>
      <c r="E7" s="38" t="s">
        <v>3</v>
      </c>
      <c r="F7" s="38" t="s">
        <v>4</v>
      </c>
      <c r="G7" s="35" t="s">
        <v>5</v>
      </c>
      <c r="H7" s="39" t="s">
        <v>6</v>
      </c>
      <c r="I7" s="35" t="s">
        <v>7</v>
      </c>
      <c r="J7" s="35" t="s">
        <v>8</v>
      </c>
      <c r="K7" s="40" t="s">
        <v>9</v>
      </c>
      <c r="L7" s="40" t="s">
        <v>10</v>
      </c>
      <c r="M7" s="40" t="s">
        <v>11</v>
      </c>
      <c r="N7" s="41" t="s">
        <v>13</v>
      </c>
      <c r="O7" s="35" t="s">
        <v>14</v>
      </c>
    </row>
    <row r="8" spans="1:26" x14ac:dyDescent="0.25">
      <c r="A8" s="42">
        <v>1001</v>
      </c>
      <c r="B8" s="43" t="s">
        <v>28</v>
      </c>
      <c r="C8" s="44">
        <v>5820</v>
      </c>
      <c r="D8" s="43" t="s">
        <v>22</v>
      </c>
      <c r="E8" s="45">
        <v>44883</v>
      </c>
      <c r="F8" s="45">
        <v>44883</v>
      </c>
      <c r="G8" s="43" t="s">
        <v>23</v>
      </c>
      <c r="H8" s="43">
        <v>51274</v>
      </c>
      <c r="I8" s="46"/>
      <c r="J8" s="46"/>
      <c r="K8" s="47">
        <v>4686721</v>
      </c>
      <c r="L8" s="47">
        <v>374938</v>
      </c>
      <c r="M8" s="48">
        <f t="shared" ref="M8:M14" si="0">+K8+L8</f>
        <v>5061659</v>
      </c>
      <c r="N8" s="43"/>
      <c r="O8" s="49"/>
    </row>
    <row r="9" spans="1:26" x14ac:dyDescent="0.25">
      <c r="A9" s="42">
        <v>1001</v>
      </c>
      <c r="B9" s="43" t="s">
        <v>28</v>
      </c>
      <c r="C9" s="44">
        <v>5820</v>
      </c>
      <c r="D9" s="43" t="s">
        <v>22</v>
      </c>
      <c r="E9" s="45">
        <v>44895</v>
      </c>
      <c r="F9" s="45">
        <v>44893</v>
      </c>
      <c r="G9" s="43" t="s">
        <v>23</v>
      </c>
      <c r="H9" s="43">
        <v>53162</v>
      </c>
      <c r="I9" s="46"/>
      <c r="J9" s="46"/>
      <c r="K9" s="47">
        <v>1887986</v>
      </c>
      <c r="L9" s="47">
        <v>151039</v>
      </c>
      <c r="M9" s="48">
        <f t="shared" si="0"/>
        <v>2039025</v>
      </c>
      <c r="N9" s="43"/>
      <c r="O9" s="49"/>
    </row>
    <row r="10" spans="1:26" x14ac:dyDescent="0.25">
      <c r="A10" s="42">
        <v>1001</v>
      </c>
      <c r="B10" s="43" t="s">
        <v>28</v>
      </c>
      <c r="C10" s="44">
        <v>5820</v>
      </c>
      <c r="D10" s="43" t="s">
        <v>22</v>
      </c>
      <c r="E10" s="50">
        <v>44900</v>
      </c>
      <c r="F10" s="50">
        <v>44900</v>
      </c>
      <c r="G10" s="43" t="s">
        <v>23</v>
      </c>
      <c r="H10" s="43">
        <v>54327</v>
      </c>
      <c r="I10" s="46"/>
      <c r="J10" s="46"/>
      <c r="K10" s="47">
        <v>3078646</v>
      </c>
      <c r="L10" s="47">
        <v>246292</v>
      </c>
      <c r="M10" s="51">
        <f t="shared" si="0"/>
        <v>3324938</v>
      </c>
      <c r="N10" s="43"/>
      <c r="O10" s="49"/>
    </row>
    <row r="11" spans="1:26" x14ac:dyDescent="0.25">
      <c r="A11" s="42">
        <v>1001</v>
      </c>
      <c r="B11" s="43" t="s">
        <v>28</v>
      </c>
      <c r="C11" s="44">
        <v>5820</v>
      </c>
      <c r="D11" s="43" t="s">
        <v>22</v>
      </c>
      <c r="E11" s="50">
        <v>44909</v>
      </c>
      <c r="F11" s="50">
        <v>44907</v>
      </c>
      <c r="G11" s="43" t="s">
        <v>23</v>
      </c>
      <c r="H11" s="43">
        <v>55295</v>
      </c>
      <c r="I11" s="46"/>
      <c r="J11" s="46"/>
      <c r="K11" s="47">
        <v>3700721</v>
      </c>
      <c r="L11" s="47">
        <v>296058</v>
      </c>
      <c r="M11" s="51">
        <f t="shared" si="0"/>
        <v>3996779</v>
      </c>
      <c r="N11" s="43"/>
      <c r="O11" s="49"/>
    </row>
    <row r="12" spans="1:26" x14ac:dyDescent="0.25">
      <c r="A12" s="42">
        <v>1001</v>
      </c>
      <c r="B12" s="43" t="s">
        <v>28</v>
      </c>
      <c r="C12" s="44">
        <v>5820</v>
      </c>
      <c r="D12" s="43" t="s">
        <v>22</v>
      </c>
      <c r="E12" s="50">
        <v>44917</v>
      </c>
      <c r="F12" s="50">
        <v>44916</v>
      </c>
      <c r="G12" s="43" t="s">
        <v>23</v>
      </c>
      <c r="H12" s="43">
        <v>56238</v>
      </c>
      <c r="I12" s="46"/>
      <c r="J12" s="46"/>
      <c r="K12" s="47">
        <v>4245282</v>
      </c>
      <c r="L12" s="47">
        <v>339623</v>
      </c>
      <c r="M12" s="51">
        <f t="shared" si="0"/>
        <v>4584905</v>
      </c>
      <c r="N12" s="43"/>
      <c r="O12" s="49"/>
    </row>
    <row r="13" spans="1:26" x14ac:dyDescent="0.25">
      <c r="A13" s="42">
        <v>1001</v>
      </c>
      <c r="B13" s="43" t="s">
        <v>28</v>
      </c>
      <c r="C13" s="44">
        <v>5820</v>
      </c>
      <c r="D13" s="43" t="s">
        <v>22</v>
      </c>
      <c r="E13" s="50">
        <v>44926</v>
      </c>
      <c r="F13" s="50">
        <v>44926</v>
      </c>
      <c r="G13" s="43" t="s">
        <v>23</v>
      </c>
      <c r="H13" s="43">
        <v>57759</v>
      </c>
      <c r="I13" s="46"/>
      <c r="J13" s="46"/>
      <c r="K13" s="47">
        <v>28978125</v>
      </c>
      <c r="L13" s="47">
        <v>2318250</v>
      </c>
      <c r="M13" s="51">
        <f t="shared" si="0"/>
        <v>31296375</v>
      </c>
      <c r="N13" s="43"/>
      <c r="O13" s="49"/>
    </row>
    <row r="14" spans="1:26" x14ac:dyDescent="0.25">
      <c r="A14" s="42">
        <v>1001</v>
      </c>
      <c r="B14" s="43" t="s">
        <v>28</v>
      </c>
      <c r="C14" s="44">
        <v>5820</v>
      </c>
      <c r="D14" s="43" t="s">
        <v>22</v>
      </c>
      <c r="E14" s="50">
        <v>44926</v>
      </c>
      <c r="F14" s="50">
        <v>44924</v>
      </c>
      <c r="G14" s="43" t="s">
        <v>23</v>
      </c>
      <c r="H14" s="43">
        <v>57134</v>
      </c>
      <c r="I14" s="46"/>
      <c r="J14" s="46"/>
      <c r="K14" s="47">
        <v>3295467</v>
      </c>
      <c r="L14" s="47">
        <v>263637</v>
      </c>
      <c r="M14" s="51">
        <f t="shared" si="0"/>
        <v>3559104</v>
      </c>
      <c r="N14" s="43"/>
      <c r="O14" s="49"/>
    </row>
    <row r="15" spans="1:26" x14ac:dyDescent="0.25">
      <c r="A15" s="52">
        <v>1001</v>
      </c>
      <c r="B15" s="53" t="s">
        <v>28</v>
      </c>
      <c r="C15" s="54">
        <v>5820</v>
      </c>
      <c r="D15" s="53" t="s">
        <v>22</v>
      </c>
      <c r="E15" s="55"/>
      <c r="F15" s="55"/>
      <c r="G15" s="53"/>
      <c r="H15" s="53"/>
      <c r="I15" s="56" t="s">
        <v>36</v>
      </c>
      <c r="J15" s="56" t="s">
        <v>40</v>
      </c>
      <c r="K15" s="57">
        <v>-649474</v>
      </c>
      <c r="L15" s="57">
        <v>-51958</v>
      </c>
      <c r="M15" s="57">
        <v>-701432</v>
      </c>
      <c r="N15" s="43" t="s">
        <v>38</v>
      </c>
      <c r="O15" s="58"/>
    </row>
    <row r="16" spans="1:26" x14ac:dyDescent="0.25">
      <c r="A16" s="52">
        <v>1001</v>
      </c>
      <c r="B16" s="53" t="s">
        <v>28</v>
      </c>
      <c r="C16" s="54">
        <v>5820</v>
      </c>
      <c r="D16" s="53" t="s">
        <v>22</v>
      </c>
      <c r="E16" s="58"/>
      <c r="F16" s="58"/>
      <c r="G16" s="58"/>
      <c r="H16" s="58"/>
      <c r="I16" s="56" t="s">
        <v>36</v>
      </c>
      <c r="J16" s="56" t="s">
        <v>37</v>
      </c>
      <c r="K16" s="59">
        <v>-1</v>
      </c>
      <c r="L16" s="59">
        <v>0</v>
      </c>
      <c r="M16" s="59">
        <v>-1</v>
      </c>
      <c r="N16" s="43" t="s">
        <v>38</v>
      </c>
      <c r="O16" s="49"/>
    </row>
    <row r="17" spans="1:15" x14ac:dyDescent="0.25">
      <c r="A17" s="52">
        <v>1001</v>
      </c>
      <c r="B17" s="53" t="s">
        <v>28</v>
      </c>
      <c r="C17" s="54">
        <v>5820</v>
      </c>
      <c r="D17" s="53" t="s">
        <v>22</v>
      </c>
      <c r="E17" s="58"/>
      <c r="F17" s="58"/>
      <c r="G17" s="58"/>
      <c r="H17" s="58"/>
      <c r="I17" s="56" t="s">
        <v>43</v>
      </c>
      <c r="J17" s="56" t="s">
        <v>40</v>
      </c>
      <c r="K17" s="59">
        <v>-2381403</v>
      </c>
      <c r="L17" s="59">
        <v>-190512</v>
      </c>
      <c r="M17" s="59">
        <v>-2571915</v>
      </c>
      <c r="N17" s="43" t="s">
        <v>38</v>
      </c>
      <c r="O17" s="58"/>
    </row>
    <row r="18" spans="1:15" x14ac:dyDescent="0.25">
      <c r="A18" s="60">
        <v>1001</v>
      </c>
      <c r="B18" s="58" t="s">
        <v>28</v>
      </c>
      <c r="C18" s="61">
        <v>5820</v>
      </c>
      <c r="D18" s="58" t="s">
        <v>22</v>
      </c>
      <c r="E18" s="62"/>
      <c r="F18" s="62"/>
      <c r="G18" s="58"/>
      <c r="H18" s="63"/>
      <c r="I18" s="64" t="s">
        <v>39</v>
      </c>
      <c r="J18" s="64" t="s">
        <v>40</v>
      </c>
      <c r="K18" s="59">
        <v>-2164912</v>
      </c>
      <c r="L18" s="59">
        <v>-173193</v>
      </c>
      <c r="M18" s="59">
        <v>-2338105</v>
      </c>
      <c r="N18" s="43" t="s">
        <v>38</v>
      </c>
      <c r="O18" s="58"/>
    </row>
    <row r="19" spans="1:15" x14ac:dyDescent="0.25">
      <c r="A19" s="60">
        <v>1001</v>
      </c>
      <c r="B19" s="58" t="s">
        <v>28</v>
      </c>
      <c r="C19" s="61">
        <v>5820</v>
      </c>
      <c r="D19" s="58" t="s">
        <v>22</v>
      </c>
      <c r="E19" s="62"/>
      <c r="F19" s="62"/>
      <c r="G19" s="58"/>
      <c r="H19" s="63"/>
      <c r="I19" s="64" t="s">
        <v>44</v>
      </c>
      <c r="J19" s="64" t="s">
        <v>45</v>
      </c>
      <c r="K19" s="59">
        <v>-1500000</v>
      </c>
      <c r="L19" s="59">
        <v>-120000</v>
      </c>
      <c r="M19" s="59">
        <v>-1620000</v>
      </c>
      <c r="N19" s="43" t="s">
        <v>38</v>
      </c>
      <c r="O19" s="58"/>
    </row>
    <row r="20" spans="1:15" x14ac:dyDescent="0.25">
      <c r="A20" s="65" t="s">
        <v>46</v>
      </c>
      <c r="B20" s="66"/>
      <c r="C20" s="67"/>
      <c r="D20" s="66"/>
      <c r="E20" s="68"/>
      <c r="F20" s="68"/>
      <c r="G20" s="66"/>
      <c r="H20" s="69"/>
      <c r="I20" s="70"/>
      <c r="J20" s="70"/>
      <c r="K20" s="71">
        <f>SUBTOTAL(9,K8:K19)</f>
        <v>43177158</v>
      </c>
      <c r="L20" s="71">
        <f>SUBTOTAL(9,L8:L19)</f>
        <v>3454174</v>
      </c>
      <c r="M20" s="71">
        <f>SUBTOTAL(9,M8:M19)</f>
        <v>46631332</v>
      </c>
      <c r="N20" s="66"/>
      <c r="O20" s="72">
        <f>M20</f>
        <v>46631332</v>
      </c>
    </row>
    <row r="21" spans="1:15" x14ac:dyDescent="0.25">
      <c r="A21" s="42">
        <v>1002</v>
      </c>
      <c r="B21" s="43" t="s">
        <v>30</v>
      </c>
      <c r="C21" s="44">
        <v>5820</v>
      </c>
      <c r="D21" s="43" t="s">
        <v>22</v>
      </c>
      <c r="E21" s="45">
        <v>44889</v>
      </c>
      <c r="F21" s="45">
        <v>44874</v>
      </c>
      <c r="G21" s="43" t="s">
        <v>23</v>
      </c>
      <c r="H21" s="43">
        <v>50578</v>
      </c>
      <c r="I21" s="46"/>
      <c r="J21" s="46"/>
      <c r="K21" s="47">
        <v>555290</v>
      </c>
      <c r="L21" s="47">
        <v>44423</v>
      </c>
      <c r="M21" s="48">
        <f>+K21+L21</f>
        <v>599713</v>
      </c>
      <c r="N21" s="43"/>
      <c r="O21" s="49"/>
    </row>
    <row r="22" spans="1:15" x14ac:dyDescent="0.25">
      <c r="A22" s="42">
        <v>1002</v>
      </c>
      <c r="B22" s="43" t="s">
        <v>30</v>
      </c>
      <c r="C22" s="44">
        <v>5820</v>
      </c>
      <c r="D22" s="43" t="s">
        <v>22</v>
      </c>
      <c r="E22" s="50">
        <v>44901</v>
      </c>
      <c r="F22" s="50">
        <v>44897</v>
      </c>
      <c r="G22" s="43" t="s">
        <v>23</v>
      </c>
      <c r="H22" s="43">
        <v>53954</v>
      </c>
      <c r="I22" s="46"/>
      <c r="J22" s="46"/>
      <c r="K22" s="47">
        <v>471996</v>
      </c>
      <c r="L22" s="47">
        <v>37760</v>
      </c>
      <c r="M22" s="51">
        <f>+K22+L22</f>
        <v>509756</v>
      </c>
      <c r="N22" s="43"/>
      <c r="O22" s="58"/>
    </row>
    <row r="23" spans="1:15" x14ac:dyDescent="0.25">
      <c r="A23" s="52">
        <v>1002</v>
      </c>
      <c r="B23" s="53" t="s">
        <v>30</v>
      </c>
      <c r="C23" s="54">
        <v>5820</v>
      </c>
      <c r="D23" s="53" t="s">
        <v>22</v>
      </c>
      <c r="E23" s="58"/>
      <c r="F23" s="58"/>
      <c r="G23" s="58"/>
      <c r="H23" s="58"/>
      <c r="I23" s="56" t="s">
        <v>39</v>
      </c>
      <c r="J23" s="56" t="s">
        <v>40</v>
      </c>
      <c r="K23" s="59">
        <v>-23600</v>
      </c>
      <c r="L23" s="59">
        <v>-1888</v>
      </c>
      <c r="M23" s="59">
        <v>-25488</v>
      </c>
      <c r="N23" s="43" t="s">
        <v>38</v>
      </c>
      <c r="O23" s="58"/>
    </row>
    <row r="24" spans="1:15" x14ac:dyDescent="0.25">
      <c r="A24" s="60">
        <v>1002</v>
      </c>
      <c r="B24" s="58" t="s">
        <v>30</v>
      </c>
      <c r="C24" s="61">
        <v>5820</v>
      </c>
      <c r="D24" s="58" t="s">
        <v>22</v>
      </c>
      <c r="E24" s="62"/>
      <c r="F24" s="62"/>
      <c r="G24" s="58"/>
      <c r="H24" s="63"/>
      <c r="I24" s="64" t="s">
        <v>43</v>
      </c>
      <c r="J24" s="64" t="s">
        <v>40</v>
      </c>
      <c r="K24" s="59">
        <v>-25960</v>
      </c>
      <c r="L24" s="59">
        <v>-2077</v>
      </c>
      <c r="M24" s="59">
        <v>-28037</v>
      </c>
      <c r="N24" s="43" t="s">
        <v>38</v>
      </c>
      <c r="O24" s="58"/>
    </row>
    <row r="25" spans="1:15" x14ac:dyDescent="0.25">
      <c r="A25" s="60">
        <v>1002</v>
      </c>
      <c r="B25" s="58" t="s">
        <v>30</v>
      </c>
      <c r="C25" s="61">
        <v>5820</v>
      </c>
      <c r="D25" s="58" t="s">
        <v>22</v>
      </c>
      <c r="E25" s="62"/>
      <c r="F25" s="62"/>
      <c r="G25" s="58"/>
      <c r="H25" s="63"/>
      <c r="I25" s="64" t="s">
        <v>36</v>
      </c>
      <c r="J25" s="64" t="s">
        <v>40</v>
      </c>
      <c r="K25" s="59">
        <v>-7080</v>
      </c>
      <c r="L25" s="59">
        <v>-566</v>
      </c>
      <c r="M25" s="59">
        <v>-7646</v>
      </c>
      <c r="N25" s="43" t="s">
        <v>38</v>
      </c>
      <c r="O25" s="58"/>
    </row>
    <row r="26" spans="1:15" x14ac:dyDescent="0.25">
      <c r="A26" s="65" t="s">
        <v>47</v>
      </c>
      <c r="B26" s="66"/>
      <c r="C26" s="67"/>
      <c r="D26" s="66"/>
      <c r="E26" s="68"/>
      <c r="F26" s="68"/>
      <c r="G26" s="66"/>
      <c r="H26" s="69"/>
      <c r="I26" s="70"/>
      <c r="J26" s="70"/>
      <c r="K26" s="71">
        <f>SUBTOTAL(9,K21:K25)</f>
        <v>970646</v>
      </c>
      <c r="L26" s="71">
        <f>SUBTOTAL(9,L21:L25)</f>
        <v>77652</v>
      </c>
      <c r="M26" s="71">
        <f>SUBTOTAL(9,M21:M25)</f>
        <v>1048298</v>
      </c>
      <c r="N26" s="66"/>
      <c r="O26" s="72">
        <f>M26</f>
        <v>1048298</v>
      </c>
    </row>
    <row r="27" spans="1:15" x14ac:dyDescent="0.25">
      <c r="A27" s="42">
        <v>1005</v>
      </c>
      <c r="B27" s="43" t="s">
        <v>24</v>
      </c>
      <c r="C27" s="44">
        <v>5820</v>
      </c>
      <c r="D27" s="43" t="s">
        <v>22</v>
      </c>
      <c r="E27" s="45">
        <v>44881</v>
      </c>
      <c r="F27" s="45">
        <v>44881</v>
      </c>
      <c r="G27" s="43" t="s">
        <v>23</v>
      </c>
      <c r="H27" s="43">
        <v>51014</v>
      </c>
      <c r="I27" s="46"/>
      <c r="J27" s="46"/>
      <c r="K27" s="47">
        <v>2262710</v>
      </c>
      <c r="L27" s="47">
        <v>181017</v>
      </c>
      <c r="M27" s="48">
        <f>+K27+L27</f>
        <v>2443727</v>
      </c>
      <c r="N27" s="43"/>
      <c r="O27" s="58"/>
    </row>
    <row r="28" spans="1:15" x14ac:dyDescent="0.25">
      <c r="A28" s="42">
        <v>1005</v>
      </c>
      <c r="B28" s="43" t="s">
        <v>24</v>
      </c>
      <c r="C28" s="44">
        <v>5820</v>
      </c>
      <c r="D28" s="43" t="s">
        <v>22</v>
      </c>
      <c r="E28" s="45">
        <v>44895</v>
      </c>
      <c r="F28" s="45">
        <v>44895</v>
      </c>
      <c r="G28" s="43" t="s">
        <v>23</v>
      </c>
      <c r="H28" s="43">
        <v>53248</v>
      </c>
      <c r="I28" s="46"/>
      <c r="J28" s="46"/>
      <c r="K28" s="47">
        <v>1190660</v>
      </c>
      <c r="L28" s="47">
        <v>95253</v>
      </c>
      <c r="M28" s="48">
        <f>+K28+L28</f>
        <v>1285913</v>
      </c>
      <c r="N28" s="43"/>
      <c r="O28" s="58"/>
    </row>
    <row r="29" spans="1:15" x14ac:dyDescent="0.25">
      <c r="A29" s="42">
        <v>1005</v>
      </c>
      <c r="B29" s="43" t="s">
        <v>24</v>
      </c>
      <c r="C29" s="44">
        <v>5820</v>
      </c>
      <c r="D29" s="43" t="s">
        <v>22</v>
      </c>
      <c r="E29" s="50">
        <v>44911</v>
      </c>
      <c r="F29" s="50">
        <v>44911</v>
      </c>
      <c r="G29" s="43" t="s">
        <v>23</v>
      </c>
      <c r="H29" s="43">
        <v>55894</v>
      </c>
      <c r="I29" s="46"/>
      <c r="J29" s="46"/>
      <c r="K29" s="47">
        <v>1012061</v>
      </c>
      <c r="L29" s="47">
        <v>80965</v>
      </c>
      <c r="M29" s="51">
        <f>+K29+L29</f>
        <v>1093026</v>
      </c>
      <c r="N29" s="43"/>
      <c r="O29" s="58"/>
    </row>
    <row r="30" spans="1:15" x14ac:dyDescent="0.25">
      <c r="A30" s="42">
        <v>1005</v>
      </c>
      <c r="B30" s="43" t="s">
        <v>24</v>
      </c>
      <c r="C30" s="44">
        <v>5820</v>
      </c>
      <c r="D30" s="43" t="s">
        <v>22</v>
      </c>
      <c r="E30" s="50">
        <v>44916</v>
      </c>
      <c r="F30" s="50">
        <v>44916</v>
      </c>
      <c r="G30" s="43" t="s">
        <v>23</v>
      </c>
      <c r="H30" s="43">
        <v>56186</v>
      </c>
      <c r="I30" s="46"/>
      <c r="J30" s="46"/>
      <c r="K30" s="47">
        <v>1072050</v>
      </c>
      <c r="L30" s="47">
        <v>85764</v>
      </c>
      <c r="M30" s="51">
        <f>+K30+L30</f>
        <v>1157814</v>
      </c>
      <c r="N30" s="43"/>
      <c r="O30" s="49"/>
    </row>
    <row r="31" spans="1:15" x14ac:dyDescent="0.25">
      <c r="A31" s="42">
        <v>1005</v>
      </c>
      <c r="B31" s="43" t="s">
        <v>24</v>
      </c>
      <c r="C31" s="44">
        <v>5820</v>
      </c>
      <c r="D31" s="43" t="s">
        <v>22</v>
      </c>
      <c r="E31" s="50">
        <v>44924</v>
      </c>
      <c r="F31" s="50">
        <v>44924</v>
      </c>
      <c r="G31" s="43" t="s">
        <v>23</v>
      </c>
      <c r="H31" s="43">
        <v>57142</v>
      </c>
      <c r="I31" s="46"/>
      <c r="J31" s="46"/>
      <c r="K31" s="47">
        <v>1012061</v>
      </c>
      <c r="L31" s="47">
        <v>80965</v>
      </c>
      <c r="M31" s="51">
        <f>+K31+L31</f>
        <v>1093026</v>
      </c>
      <c r="N31" s="43"/>
      <c r="O31" s="58"/>
    </row>
    <row r="32" spans="1:15" x14ac:dyDescent="0.25">
      <c r="A32" s="52">
        <v>1005</v>
      </c>
      <c r="B32" s="53" t="s">
        <v>24</v>
      </c>
      <c r="C32" s="54">
        <v>5820</v>
      </c>
      <c r="D32" s="53" t="s">
        <v>22</v>
      </c>
      <c r="E32" s="58"/>
      <c r="F32" s="58"/>
      <c r="G32" s="58"/>
      <c r="H32" s="58"/>
      <c r="I32" s="56" t="s">
        <v>36</v>
      </c>
      <c r="J32" s="56" t="s">
        <v>37</v>
      </c>
      <c r="K32" s="59">
        <v>-17860</v>
      </c>
      <c r="L32" s="59">
        <v>-1429</v>
      </c>
      <c r="M32" s="59">
        <v>-19289</v>
      </c>
      <c r="N32" s="43" t="s">
        <v>38</v>
      </c>
      <c r="O32" s="58"/>
    </row>
    <row r="33" spans="1:15" x14ac:dyDescent="0.25">
      <c r="A33" s="52">
        <v>1005</v>
      </c>
      <c r="B33" s="53" t="s">
        <v>24</v>
      </c>
      <c r="C33" s="54">
        <v>5820</v>
      </c>
      <c r="D33" s="53" t="s">
        <v>22</v>
      </c>
      <c r="E33" s="58"/>
      <c r="F33" s="58"/>
      <c r="G33" s="58"/>
      <c r="H33" s="58"/>
      <c r="I33" s="56" t="s">
        <v>36</v>
      </c>
      <c r="J33" s="56" t="s">
        <v>40</v>
      </c>
      <c r="K33" s="59">
        <v>-46443</v>
      </c>
      <c r="L33" s="59">
        <v>-3715</v>
      </c>
      <c r="M33" s="59">
        <v>-50158</v>
      </c>
      <c r="N33" s="43" t="s">
        <v>38</v>
      </c>
      <c r="O33" s="49"/>
    </row>
    <row r="34" spans="1:15" x14ac:dyDescent="0.25">
      <c r="A34" s="52">
        <v>1005</v>
      </c>
      <c r="B34" s="53" t="s">
        <v>24</v>
      </c>
      <c r="C34" s="54">
        <v>5820</v>
      </c>
      <c r="D34" s="53" t="s">
        <v>22</v>
      </c>
      <c r="E34" s="58"/>
      <c r="F34" s="58"/>
      <c r="G34" s="58"/>
      <c r="H34" s="58"/>
      <c r="I34" s="56" t="s">
        <v>43</v>
      </c>
      <c r="J34" s="56" t="s">
        <v>37</v>
      </c>
      <c r="K34" s="59">
        <v>-65486</v>
      </c>
      <c r="L34" s="59">
        <v>-5239</v>
      </c>
      <c r="M34" s="59">
        <v>-70725</v>
      </c>
      <c r="N34" s="43" t="s">
        <v>38</v>
      </c>
      <c r="O34" s="58"/>
    </row>
    <row r="35" spans="1:15" x14ac:dyDescent="0.25">
      <c r="A35" s="60">
        <v>1005</v>
      </c>
      <c r="B35" s="58" t="s">
        <v>24</v>
      </c>
      <c r="C35" s="61">
        <v>5820</v>
      </c>
      <c r="D35" s="58" t="s">
        <v>22</v>
      </c>
      <c r="E35" s="62"/>
      <c r="F35" s="62"/>
      <c r="G35" s="58"/>
      <c r="H35" s="63"/>
      <c r="I35" s="64" t="s">
        <v>39</v>
      </c>
      <c r="J35" s="64" t="s">
        <v>37</v>
      </c>
      <c r="K35" s="59">
        <v>-59533</v>
      </c>
      <c r="L35" s="59">
        <v>-4762</v>
      </c>
      <c r="M35" s="59">
        <v>-64295</v>
      </c>
      <c r="N35" s="43" t="s">
        <v>38</v>
      </c>
      <c r="O35" s="49"/>
    </row>
    <row r="36" spans="1:15" x14ac:dyDescent="0.25">
      <c r="A36" s="60">
        <v>1005</v>
      </c>
      <c r="B36" s="58" t="s">
        <v>24</v>
      </c>
      <c r="C36" s="61">
        <v>5820</v>
      </c>
      <c r="D36" s="58" t="s">
        <v>22</v>
      </c>
      <c r="E36" s="62"/>
      <c r="F36" s="62"/>
      <c r="G36" s="58"/>
      <c r="H36" s="63"/>
      <c r="I36" s="64" t="s">
        <v>43</v>
      </c>
      <c r="J36" s="64" t="s">
        <v>40</v>
      </c>
      <c r="K36" s="59">
        <v>-170289</v>
      </c>
      <c r="L36" s="59">
        <v>-13623</v>
      </c>
      <c r="M36" s="59">
        <v>-183912</v>
      </c>
      <c r="N36" s="43" t="s">
        <v>38</v>
      </c>
      <c r="O36" s="49"/>
    </row>
    <row r="37" spans="1:15" x14ac:dyDescent="0.25">
      <c r="A37" s="60">
        <v>1005</v>
      </c>
      <c r="B37" s="58" t="s">
        <v>24</v>
      </c>
      <c r="C37" s="61">
        <v>5820</v>
      </c>
      <c r="D37" s="58" t="s">
        <v>22</v>
      </c>
      <c r="E37" s="62"/>
      <c r="F37" s="62"/>
      <c r="G37" s="58"/>
      <c r="H37" s="63"/>
      <c r="I37" s="64" t="s">
        <v>39</v>
      </c>
      <c r="J37" s="64" t="s">
        <v>40</v>
      </c>
      <c r="K37" s="59">
        <v>-154809</v>
      </c>
      <c r="L37" s="59">
        <v>-12385</v>
      </c>
      <c r="M37" s="59">
        <v>-167194</v>
      </c>
      <c r="N37" s="43" t="s">
        <v>38</v>
      </c>
      <c r="O37" s="58"/>
    </row>
    <row r="38" spans="1:15" x14ac:dyDescent="0.25">
      <c r="A38" s="65" t="s">
        <v>48</v>
      </c>
      <c r="B38" s="66"/>
      <c r="C38" s="67"/>
      <c r="D38" s="66"/>
      <c r="E38" s="68"/>
      <c r="F38" s="68"/>
      <c r="G38" s="66"/>
      <c r="H38" s="69"/>
      <c r="I38" s="70"/>
      <c r="J38" s="70"/>
      <c r="K38" s="71">
        <f>SUBTOTAL(9,K27:K37)</f>
        <v>6035122</v>
      </c>
      <c r="L38" s="71">
        <f>SUBTOTAL(9,L27:L37)</f>
        <v>482811</v>
      </c>
      <c r="M38" s="71">
        <f>SUBTOTAL(9,M27:M37)</f>
        <v>6517933</v>
      </c>
      <c r="N38" s="66"/>
      <c r="O38" s="72">
        <f>M38</f>
        <v>6517933</v>
      </c>
    </row>
    <row r="39" spans="1:15" x14ac:dyDescent="0.25">
      <c r="A39" s="42">
        <v>1006</v>
      </c>
      <c r="B39" s="43" t="s">
        <v>31</v>
      </c>
      <c r="C39" s="44">
        <v>5820</v>
      </c>
      <c r="D39" s="43" t="s">
        <v>22</v>
      </c>
      <c r="E39" s="45">
        <v>44891</v>
      </c>
      <c r="F39" s="45">
        <v>44886</v>
      </c>
      <c r="G39" s="43" t="s">
        <v>23</v>
      </c>
      <c r="H39" s="43">
        <v>52016</v>
      </c>
      <c r="I39" s="46"/>
      <c r="J39" s="46"/>
      <c r="K39" s="47">
        <v>1480018</v>
      </c>
      <c r="L39" s="47">
        <v>118401</v>
      </c>
      <c r="M39" s="48">
        <f t="shared" ref="M39:M45" si="1">+K39+L39</f>
        <v>1598419</v>
      </c>
      <c r="N39" s="43"/>
      <c r="O39" s="49"/>
    </row>
    <row r="40" spans="1:15" x14ac:dyDescent="0.25">
      <c r="A40" s="42">
        <v>1006</v>
      </c>
      <c r="B40" s="43" t="s">
        <v>31</v>
      </c>
      <c r="C40" s="44">
        <v>5820</v>
      </c>
      <c r="D40" s="43" t="s">
        <v>22</v>
      </c>
      <c r="E40" s="50">
        <v>44901</v>
      </c>
      <c r="F40" s="50">
        <v>44893</v>
      </c>
      <c r="G40" s="43" t="s">
        <v>23</v>
      </c>
      <c r="H40" s="43">
        <v>53172</v>
      </c>
      <c r="I40" s="46"/>
      <c r="J40" s="46"/>
      <c r="K40" s="47">
        <v>1694428</v>
      </c>
      <c r="L40" s="47">
        <v>135554</v>
      </c>
      <c r="M40" s="51">
        <f t="shared" si="1"/>
        <v>1829982</v>
      </c>
      <c r="N40" s="43"/>
      <c r="O40" s="58"/>
    </row>
    <row r="41" spans="1:15" x14ac:dyDescent="0.25">
      <c r="A41" s="42">
        <v>1006</v>
      </c>
      <c r="B41" s="43" t="s">
        <v>31</v>
      </c>
      <c r="C41" s="44">
        <v>5820</v>
      </c>
      <c r="D41" s="43" t="s">
        <v>22</v>
      </c>
      <c r="E41" s="50">
        <v>44901</v>
      </c>
      <c r="F41" s="50">
        <v>44893</v>
      </c>
      <c r="G41" s="43" t="s">
        <v>23</v>
      </c>
      <c r="H41" s="43">
        <v>53166</v>
      </c>
      <c r="I41" s="46"/>
      <c r="J41" s="46"/>
      <c r="K41" s="47">
        <v>1132792</v>
      </c>
      <c r="L41" s="47">
        <v>90623</v>
      </c>
      <c r="M41" s="51">
        <f t="shared" si="1"/>
        <v>1223415</v>
      </c>
      <c r="N41" s="43"/>
      <c r="O41" s="58"/>
    </row>
    <row r="42" spans="1:15" x14ac:dyDescent="0.25">
      <c r="A42" s="42">
        <v>1006</v>
      </c>
      <c r="B42" s="43" t="s">
        <v>31</v>
      </c>
      <c r="C42" s="44">
        <v>5820</v>
      </c>
      <c r="D42" s="43" t="s">
        <v>22</v>
      </c>
      <c r="E42" s="50">
        <v>44905</v>
      </c>
      <c r="F42" s="50">
        <v>44900</v>
      </c>
      <c r="G42" s="43" t="s">
        <v>23</v>
      </c>
      <c r="H42" s="43">
        <v>54381</v>
      </c>
      <c r="I42" s="46"/>
      <c r="J42" s="46"/>
      <c r="K42" s="47">
        <v>1665870</v>
      </c>
      <c r="L42" s="47">
        <v>133270</v>
      </c>
      <c r="M42" s="51">
        <f t="shared" si="1"/>
        <v>1799140</v>
      </c>
      <c r="N42" s="43"/>
      <c r="O42" s="49"/>
    </row>
    <row r="43" spans="1:15" x14ac:dyDescent="0.25">
      <c r="A43" s="42">
        <v>1006</v>
      </c>
      <c r="B43" s="43" t="s">
        <v>31</v>
      </c>
      <c r="C43" s="44">
        <v>5820</v>
      </c>
      <c r="D43" s="43" t="s">
        <v>22</v>
      </c>
      <c r="E43" s="50">
        <v>44915</v>
      </c>
      <c r="F43" s="50">
        <v>44909</v>
      </c>
      <c r="G43" s="43" t="s">
        <v>23</v>
      </c>
      <c r="H43" s="43">
        <v>55516</v>
      </c>
      <c r="I43" s="46"/>
      <c r="J43" s="46"/>
      <c r="K43" s="47">
        <v>1527841</v>
      </c>
      <c r="L43" s="47">
        <v>122227</v>
      </c>
      <c r="M43" s="51">
        <f t="shared" si="1"/>
        <v>1650068</v>
      </c>
      <c r="N43" s="43"/>
      <c r="O43" s="49"/>
    </row>
    <row r="44" spans="1:15" x14ac:dyDescent="0.25">
      <c r="A44" s="42">
        <v>1006</v>
      </c>
      <c r="B44" s="43" t="s">
        <v>31</v>
      </c>
      <c r="C44" s="44">
        <v>5820</v>
      </c>
      <c r="D44" s="43" t="s">
        <v>22</v>
      </c>
      <c r="E44" s="50">
        <v>44925</v>
      </c>
      <c r="F44" s="50">
        <v>44921</v>
      </c>
      <c r="G44" s="43" t="s">
        <v>23</v>
      </c>
      <c r="H44" s="43">
        <v>56945</v>
      </c>
      <c r="I44" s="46"/>
      <c r="J44" s="46"/>
      <c r="K44" s="47">
        <v>3312475</v>
      </c>
      <c r="L44" s="47">
        <v>264998</v>
      </c>
      <c r="M44" s="51">
        <f t="shared" si="1"/>
        <v>3577473</v>
      </c>
      <c r="N44" s="43"/>
      <c r="O44" s="58"/>
    </row>
    <row r="45" spans="1:15" x14ac:dyDescent="0.25">
      <c r="A45" s="42">
        <v>1006</v>
      </c>
      <c r="B45" s="43" t="s">
        <v>31</v>
      </c>
      <c r="C45" s="44">
        <v>5820</v>
      </c>
      <c r="D45" s="43" t="s">
        <v>22</v>
      </c>
      <c r="E45" s="50">
        <v>44925</v>
      </c>
      <c r="F45" s="50">
        <v>44921</v>
      </c>
      <c r="G45" s="43" t="s">
        <v>23</v>
      </c>
      <c r="H45" s="43">
        <v>56887</v>
      </c>
      <c r="I45" s="46"/>
      <c r="J45" s="46"/>
      <c r="K45" s="47">
        <v>1868721</v>
      </c>
      <c r="L45" s="47">
        <v>149498</v>
      </c>
      <c r="M45" s="51">
        <f t="shared" si="1"/>
        <v>2018219</v>
      </c>
      <c r="N45" s="43"/>
      <c r="O45" s="49"/>
    </row>
    <row r="46" spans="1:15" x14ac:dyDescent="0.25">
      <c r="A46" s="73">
        <v>1006</v>
      </c>
      <c r="B46" s="74" t="s">
        <v>31</v>
      </c>
      <c r="C46" s="75">
        <v>5820</v>
      </c>
      <c r="D46" s="74" t="s">
        <v>22</v>
      </c>
      <c r="E46" s="74"/>
      <c r="F46" s="74"/>
      <c r="G46" s="74"/>
      <c r="H46" s="74"/>
      <c r="I46" s="74" t="s">
        <v>34</v>
      </c>
      <c r="J46" s="76" t="s">
        <v>35</v>
      </c>
      <c r="K46" s="77">
        <v>-222116</v>
      </c>
      <c r="L46" s="77">
        <v>-17769</v>
      </c>
      <c r="M46" s="77">
        <f>L46+K46</f>
        <v>-239885</v>
      </c>
      <c r="N46" s="74"/>
      <c r="O46" s="58"/>
    </row>
    <row r="47" spans="1:15" x14ac:dyDescent="0.25">
      <c r="A47" s="52">
        <v>1006</v>
      </c>
      <c r="B47" s="53" t="s">
        <v>31</v>
      </c>
      <c r="C47" s="54">
        <v>5820</v>
      </c>
      <c r="D47" s="53" t="s">
        <v>22</v>
      </c>
      <c r="E47" s="58"/>
      <c r="F47" s="58"/>
      <c r="G47" s="58"/>
      <c r="H47" s="58"/>
      <c r="I47" s="56" t="s">
        <v>36</v>
      </c>
      <c r="J47" s="56" t="s">
        <v>37</v>
      </c>
      <c r="K47" s="59">
        <v>-42408</v>
      </c>
      <c r="L47" s="59">
        <v>-3393</v>
      </c>
      <c r="M47" s="59">
        <v>-45801</v>
      </c>
      <c r="N47" s="43" t="s">
        <v>38</v>
      </c>
      <c r="O47" s="58"/>
    </row>
    <row r="48" spans="1:15" x14ac:dyDescent="0.25">
      <c r="A48" s="52">
        <v>1006</v>
      </c>
      <c r="B48" s="53" t="s">
        <v>31</v>
      </c>
      <c r="C48" s="54">
        <v>5820</v>
      </c>
      <c r="D48" s="53" t="s">
        <v>22</v>
      </c>
      <c r="E48" s="58"/>
      <c r="F48" s="58"/>
      <c r="G48" s="58"/>
      <c r="H48" s="58"/>
      <c r="I48" s="56" t="s">
        <v>41</v>
      </c>
      <c r="J48" s="56" t="s">
        <v>42</v>
      </c>
      <c r="K48" s="59">
        <v>-261290</v>
      </c>
      <c r="L48" s="59">
        <v>-20903</v>
      </c>
      <c r="M48" s="59">
        <v>-282193</v>
      </c>
      <c r="N48" s="43" t="s">
        <v>38</v>
      </c>
      <c r="O48" s="58"/>
    </row>
    <row r="49" spans="1:15" x14ac:dyDescent="0.25">
      <c r="A49" s="52">
        <v>1006</v>
      </c>
      <c r="B49" s="53" t="s">
        <v>31</v>
      </c>
      <c r="C49" s="54">
        <v>5820</v>
      </c>
      <c r="D49" s="53" t="s">
        <v>22</v>
      </c>
      <c r="E49" s="58"/>
      <c r="F49" s="58"/>
      <c r="G49" s="58"/>
      <c r="H49" s="58"/>
      <c r="I49" s="56" t="s">
        <v>39</v>
      </c>
      <c r="J49" s="56" t="s">
        <v>40</v>
      </c>
      <c r="K49" s="59">
        <v>-407640</v>
      </c>
      <c r="L49" s="59">
        <v>-32611</v>
      </c>
      <c r="M49" s="59">
        <v>-440251</v>
      </c>
      <c r="N49" s="43" t="s">
        <v>38</v>
      </c>
      <c r="O49" s="49"/>
    </row>
    <row r="50" spans="1:15" x14ac:dyDescent="0.25">
      <c r="A50" s="52">
        <v>1006</v>
      </c>
      <c r="B50" s="53" t="s">
        <v>31</v>
      </c>
      <c r="C50" s="54">
        <v>5820</v>
      </c>
      <c r="D50" s="53" t="s">
        <v>22</v>
      </c>
      <c r="E50" s="58"/>
      <c r="F50" s="58"/>
      <c r="G50" s="58"/>
      <c r="H50" s="58"/>
      <c r="I50" s="56" t="s">
        <v>36</v>
      </c>
      <c r="J50" s="56" t="s">
        <v>40</v>
      </c>
      <c r="K50" s="59">
        <v>-122292</v>
      </c>
      <c r="L50" s="59">
        <v>-9783</v>
      </c>
      <c r="M50" s="59">
        <v>-132075</v>
      </c>
      <c r="N50" s="43" t="s">
        <v>38</v>
      </c>
      <c r="O50" s="58"/>
    </row>
    <row r="51" spans="1:15" x14ac:dyDescent="0.25">
      <c r="A51" s="52">
        <v>1006</v>
      </c>
      <c r="B51" s="53" t="s">
        <v>31</v>
      </c>
      <c r="C51" s="54">
        <v>5820</v>
      </c>
      <c r="D51" s="53" t="s">
        <v>22</v>
      </c>
      <c r="E51" s="55"/>
      <c r="F51" s="55"/>
      <c r="G51" s="53"/>
      <c r="H51" s="53"/>
      <c r="I51" s="56" t="s">
        <v>44</v>
      </c>
      <c r="J51" s="56" t="s">
        <v>45</v>
      </c>
      <c r="K51" s="57">
        <v>-1500000</v>
      </c>
      <c r="L51" s="57">
        <v>-120000</v>
      </c>
      <c r="M51" s="57">
        <v>-1620000</v>
      </c>
      <c r="N51" s="43" t="s">
        <v>38</v>
      </c>
      <c r="O51" s="49"/>
    </row>
    <row r="52" spans="1:15" x14ac:dyDescent="0.25">
      <c r="A52" s="60">
        <v>1006</v>
      </c>
      <c r="B52" s="58" t="s">
        <v>31</v>
      </c>
      <c r="C52" s="61">
        <v>5820</v>
      </c>
      <c r="D52" s="58" t="s">
        <v>22</v>
      </c>
      <c r="E52" s="62"/>
      <c r="F52" s="62"/>
      <c r="G52" s="58"/>
      <c r="H52" s="63"/>
      <c r="I52" s="64" t="s">
        <v>39</v>
      </c>
      <c r="J52" s="64" t="s">
        <v>37</v>
      </c>
      <c r="K52" s="59">
        <v>-141361</v>
      </c>
      <c r="L52" s="59">
        <v>-11309</v>
      </c>
      <c r="M52" s="59">
        <v>-152670</v>
      </c>
      <c r="N52" s="43" t="s">
        <v>38</v>
      </c>
      <c r="O52" s="58"/>
    </row>
    <row r="53" spans="1:15" x14ac:dyDescent="0.25">
      <c r="A53" s="60">
        <v>1006</v>
      </c>
      <c r="B53" s="58" t="s">
        <v>31</v>
      </c>
      <c r="C53" s="61">
        <v>5820</v>
      </c>
      <c r="D53" s="58" t="s">
        <v>22</v>
      </c>
      <c r="E53" s="62"/>
      <c r="F53" s="62"/>
      <c r="G53" s="58"/>
      <c r="H53" s="63"/>
      <c r="I53" s="64" t="s">
        <v>43</v>
      </c>
      <c r="J53" s="64" t="s">
        <v>37</v>
      </c>
      <c r="K53" s="59">
        <v>-155496</v>
      </c>
      <c r="L53" s="59">
        <v>-12440</v>
      </c>
      <c r="M53" s="59">
        <v>-167936</v>
      </c>
      <c r="N53" s="43" t="s">
        <v>38</v>
      </c>
      <c r="O53" s="49"/>
    </row>
    <row r="54" spans="1:15" x14ac:dyDescent="0.25">
      <c r="A54" s="60">
        <v>1006</v>
      </c>
      <c r="B54" s="58" t="s">
        <v>31</v>
      </c>
      <c r="C54" s="61">
        <v>5820</v>
      </c>
      <c r="D54" s="58" t="s">
        <v>22</v>
      </c>
      <c r="E54" s="62"/>
      <c r="F54" s="62"/>
      <c r="G54" s="58"/>
      <c r="H54" s="63"/>
      <c r="I54" s="64" t="s">
        <v>43</v>
      </c>
      <c r="J54" s="64" t="s">
        <v>40</v>
      </c>
      <c r="K54" s="59">
        <v>-448404</v>
      </c>
      <c r="L54" s="59">
        <v>-35872</v>
      </c>
      <c r="M54" s="59">
        <v>-484276</v>
      </c>
      <c r="N54" s="43" t="s">
        <v>38</v>
      </c>
      <c r="O54" s="58"/>
    </row>
    <row r="55" spans="1:15" x14ac:dyDescent="0.25">
      <c r="A55" s="65" t="s">
        <v>49</v>
      </c>
      <c r="B55" s="66"/>
      <c r="C55" s="67"/>
      <c r="D55" s="66"/>
      <c r="E55" s="68"/>
      <c r="F55" s="68"/>
      <c r="G55" s="66"/>
      <c r="H55" s="69"/>
      <c r="I55" s="70"/>
      <c r="J55" s="70"/>
      <c r="K55" s="71">
        <f>SUBTOTAL(9,K39:K54)</f>
        <v>9381138</v>
      </c>
      <c r="L55" s="71">
        <f>SUBTOTAL(9,L39:L54)</f>
        <v>750491</v>
      </c>
      <c r="M55" s="71">
        <f>SUBTOTAL(9,M39:M54)</f>
        <v>10131629</v>
      </c>
      <c r="N55" s="66"/>
      <c r="O55" s="72">
        <f>M55</f>
        <v>10131629</v>
      </c>
    </row>
    <row r="56" spans="1:15" x14ac:dyDescent="0.25">
      <c r="A56" s="42">
        <v>1008</v>
      </c>
      <c r="B56" s="43" t="s">
        <v>27</v>
      </c>
      <c r="C56" s="44">
        <v>5820</v>
      </c>
      <c r="D56" s="43" t="s">
        <v>22</v>
      </c>
      <c r="E56" s="45">
        <v>44883</v>
      </c>
      <c r="F56" s="45">
        <v>44881</v>
      </c>
      <c r="G56" s="43" t="s">
        <v>23</v>
      </c>
      <c r="H56" s="43">
        <v>51036</v>
      </c>
      <c r="I56" s="46"/>
      <c r="J56" s="46"/>
      <c r="K56" s="47">
        <v>4150696</v>
      </c>
      <c r="L56" s="47">
        <v>332056</v>
      </c>
      <c r="M56" s="48">
        <f>+K56+L56</f>
        <v>4482752</v>
      </c>
      <c r="N56" s="43"/>
      <c r="O56" s="58"/>
    </row>
    <row r="57" spans="1:15" x14ac:dyDescent="0.25">
      <c r="A57" s="42">
        <v>1008</v>
      </c>
      <c r="B57" s="43" t="s">
        <v>27</v>
      </c>
      <c r="C57" s="44">
        <v>5820</v>
      </c>
      <c r="D57" s="43" t="s">
        <v>22</v>
      </c>
      <c r="E57" s="45">
        <v>44892</v>
      </c>
      <c r="F57" s="45">
        <v>44887</v>
      </c>
      <c r="G57" s="43" t="s">
        <v>23</v>
      </c>
      <c r="H57" s="43">
        <v>52063</v>
      </c>
      <c r="I57" s="46"/>
      <c r="J57" s="46"/>
      <c r="K57" s="47">
        <v>5946133</v>
      </c>
      <c r="L57" s="47">
        <v>475691</v>
      </c>
      <c r="M57" s="48">
        <f>+K57+L57</f>
        <v>6421824</v>
      </c>
      <c r="N57" s="43"/>
      <c r="O57" s="58"/>
    </row>
    <row r="58" spans="1:15" x14ac:dyDescent="0.25">
      <c r="A58" s="42">
        <v>1008</v>
      </c>
      <c r="B58" s="43" t="s">
        <v>27</v>
      </c>
      <c r="C58" s="44">
        <v>5820</v>
      </c>
      <c r="D58" s="43" t="s">
        <v>22</v>
      </c>
      <c r="E58" s="50">
        <v>44900</v>
      </c>
      <c r="F58" s="50">
        <v>44896</v>
      </c>
      <c r="G58" s="43" t="s">
        <v>23</v>
      </c>
      <c r="H58" s="43">
        <v>53290</v>
      </c>
      <c r="I58" s="46"/>
      <c r="J58" s="46"/>
      <c r="K58" s="47">
        <v>2831979</v>
      </c>
      <c r="L58" s="47">
        <v>226558</v>
      </c>
      <c r="M58" s="51">
        <f>+K58+L58</f>
        <v>3058537</v>
      </c>
      <c r="N58" s="43"/>
      <c r="O58" s="49"/>
    </row>
    <row r="59" spans="1:15" x14ac:dyDescent="0.25">
      <c r="A59" s="42">
        <v>1008</v>
      </c>
      <c r="B59" s="43" t="s">
        <v>27</v>
      </c>
      <c r="C59" s="44">
        <v>5820</v>
      </c>
      <c r="D59" s="43" t="s">
        <v>22</v>
      </c>
      <c r="E59" s="50">
        <v>44912</v>
      </c>
      <c r="F59" s="50">
        <v>44909</v>
      </c>
      <c r="G59" s="43" t="s">
        <v>23</v>
      </c>
      <c r="H59" s="43">
        <v>55455</v>
      </c>
      <c r="I59" s="46"/>
      <c r="J59" s="46"/>
      <c r="K59" s="47">
        <v>3126166</v>
      </c>
      <c r="L59" s="47">
        <v>250093</v>
      </c>
      <c r="M59" s="51">
        <f>+K59+L59</f>
        <v>3376259</v>
      </c>
      <c r="N59" s="43"/>
      <c r="O59" s="58"/>
    </row>
    <row r="60" spans="1:15" x14ac:dyDescent="0.25">
      <c r="A60" s="42">
        <v>1008</v>
      </c>
      <c r="B60" s="43" t="s">
        <v>27</v>
      </c>
      <c r="C60" s="44">
        <v>5820</v>
      </c>
      <c r="D60" s="43" t="s">
        <v>22</v>
      </c>
      <c r="E60" s="50">
        <v>44921</v>
      </c>
      <c r="F60" s="50">
        <v>44918</v>
      </c>
      <c r="G60" s="43" t="s">
        <v>23</v>
      </c>
      <c r="H60" s="43">
        <v>56689</v>
      </c>
      <c r="I60" s="46"/>
      <c r="J60" s="46"/>
      <c r="K60" s="47">
        <v>4236746</v>
      </c>
      <c r="L60" s="47">
        <v>338940</v>
      </c>
      <c r="M60" s="51">
        <f>+K60+L60</f>
        <v>4575686</v>
      </c>
      <c r="N60" s="43"/>
      <c r="O60" s="58"/>
    </row>
    <row r="61" spans="1:15" x14ac:dyDescent="0.25">
      <c r="A61" s="60">
        <v>1008</v>
      </c>
      <c r="B61" s="58" t="s">
        <v>27</v>
      </c>
      <c r="C61" s="61">
        <v>5820</v>
      </c>
      <c r="D61" s="58" t="s">
        <v>22</v>
      </c>
      <c r="E61" s="62"/>
      <c r="F61" s="62"/>
      <c r="G61" s="58"/>
      <c r="H61" s="63"/>
      <c r="I61" s="64" t="s">
        <v>36</v>
      </c>
      <c r="J61" s="64" t="s">
        <v>40</v>
      </c>
      <c r="K61" s="59">
        <v>-152923</v>
      </c>
      <c r="L61" s="59">
        <v>-12234</v>
      </c>
      <c r="M61" s="59">
        <v>-165157</v>
      </c>
      <c r="N61" s="43" t="s">
        <v>38</v>
      </c>
      <c r="O61" s="58"/>
    </row>
    <row r="62" spans="1:15" x14ac:dyDescent="0.25">
      <c r="A62" s="60">
        <v>1008</v>
      </c>
      <c r="B62" s="58" t="s">
        <v>27</v>
      </c>
      <c r="C62" s="61">
        <v>5820</v>
      </c>
      <c r="D62" s="58" t="s">
        <v>22</v>
      </c>
      <c r="E62" s="62"/>
      <c r="F62" s="62"/>
      <c r="G62" s="58"/>
      <c r="H62" s="63"/>
      <c r="I62" s="64" t="s">
        <v>39</v>
      </c>
      <c r="J62" s="64" t="s">
        <v>40</v>
      </c>
      <c r="K62" s="59">
        <v>-509745</v>
      </c>
      <c r="L62" s="59">
        <v>-40780</v>
      </c>
      <c r="M62" s="59">
        <v>-550525</v>
      </c>
      <c r="N62" s="43" t="s">
        <v>38</v>
      </c>
      <c r="O62" s="58"/>
    </row>
    <row r="63" spans="1:15" x14ac:dyDescent="0.25">
      <c r="A63" s="78">
        <v>1008</v>
      </c>
      <c r="B63" s="53" t="s">
        <v>27</v>
      </c>
      <c r="C63" s="54">
        <v>5820</v>
      </c>
      <c r="D63" s="53" t="s">
        <v>22</v>
      </c>
      <c r="E63" s="53"/>
      <c r="F63" s="53"/>
      <c r="G63" s="53"/>
      <c r="H63" s="53"/>
      <c r="I63" s="56" t="s">
        <v>43</v>
      </c>
      <c r="J63" s="64" t="s">
        <v>40</v>
      </c>
      <c r="K63" s="57">
        <v>-560719</v>
      </c>
      <c r="L63" s="57">
        <v>-44858</v>
      </c>
      <c r="M63" s="57">
        <v>-605577</v>
      </c>
      <c r="N63" s="43" t="s">
        <v>38</v>
      </c>
      <c r="O63" s="58"/>
    </row>
    <row r="64" spans="1:15" x14ac:dyDescent="0.25">
      <c r="A64" s="79" t="s">
        <v>50</v>
      </c>
      <c r="B64" s="66"/>
      <c r="C64" s="80"/>
      <c r="D64" s="66"/>
      <c r="E64" s="66"/>
      <c r="F64" s="66"/>
      <c r="G64" s="66"/>
      <c r="H64" s="66"/>
      <c r="I64" s="70"/>
      <c r="J64" s="70"/>
      <c r="K64" s="71">
        <f>SUBTOTAL(9,K56:K63)</f>
        <v>19068333</v>
      </c>
      <c r="L64" s="71">
        <f>SUBTOTAL(9,L56:L63)</f>
        <v>1525466</v>
      </c>
      <c r="M64" s="71">
        <f>SUBTOTAL(9,M56:M63)</f>
        <v>20593799</v>
      </c>
      <c r="N64" s="66"/>
      <c r="O64" s="72">
        <f>M64</f>
        <v>20593799</v>
      </c>
    </row>
    <row r="65" spans="1:15" x14ac:dyDescent="0.25">
      <c r="A65" s="42">
        <v>1009</v>
      </c>
      <c r="B65" s="43" t="s">
        <v>26</v>
      </c>
      <c r="C65" s="44">
        <v>5820</v>
      </c>
      <c r="D65" s="43" t="s">
        <v>22</v>
      </c>
      <c r="E65" s="45">
        <v>44883</v>
      </c>
      <c r="F65" s="45">
        <v>44881</v>
      </c>
      <c r="G65" s="43" t="s">
        <v>23</v>
      </c>
      <c r="H65" s="43">
        <v>51052</v>
      </c>
      <c r="I65" s="46"/>
      <c r="J65" s="46"/>
      <c r="K65" s="47">
        <v>3394065</v>
      </c>
      <c r="L65" s="47">
        <v>271525</v>
      </c>
      <c r="M65" s="48">
        <f t="shared" ref="M65:M70" si="2">+K65+L65</f>
        <v>3665590</v>
      </c>
      <c r="N65" s="43"/>
      <c r="O65" s="58"/>
    </row>
    <row r="66" spans="1:15" x14ac:dyDescent="0.25">
      <c r="A66" s="42">
        <v>1009</v>
      </c>
      <c r="B66" s="43" t="s">
        <v>26</v>
      </c>
      <c r="C66" s="44">
        <v>5820</v>
      </c>
      <c r="D66" s="43" t="s">
        <v>22</v>
      </c>
      <c r="E66" s="45">
        <v>44883</v>
      </c>
      <c r="F66" s="45">
        <v>44881</v>
      </c>
      <c r="G66" s="43" t="s">
        <v>23</v>
      </c>
      <c r="H66" s="43">
        <v>51049</v>
      </c>
      <c r="I66" s="46"/>
      <c r="J66" s="46"/>
      <c r="K66" s="47">
        <v>595330</v>
      </c>
      <c r="L66" s="47">
        <v>47626</v>
      </c>
      <c r="M66" s="48">
        <f t="shared" si="2"/>
        <v>642956</v>
      </c>
      <c r="N66" s="43"/>
      <c r="O66" s="49"/>
    </row>
    <row r="67" spans="1:15" x14ac:dyDescent="0.25">
      <c r="A67" s="42">
        <v>1009</v>
      </c>
      <c r="B67" s="43" t="s">
        <v>26</v>
      </c>
      <c r="C67" s="44">
        <v>5820</v>
      </c>
      <c r="D67" s="43" t="s">
        <v>22</v>
      </c>
      <c r="E67" s="45">
        <v>44893</v>
      </c>
      <c r="F67" s="45">
        <v>44888</v>
      </c>
      <c r="G67" s="43" t="s">
        <v>23</v>
      </c>
      <c r="H67" s="43">
        <v>52123</v>
      </c>
      <c r="I67" s="46"/>
      <c r="J67" s="46"/>
      <c r="K67" s="47">
        <v>536025</v>
      </c>
      <c r="L67" s="47">
        <v>42882</v>
      </c>
      <c r="M67" s="48">
        <f t="shared" si="2"/>
        <v>578907</v>
      </c>
      <c r="N67" s="43"/>
      <c r="O67" s="58"/>
    </row>
    <row r="68" spans="1:15" x14ac:dyDescent="0.25">
      <c r="A68" s="42">
        <v>1009</v>
      </c>
      <c r="B68" s="43" t="s">
        <v>26</v>
      </c>
      <c r="C68" s="44">
        <v>5820</v>
      </c>
      <c r="D68" s="43" t="s">
        <v>22</v>
      </c>
      <c r="E68" s="50">
        <v>44902</v>
      </c>
      <c r="F68" s="50">
        <v>44896</v>
      </c>
      <c r="G68" s="43" t="s">
        <v>23</v>
      </c>
      <c r="H68" s="43">
        <v>53288</v>
      </c>
      <c r="I68" s="46"/>
      <c r="J68" s="46"/>
      <c r="K68" s="47">
        <v>2262710</v>
      </c>
      <c r="L68" s="47">
        <v>181017</v>
      </c>
      <c r="M68" s="51">
        <f t="shared" si="2"/>
        <v>2443727</v>
      </c>
      <c r="N68" s="43"/>
      <c r="O68" s="49"/>
    </row>
    <row r="69" spans="1:15" x14ac:dyDescent="0.25">
      <c r="A69" s="42">
        <v>1009</v>
      </c>
      <c r="B69" s="43" t="s">
        <v>26</v>
      </c>
      <c r="C69" s="44">
        <v>5820</v>
      </c>
      <c r="D69" s="43" t="s">
        <v>22</v>
      </c>
      <c r="E69" s="50">
        <v>44904</v>
      </c>
      <c r="F69" s="50">
        <v>44902</v>
      </c>
      <c r="G69" s="43" t="s">
        <v>23</v>
      </c>
      <c r="H69" s="43">
        <v>54550</v>
      </c>
      <c r="I69" s="46"/>
      <c r="J69" s="46"/>
      <c r="K69" s="47">
        <v>2262710</v>
      </c>
      <c r="L69" s="47">
        <v>181017</v>
      </c>
      <c r="M69" s="51">
        <f t="shared" si="2"/>
        <v>2443727</v>
      </c>
      <c r="N69" s="43"/>
      <c r="O69" s="49"/>
    </row>
    <row r="70" spans="1:15" x14ac:dyDescent="0.25">
      <c r="A70" s="42">
        <v>1009</v>
      </c>
      <c r="B70" s="43" t="s">
        <v>26</v>
      </c>
      <c r="C70" s="44">
        <v>5820</v>
      </c>
      <c r="D70" s="43" t="s">
        <v>22</v>
      </c>
      <c r="E70" s="50">
        <v>44915</v>
      </c>
      <c r="F70" s="50">
        <v>44909</v>
      </c>
      <c r="G70" s="43" t="s">
        <v>23</v>
      </c>
      <c r="H70" s="43">
        <v>55514</v>
      </c>
      <c r="I70" s="46"/>
      <c r="J70" s="46"/>
      <c r="K70" s="47">
        <v>2590141</v>
      </c>
      <c r="L70" s="47">
        <v>207211</v>
      </c>
      <c r="M70" s="51">
        <f t="shared" si="2"/>
        <v>2797352</v>
      </c>
      <c r="N70" s="43"/>
      <c r="O70" s="58"/>
    </row>
    <row r="71" spans="1:15" x14ac:dyDescent="0.25">
      <c r="A71" s="52">
        <v>1009</v>
      </c>
      <c r="B71" s="53" t="s">
        <v>26</v>
      </c>
      <c r="C71" s="54">
        <v>5820</v>
      </c>
      <c r="D71" s="53" t="s">
        <v>22</v>
      </c>
      <c r="E71" s="43">
        <v>20230106</v>
      </c>
      <c r="F71" s="43">
        <v>20221228</v>
      </c>
      <c r="G71" s="81" t="s">
        <v>23</v>
      </c>
      <c r="H71" s="82">
        <v>57095</v>
      </c>
      <c r="I71" s="56"/>
      <c r="J71" s="56"/>
      <c r="K71" s="83">
        <v>4168222</v>
      </c>
      <c r="L71" s="83">
        <v>333458</v>
      </c>
      <c r="M71" s="83">
        <v>4501680</v>
      </c>
      <c r="N71" s="43"/>
      <c r="O71" s="58"/>
    </row>
    <row r="72" spans="1:15" x14ac:dyDescent="0.25">
      <c r="A72" s="52">
        <v>1009</v>
      </c>
      <c r="B72" s="53" t="s">
        <v>26</v>
      </c>
      <c r="C72" s="54">
        <v>5820</v>
      </c>
      <c r="D72" s="53" t="s">
        <v>22</v>
      </c>
      <c r="E72" s="58"/>
      <c r="F72" s="58"/>
      <c r="G72" s="58"/>
      <c r="H72" s="58"/>
      <c r="I72" s="56" t="s">
        <v>41</v>
      </c>
      <c r="J72" s="56" t="s">
        <v>42</v>
      </c>
      <c r="K72" s="59">
        <v>-145010</v>
      </c>
      <c r="L72" s="59">
        <v>-11601</v>
      </c>
      <c r="M72" s="59">
        <v>-156611</v>
      </c>
      <c r="N72" s="43" t="s">
        <v>38</v>
      </c>
      <c r="O72" s="49"/>
    </row>
    <row r="73" spans="1:15" x14ac:dyDescent="0.25">
      <c r="A73" s="52">
        <v>1009</v>
      </c>
      <c r="B73" s="53" t="s">
        <v>26</v>
      </c>
      <c r="C73" s="54">
        <v>5820</v>
      </c>
      <c r="D73" s="53" t="s">
        <v>22</v>
      </c>
      <c r="E73" s="55"/>
      <c r="F73" s="55"/>
      <c r="G73" s="53"/>
      <c r="H73" s="53"/>
      <c r="I73" s="56" t="s">
        <v>36</v>
      </c>
      <c r="J73" s="56" t="s">
        <v>40</v>
      </c>
      <c r="K73" s="57">
        <v>-169257</v>
      </c>
      <c r="L73" s="57">
        <v>-13541</v>
      </c>
      <c r="M73" s="57">
        <v>-182798</v>
      </c>
      <c r="N73" s="43" t="s">
        <v>38</v>
      </c>
      <c r="O73" s="49"/>
    </row>
    <row r="74" spans="1:15" x14ac:dyDescent="0.25">
      <c r="A74" s="52">
        <v>1009</v>
      </c>
      <c r="B74" s="53" t="s">
        <v>26</v>
      </c>
      <c r="C74" s="54">
        <v>5820</v>
      </c>
      <c r="D74" s="53" t="s">
        <v>22</v>
      </c>
      <c r="E74" s="58"/>
      <c r="F74" s="58"/>
      <c r="G74" s="58"/>
      <c r="H74" s="58"/>
      <c r="I74" s="56" t="s">
        <v>39</v>
      </c>
      <c r="J74" s="56" t="s">
        <v>40</v>
      </c>
      <c r="K74" s="59">
        <v>-564189</v>
      </c>
      <c r="L74" s="59">
        <v>-45135</v>
      </c>
      <c r="M74" s="59">
        <v>-609324</v>
      </c>
      <c r="N74" s="43" t="s">
        <v>38</v>
      </c>
      <c r="O74" s="49"/>
    </row>
    <row r="75" spans="1:15" x14ac:dyDescent="0.25">
      <c r="A75" s="60">
        <v>1009</v>
      </c>
      <c r="B75" s="58" t="s">
        <v>26</v>
      </c>
      <c r="C75" s="61">
        <v>5820</v>
      </c>
      <c r="D75" s="58" t="s">
        <v>22</v>
      </c>
      <c r="E75" s="62"/>
      <c r="F75" s="62"/>
      <c r="G75" s="58"/>
      <c r="H75" s="63"/>
      <c r="I75" s="64" t="s">
        <v>43</v>
      </c>
      <c r="J75" s="64" t="s">
        <v>40</v>
      </c>
      <c r="K75" s="59">
        <v>-620608</v>
      </c>
      <c r="L75" s="59">
        <v>-49649</v>
      </c>
      <c r="M75" s="59">
        <v>-670257</v>
      </c>
      <c r="N75" s="43" t="s">
        <v>38</v>
      </c>
      <c r="O75" s="58"/>
    </row>
    <row r="76" spans="1:15" x14ac:dyDescent="0.25">
      <c r="A76" s="65" t="s">
        <v>51</v>
      </c>
      <c r="B76" s="66"/>
      <c r="C76" s="67"/>
      <c r="D76" s="66"/>
      <c r="E76" s="68"/>
      <c r="F76" s="68"/>
      <c r="G76" s="66"/>
      <c r="H76" s="69"/>
      <c r="I76" s="70"/>
      <c r="J76" s="70"/>
      <c r="K76" s="71">
        <f>SUBTOTAL(9,K65:K75)</f>
        <v>14310139</v>
      </c>
      <c r="L76" s="71">
        <f>SUBTOTAL(9,L65:L75)</f>
        <v>1144810</v>
      </c>
      <c r="M76" s="71">
        <f>SUBTOTAL(9,M65:M75)</f>
        <v>15454949</v>
      </c>
      <c r="N76" s="66"/>
      <c r="O76" s="72">
        <f>M76</f>
        <v>15454949</v>
      </c>
    </row>
    <row r="77" spans="1:15" x14ac:dyDescent="0.25">
      <c r="A77" s="42">
        <v>1011</v>
      </c>
      <c r="B77" s="43" t="s">
        <v>29</v>
      </c>
      <c r="C77" s="44">
        <v>5820</v>
      </c>
      <c r="D77" s="43" t="s">
        <v>22</v>
      </c>
      <c r="E77" s="45">
        <v>44888</v>
      </c>
      <c r="F77" s="45">
        <v>44886</v>
      </c>
      <c r="G77" s="43" t="s">
        <v>23</v>
      </c>
      <c r="H77" s="43">
        <v>52017</v>
      </c>
      <c r="I77" s="46"/>
      <c r="J77" s="46"/>
      <c r="K77" s="47">
        <v>1887986</v>
      </c>
      <c r="L77" s="47">
        <v>151039</v>
      </c>
      <c r="M77" s="48">
        <f t="shared" ref="M77:M83" si="3">+K77+L77</f>
        <v>2039025</v>
      </c>
      <c r="N77" s="43"/>
      <c r="O77" s="58"/>
    </row>
    <row r="78" spans="1:15" x14ac:dyDescent="0.25">
      <c r="A78" s="42">
        <v>1011</v>
      </c>
      <c r="B78" s="43" t="s">
        <v>29</v>
      </c>
      <c r="C78" s="44">
        <v>5820</v>
      </c>
      <c r="D78" s="43" t="s">
        <v>22</v>
      </c>
      <c r="E78" s="45">
        <v>44895</v>
      </c>
      <c r="F78" s="45">
        <v>44893</v>
      </c>
      <c r="G78" s="43" t="s">
        <v>23</v>
      </c>
      <c r="H78" s="43">
        <v>53167</v>
      </c>
      <c r="I78" s="46"/>
      <c r="J78" s="46"/>
      <c r="K78" s="47">
        <v>2488039</v>
      </c>
      <c r="L78" s="47">
        <v>199043</v>
      </c>
      <c r="M78" s="48">
        <f t="shared" si="3"/>
        <v>2687082</v>
      </c>
      <c r="N78" s="43"/>
      <c r="O78" s="49"/>
    </row>
    <row r="79" spans="1:15" x14ac:dyDescent="0.25">
      <c r="A79" s="42">
        <v>1011</v>
      </c>
      <c r="B79" s="43" t="s">
        <v>29</v>
      </c>
      <c r="C79" s="44">
        <v>5820</v>
      </c>
      <c r="D79" s="43" t="s">
        <v>22</v>
      </c>
      <c r="E79" s="50">
        <v>44903</v>
      </c>
      <c r="F79" s="50">
        <v>44900</v>
      </c>
      <c r="G79" s="43" t="s">
        <v>23</v>
      </c>
      <c r="H79" s="43">
        <v>54383</v>
      </c>
      <c r="I79" s="46"/>
      <c r="J79" s="46"/>
      <c r="K79" s="47">
        <v>1415989</v>
      </c>
      <c r="L79" s="47">
        <v>113279</v>
      </c>
      <c r="M79" s="51">
        <f t="shared" si="3"/>
        <v>1529268</v>
      </c>
      <c r="N79" s="43"/>
      <c r="O79" s="58"/>
    </row>
    <row r="80" spans="1:15" x14ac:dyDescent="0.25">
      <c r="A80" s="42">
        <v>1011</v>
      </c>
      <c r="B80" s="43" t="s">
        <v>29</v>
      </c>
      <c r="C80" s="44">
        <v>5820</v>
      </c>
      <c r="D80" s="43" t="s">
        <v>22</v>
      </c>
      <c r="E80" s="50">
        <v>44909</v>
      </c>
      <c r="F80" s="50">
        <v>44907</v>
      </c>
      <c r="G80" s="43" t="s">
        <v>23</v>
      </c>
      <c r="H80" s="43">
        <v>55336</v>
      </c>
      <c r="I80" s="46"/>
      <c r="J80" s="46"/>
      <c r="K80" s="47">
        <v>2223417</v>
      </c>
      <c r="L80" s="47">
        <v>177873</v>
      </c>
      <c r="M80" s="51">
        <f t="shared" si="3"/>
        <v>2401290</v>
      </c>
      <c r="N80" s="43"/>
      <c r="O80" s="58"/>
    </row>
    <row r="81" spans="1:15" x14ac:dyDescent="0.25">
      <c r="A81" s="42">
        <v>1011</v>
      </c>
      <c r="B81" s="43" t="s">
        <v>29</v>
      </c>
      <c r="C81" s="44">
        <v>5820</v>
      </c>
      <c r="D81" s="43" t="s">
        <v>22</v>
      </c>
      <c r="E81" s="50">
        <v>44916</v>
      </c>
      <c r="F81" s="50">
        <v>44914</v>
      </c>
      <c r="G81" s="43" t="s">
        <v>23</v>
      </c>
      <c r="H81" s="43">
        <v>56102</v>
      </c>
      <c r="I81" s="46"/>
      <c r="J81" s="46"/>
      <c r="K81" s="47">
        <v>2221160</v>
      </c>
      <c r="L81" s="47">
        <v>177693</v>
      </c>
      <c r="M81" s="51">
        <f t="shared" si="3"/>
        <v>2398853</v>
      </c>
      <c r="N81" s="43"/>
      <c r="O81" s="58"/>
    </row>
    <row r="82" spans="1:15" x14ac:dyDescent="0.25">
      <c r="A82" s="42">
        <v>1011</v>
      </c>
      <c r="B82" s="43" t="s">
        <v>29</v>
      </c>
      <c r="C82" s="44">
        <v>5820</v>
      </c>
      <c r="D82" s="43" t="s">
        <v>22</v>
      </c>
      <c r="E82" s="50">
        <v>44918</v>
      </c>
      <c r="F82" s="50">
        <v>44916</v>
      </c>
      <c r="G82" s="43" t="s">
        <v>23</v>
      </c>
      <c r="H82" s="43">
        <v>56280</v>
      </c>
      <c r="I82" s="46"/>
      <c r="J82" s="46"/>
      <c r="K82" s="47">
        <v>1665870</v>
      </c>
      <c r="L82" s="47">
        <v>133270</v>
      </c>
      <c r="M82" s="51">
        <f t="shared" si="3"/>
        <v>1799140</v>
      </c>
      <c r="N82" s="43"/>
      <c r="O82" s="58"/>
    </row>
    <row r="83" spans="1:15" x14ac:dyDescent="0.25">
      <c r="A83" s="42">
        <v>1011</v>
      </c>
      <c r="B83" s="43" t="s">
        <v>29</v>
      </c>
      <c r="C83" s="44">
        <v>5820</v>
      </c>
      <c r="D83" s="43" t="s">
        <v>22</v>
      </c>
      <c r="E83" s="50">
        <v>44923</v>
      </c>
      <c r="F83" s="50">
        <v>44921</v>
      </c>
      <c r="G83" s="43" t="s">
        <v>23</v>
      </c>
      <c r="H83" s="43">
        <v>56888</v>
      </c>
      <c r="I83" s="46"/>
      <c r="J83" s="46"/>
      <c r="K83" s="47">
        <v>1072050</v>
      </c>
      <c r="L83" s="47">
        <v>85764</v>
      </c>
      <c r="M83" s="51">
        <f t="shared" si="3"/>
        <v>1157814</v>
      </c>
      <c r="N83" s="43"/>
      <c r="O83" s="58"/>
    </row>
    <row r="84" spans="1:15" x14ac:dyDescent="0.25">
      <c r="A84" s="52">
        <v>1011</v>
      </c>
      <c r="B84" s="53" t="s">
        <v>29</v>
      </c>
      <c r="C84" s="54">
        <v>5820</v>
      </c>
      <c r="D84" s="53" t="s">
        <v>22</v>
      </c>
      <c r="E84" s="58"/>
      <c r="F84" s="58"/>
      <c r="G84" s="58"/>
      <c r="H84" s="58"/>
      <c r="I84" s="56" t="s">
        <v>39</v>
      </c>
      <c r="J84" s="56" t="s">
        <v>40</v>
      </c>
      <c r="K84" s="59">
        <v>-354148</v>
      </c>
      <c r="L84" s="59">
        <v>-28332</v>
      </c>
      <c r="M84" s="59">
        <v>-382480</v>
      </c>
      <c r="N84" s="43" t="s">
        <v>38</v>
      </c>
      <c r="O84" s="58"/>
    </row>
    <row r="85" spans="1:15" x14ac:dyDescent="0.25">
      <c r="A85" s="52">
        <v>1011</v>
      </c>
      <c r="B85" s="53" t="s">
        <v>29</v>
      </c>
      <c r="C85" s="54">
        <v>5820</v>
      </c>
      <c r="D85" s="53" t="s">
        <v>22</v>
      </c>
      <c r="E85" s="58"/>
      <c r="F85" s="58"/>
      <c r="G85" s="58"/>
      <c r="H85" s="58"/>
      <c r="I85" s="56" t="s">
        <v>39</v>
      </c>
      <c r="J85" s="56" t="s">
        <v>37</v>
      </c>
      <c r="K85" s="59">
        <v>-124402</v>
      </c>
      <c r="L85" s="59">
        <v>-9952</v>
      </c>
      <c r="M85" s="59">
        <v>-134354</v>
      </c>
      <c r="N85" s="43" t="s">
        <v>38</v>
      </c>
      <c r="O85" s="49"/>
    </row>
    <row r="86" spans="1:15" x14ac:dyDescent="0.25">
      <c r="A86" s="52">
        <v>1011</v>
      </c>
      <c r="B86" s="53" t="s">
        <v>29</v>
      </c>
      <c r="C86" s="54">
        <v>5820</v>
      </c>
      <c r="D86" s="53" t="s">
        <v>22</v>
      </c>
      <c r="E86" s="55"/>
      <c r="F86" s="55"/>
      <c r="G86" s="53"/>
      <c r="H86" s="53"/>
      <c r="I86" s="56" t="s">
        <v>36</v>
      </c>
      <c r="J86" s="56" t="s">
        <v>37</v>
      </c>
      <c r="K86" s="57">
        <v>-37320</v>
      </c>
      <c r="L86" s="57">
        <v>-2985</v>
      </c>
      <c r="M86" s="57">
        <v>-40305</v>
      </c>
      <c r="N86" s="43" t="s">
        <v>38</v>
      </c>
      <c r="O86" s="58"/>
    </row>
    <row r="87" spans="1:15" x14ac:dyDescent="0.25">
      <c r="A87" s="52">
        <v>1011</v>
      </c>
      <c r="B87" s="53" t="s">
        <v>29</v>
      </c>
      <c r="C87" s="54">
        <v>5820</v>
      </c>
      <c r="D87" s="53" t="s">
        <v>22</v>
      </c>
      <c r="E87" s="55"/>
      <c r="F87" s="55"/>
      <c r="G87" s="53"/>
      <c r="H87" s="53"/>
      <c r="I87" s="56" t="s">
        <v>43</v>
      </c>
      <c r="J87" s="56" t="s">
        <v>37</v>
      </c>
      <c r="K87" s="57">
        <v>-136842</v>
      </c>
      <c r="L87" s="57">
        <v>-10948</v>
      </c>
      <c r="M87" s="57">
        <v>-147790</v>
      </c>
      <c r="N87" s="43" t="s">
        <v>38</v>
      </c>
      <c r="O87" s="58"/>
    </row>
    <row r="88" spans="1:15" x14ac:dyDescent="0.25">
      <c r="A88" s="60">
        <v>1011</v>
      </c>
      <c r="B88" s="58" t="s">
        <v>29</v>
      </c>
      <c r="C88" s="61">
        <v>5820</v>
      </c>
      <c r="D88" s="58" t="s">
        <v>22</v>
      </c>
      <c r="E88" s="62"/>
      <c r="F88" s="62"/>
      <c r="G88" s="58"/>
      <c r="H88" s="63"/>
      <c r="I88" s="64" t="s">
        <v>43</v>
      </c>
      <c r="J88" s="64" t="s">
        <v>40</v>
      </c>
      <c r="K88" s="59">
        <v>-389563</v>
      </c>
      <c r="L88" s="59">
        <v>-31165</v>
      </c>
      <c r="M88" s="59">
        <v>-420728</v>
      </c>
      <c r="N88" s="43" t="s">
        <v>38</v>
      </c>
      <c r="O88" s="58"/>
    </row>
    <row r="89" spans="1:15" x14ac:dyDescent="0.25">
      <c r="A89" s="60">
        <v>1011</v>
      </c>
      <c r="B89" s="58" t="s">
        <v>29</v>
      </c>
      <c r="C89" s="61">
        <v>5820</v>
      </c>
      <c r="D89" s="58" t="s">
        <v>22</v>
      </c>
      <c r="E89" s="62"/>
      <c r="F89" s="62"/>
      <c r="G89" s="58"/>
      <c r="H89" s="63"/>
      <c r="I89" s="64" t="s">
        <v>41</v>
      </c>
      <c r="J89" s="64" t="s">
        <v>42</v>
      </c>
      <c r="K89" s="59">
        <v>-310250</v>
      </c>
      <c r="L89" s="59">
        <v>-24820</v>
      </c>
      <c r="M89" s="59">
        <v>-335070</v>
      </c>
      <c r="N89" s="43" t="s">
        <v>38</v>
      </c>
      <c r="O89" s="58"/>
    </row>
    <row r="90" spans="1:15" x14ac:dyDescent="0.25">
      <c r="A90" s="60">
        <v>1011</v>
      </c>
      <c r="B90" s="58" t="s">
        <v>29</v>
      </c>
      <c r="C90" s="61">
        <v>5820</v>
      </c>
      <c r="D90" s="58" t="s">
        <v>22</v>
      </c>
      <c r="E90" s="62"/>
      <c r="F90" s="62"/>
      <c r="G90" s="58"/>
      <c r="H90" s="63"/>
      <c r="I90" s="64" t="s">
        <v>36</v>
      </c>
      <c r="J90" s="64" t="s">
        <v>40</v>
      </c>
      <c r="K90" s="59">
        <v>-106245</v>
      </c>
      <c r="L90" s="59">
        <v>-8500</v>
      </c>
      <c r="M90" s="59">
        <v>-114745</v>
      </c>
      <c r="N90" s="43" t="s">
        <v>38</v>
      </c>
      <c r="O90" s="58"/>
    </row>
    <row r="91" spans="1:15" x14ac:dyDescent="0.25">
      <c r="A91" s="65" t="s">
        <v>52</v>
      </c>
      <c r="B91" s="66"/>
      <c r="C91" s="67"/>
      <c r="D91" s="66"/>
      <c r="E91" s="68"/>
      <c r="F91" s="68"/>
      <c r="G91" s="66"/>
      <c r="H91" s="69"/>
      <c r="I91" s="70"/>
      <c r="J91" s="70"/>
      <c r="K91" s="71">
        <f>SUBTOTAL(9,K77:K90)</f>
        <v>11515741</v>
      </c>
      <c r="L91" s="71">
        <f>SUBTOTAL(9,L77:L90)</f>
        <v>921259</v>
      </c>
      <c r="M91" s="71">
        <f>SUBTOTAL(9,M77:M90)</f>
        <v>12437000</v>
      </c>
      <c r="N91" s="66"/>
      <c r="O91" s="72">
        <f>M91</f>
        <v>12437000</v>
      </c>
    </row>
    <row r="92" spans="1:15" x14ac:dyDescent="0.25">
      <c r="A92" s="42">
        <v>1012</v>
      </c>
      <c r="B92" s="43" t="s">
        <v>21</v>
      </c>
      <c r="C92" s="44">
        <v>5820</v>
      </c>
      <c r="D92" s="43" t="s">
        <v>22</v>
      </c>
      <c r="E92" s="45">
        <v>44881</v>
      </c>
      <c r="F92" s="45">
        <v>44881</v>
      </c>
      <c r="G92" s="43" t="s">
        <v>23</v>
      </c>
      <c r="H92" s="43">
        <v>51027</v>
      </c>
      <c r="I92" s="46"/>
      <c r="J92" s="46"/>
      <c r="K92" s="47">
        <v>2134653</v>
      </c>
      <c r="L92" s="47">
        <v>170772</v>
      </c>
      <c r="M92" s="48">
        <f t="shared" ref="M92:M99" si="4">+K92+L92</f>
        <v>2305425</v>
      </c>
      <c r="N92" s="43"/>
      <c r="O92" s="58"/>
    </row>
    <row r="93" spans="1:15" x14ac:dyDescent="0.25">
      <c r="A93" s="42">
        <v>1012</v>
      </c>
      <c r="B93" s="43" t="s">
        <v>21</v>
      </c>
      <c r="C93" s="44">
        <v>5820</v>
      </c>
      <c r="D93" s="43" t="s">
        <v>22</v>
      </c>
      <c r="E93" s="45">
        <v>44888</v>
      </c>
      <c r="F93" s="45">
        <v>44888</v>
      </c>
      <c r="G93" s="43" t="s">
        <v>23</v>
      </c>
      <c r="H93" s="43">
        <v>52099</v>
      </c>
      <c r="I93" s="46"/>
      <c r="J93" s="46"/>
      <c r="K93" s="47">
        <v>4150696</v>
      </c>
      <c r="L93" s="47">
        <v>332056</v>
      </c>
      <c r="M93" s="48">
        <f t="shared" si="4"/>
        <v>4482752</v>
      </c>
      <c r="N93" s="43"/>
      <c r="O93" s="49"/>
    </row>
    <row r="94" spans="1:15" x14ac:dyDescent="0.25">
      <c r="A94" s="42">
        <v>1012</v>
      </c>
      <c r="B94" s="43" t="s">
        <v>21</v>
      </c>
      <c r="C94" s="44">
        <v>5820</v>
      </c>
      <c r="D94" s="43" t="s">
        <v>22</v>
      </c>
      <c r="E94" s="50">
        <v>44896</v>
      </c>
      <c r="F94" s="50">
        <v>44896</v>
      </c>
      <c r="G94" s="43" t="s">
        <v>23</v>
      </c>
      <c r="H94" s="43">
        <v>53463</v>
      </c>
      <c r="I94" s="46"/>
      <c r="J94" s="46"/>
      <c r="K94" s="47">
        <v>1887986</v>
      </c>
      <c r="L94" s="47">
        <v>151039</v>
      </c>
      <c r="M94" s="51">
        <f t="shared" si="4"/>
        <v>2039025</v>
      </c>
      <c r="N94" s="43"/>
      <c r="O94" s="49"/>
    </row>
    <row r="95" spans="1:15" x14ac:dyDescent="0.25">
      <c r="A95" s="42">
        <v>1012</v>
      </c>
      <c r="B95" s="43" t="s">
        <v>21</v>
      </c>
      <c r="C95" s="44">
        <v>5820</v>
      </c>
      <c r="D95" s="43" t="s">
        <v>22</v>
      </c>
      <c r="E95" s="50">
        <v>44903</v>
      </c>
      <c r="F95" s="50">
        <v>44902</v>
      </c>
      <c r="G95" s="43" t="s">
        <v>23</v>
      </c>
      <c r="H95" s="43">
        <v>54524</v>
      </c>
      <c r="I95" s="46"/>
      <c r="J95" s="46"/>
      <c r="K95" s="47">
        <v>2262710</v>
      </c>
      <c r="L95" s="47">
        <v>181017</v>
      </c>
      <c r="M95" s="51">
        <f t="shared" si="4"/>
        <v>2443727</v>
      </c>
      <c r="N95" s="43"/>
      <c r="O95" s="49"/>
    </row>
    <row r="96" spans="1:15" x14ac:dyDescent="0.25">
      <c r="A96" s="42">
        <v>1012</v>
      </c>
      <c r="B96" s="43" t="s">
        <v>21</v>
      </c>
      <c r="C96" s="44">
        <v>5820</v>
      </c>
      <c r="D96" s="43" t="s">
        <v>22</v>
      </c>
      <c r="E96" s="50">
        <v>44907</v>
      </c>
      <c r="F96" s="50">
        <v>44907</v>
      </c>
      <c r="G96" s="43" t="s">
        <v>23</v>
      </c>
      <c r="H96" s="43">
        <v>55298</v>
      </c>
      <c r="I96" s="46"/>
      <c r="J96" s="46"/>
      <c r="K96" s="47">
        <v>2024122</v>
      </c>
      <c r="L96" s="47">
        <v>161930</v>
      </c>
      <c r="M96" s="51">
        <f t="shared" si="4"/>
        <v>2186052</v>
      </c>
      <c r="N96" s="43"/>
      <c r="O96" s="58"/>
    </row>
    <row r="97" spans="1:15" x14ac:dyDescent="0.25">
      <c r="A97" s="42">
        <v>1012</v>
      </c>
      <c r="B97" s="43" t="s">
        <v>21</v>
      </c>
      <c r="C97" s="44">
        <v>5820</v>
      </c>
      <c r="D97" s="43" t="s">
        <v>22</v>
      </c>
      <c r="E97" s="50">
        <v>44909</v>
      </c>
      <c r="F97" s="50">
        <v>44909</v>
      </c>
      <c r="G97" s="43" t="s">
        <v>23</v>
      </c>
      <c r="H97" s="43">
        <v>55434</v>
      </c>
      <c r="I97" s="46"/>
      <c r="J97" s="46"/>
      <c r="K97" s="47">
        <v>5317332</v>
      </c>
      <c r="L97" s="47">
        <v>425387</v>
      </c>
      <c r="M97" s="51">
        <f t="shared" si="4"/>
        <v>5742719</v>
      </c>
      <c r="N97" s="43"/>
      <c r="O97" s="58"/>
    </row>
    <row r="98" spans="1:15" x14ac:dyDescent="0.25">
      <c r="A98" s="42">
        <v>1012</v>
      </c>
      <c r="B98" s="43" t="s">
        <v>21</v>
      </c>
      <c r="C98" s="44">
        <v>5820</v>
      </c>
      <c r="D98" s="43" t="s">
        <v>22</v>
      </c>
      <c r="E98" s="50">
        <v>44917</v>
      </c>
      <c r="F98" s="50">
        <v>44916</v>
      </c>
      <c r="G98" s="43" t="s">
        <v>23</v>
      </c>
      <c r="H98" s="43">
        <v>56244</v>
      </c>
      <c r="I98" s="46"/>
      <c r="J98" s="46"/>
      <c r="K98" s="47">
        <v>1110580</v>
      </c>
      <c r="L98" s="47">
        <v>88846</v>
      </c>
      <c r="M98" s="51">
        <f t="shared" si="4"/>
        <v>1199426</v>
      </c>
      <c r="N98" s="43"/>
      <c r="O98" s="58"/>
    </row>
    <row r="99" spans="1:15" x14ac:dyDescent="0.25">
      <c r="A99" s="42">
        <v>1012</v>
      </c>
      <c r="B99" s="43" t="s">
        <v>21</v>
      </c>
      <c r="C99" s="44">
        <v>5820</v>
      </c>
      <c r="D99" s="43" t="s">
        <v>22</v>
      </c>
      <c r="E99" s="50">
        <v>44923</v>
      </c>
      <c r="F99" s="50">
        <v>44923</v>
      </c>
      <c r="G99" s="43" t="s">
        <v>23</v>
      </c>
      <c r="H99" s="43">
        <v>57051</v>
      </c>
      <c r="I99" s="46"/>
      <c r="J99" s="46"/>
      <c r="K99" s="47">
        <v>1110580</v>
      </c>
      <c r="L99" s="47">
        <v>88846</v>
      </c>
      <c r="M99" s="51">
        <f t="shared" si="4"/>
        <v>1199426</v>
      </c>
      <c r="N99" s="43"/>
      <c r="O99" s="49"/>
    </row>
    <row r="100" spans="1:15" x14ac:dyDescent="0.25">
      <c r="A100" s="52">
        <v>1012</v>
      </c>
      <c r="B100" s="53" t="s">
        <v>21</v>
      </c>
      <c r="C100" s="54">
        <v>5820</v>
      </c>
      <c r="D100" s="53" t="s">
        <v>22</v>
      </c>
      <c r="E100" s="58"/>
      <c r="F100" s="58"/>
      <c r="G100" s="58"/>
      <c r="H100" s="58"/>
      <c r="I100" s="56" t="s">
        <v>43</v>
      </c>
      <c r="J100" s="56" t="s">
        <v>40</v>
      </c>
      <c r="K100" s="59">
        <v>-754232</v>
      </c>
      <c r="L100" s="59">
        <v>-60339</v>
      </c>
      <c r="M100" s="59">
        <v>-814571</v>
      </c>
      <c r="N100" s="43" t="s">
        <v>38</v>
      </c>
      <c r="O100" s="58"/>
    </row>
    <row r="101" spans="1:15" x14ac:dyDescent="0.25">
      <c r="A101" s="52">
        <v>1012</v>
      </c>
      <c r="B101" s="53" t="s">
        <v>21</v>
      </c>
      <c r="C101" s="54">
        <v>5820</v>
      </c>
      <c r="D101" s="53" t="s">
        <v>22</v>
      </c>
      <c r="E101" s="58"/>
      <c r="F101" s="58"/>
      <c r="G101" s="58"/>
      <c r="H101" s="58"/>
      <c r="I101" s="56" t="s">
        <v>39</v>
      </c>
      <c r="J101" s="56" t="s">
        <v>40</v>
      </c>
      <c r="K101" s="59">
        <v>-685666</v>
      </c>
      <c r="L101" s="59">
        <v>-54853</v>
      </c>
      <c r="M101" s="59">
        <v>-740519</v>
      </c>
      <c r="N101" s="43" t="s">
        <v>38</v>
      </c>
      <c r="O101" s="58"/>
    </row>
    <row r="102" spans="1:15" x14ac:dyDescent="0.25">
      <c r="A102" s="60">
        <v>1012</v>
      </c>
      <c r="B102" s="58" t="s">
        <v>21</v>
      </c>
      <c r="C102" s="61">
        <v>5820</v>
      </c>
      <c r="D102" s="58" t="s">
        <v>22</v>
      </c>
      <c r="E102" s="62"/>
      <c r="F102" s="62"/>
      <c r="G102" s="58"/>
      <c r="H102" s="63"/>
      <c r="I102" s="64" t="s">
        <v>36</v>
      </c>
      <c r="J102" s="64" t="s">
        <v>40</v>
      </c>
      <c r="K102" s="59">
        <v>-205700</v>
      </c>
      <c r="L102" s="59">
        <v>-16456</v>
      </c>
      <c r="M102" s="59">
        <v>-222156</v>
      </c>
      <c r="N102" s="43" t="s">
        <v>38</v>
      </c>
      <c r="O102" s="58"/>
    </row>
    <row r="103" spans="1:15" x14ac:dyDescent="0.25">
      <c r="A103" s="65" t="s">
        <v>53</v>
      </c>
      <c r="B103" s="66"/>
      <c r="C103" s="67"/>
      <c r="D103" s="66"/>
      <c r="E103" s="68"/>
      <c r="F103" s="68"/>
      <c r="G103" s="66"/>
      <c r="H103" s="69"/>
      <c r="I103" s="70"/>
      <c r="J103" s="70"/>
      <c r="K103" s="71">
        <f>SUBTOTAL(9,K92:K102)</f>
        <v>18353061</v>
      </c>
      <c r="L103" s="71">
        <f>SUBTOTAL(9,L92:L102)</f>
        <v>1468245</v>
      </c>
      <c r="M103" s="71">
        <f>SUBTOTAL(9,M92:M102)</f>
        <v>19821306</v>
      </c>
      <c r="N103" s="66"/>
      <c r="O103" s="72">
        <f>M103</f>
        <v>19821306</v>
      </c>
    </row>
    <row r="104" spans="1:15" x14ac:dyDescent="0.25">
      <c r="A104" s="42">
        <v>1013</v>
      </c>
      <c r="B104" s="43" t="s">
        <v>25</v>
      </c>
      <c r="C104" s="44">
        <v>5820</v>
      </c>
      <c r="D104" s="43" t="s">
        <v>22</v>
      </c>
      <c r="E104" s="45">
        <v>44883</v>
      </c>
      <c r="F104" s="45">
        <v>44879</v>
      </c>
      <c r="G104" s="43" t="s">
        <v>23</v>
      </c>
      <c r="H104" s="43">
        <v>50943</v>
      </c>
      <c r="I104" s="46"/>
      <c r="J104" s="46"/>
      <c r="K104" s="47">
        <v>2858040</v>
      </c>
      <c r="L104" s="47">
        <v>228643</v>
      </c>
      <c r="M104" s="48">
        <f>+K104+L104</f>
        <v>3086683</v>
      </c>
      <c r="N104" s="43"/>
      <c r="O104" s="49"/>
    </row>
    <row r="105" spans="1:15" x14ac:dyDescent="0.25">
      <c r="A105" s="42">
        <v>1013</v>
      </c>
      <c r="B105" s="43" t="s">
        <v>25</v>
      </c>
      <c r="C105" s="44">
        <v>5820</v>
      </c>
      <c r="D105" s="43" t="s">
        <v>22</v>
      </c>
      <c r="E105" s="45">
        <v>44890</v>
      </c>
      <c r="F105" s="45">
        <v>44888</v>
      </c>
      <c r="G105" s="43" t="s">
        <v>23</v>
      </c>
      <c r="H105" s="43">
        <v>52120</v>
      </c>
      <c r="I105" s="46"/>
      <c r="J105" s="46"/>
      <c r="K105" s="47">
        <v>4644030</v>
      </c>
      <c r="L105" s="47">
        <v>371522</v>
      </c>
      <c r="M105" s="48">
        <f>+K105+L105</f>
        <v>5015552</v>
      </c>
      <c r="N105" s="43"/>
      <c r="O105" s="58"/>
    </row>
    <row r="106" spans="1:15" x14ac:dyDescent="0.25">
      <c r="A106" s="42">
        <v>1013</v>
      </c>
      <c r="B106" s="43" t="s">
        <v>25</v>
      </c>
      <c r="C106" s="44">
        <v>5820</v>
      </c>
      <c r="D106" s="43" t="s">
        <v>22</v>
      </c>
      <c r="E106" s="50">
        <v>44910</v>
      </c>
      <c r="F106" s="50">
        <v>44907</v>
      </c>
      <c r="G106" s="43" t="s">
        <v>23</v>
      </c>
      <c r="H106" s="43">
        <v>55338</v>
      </c>
      <c r="I106" s="46"/>
      <c r="J106" s="46"/>
      <c r="K106" s="47">
        <v>2024122</v>
      </c>
      <c r="L106" s="47">
        <v>161930</v>
      </c>
      <c r="M106" s="51">
        <f>+K106+L106</f>
        <v>2186052</v>
      </c>
      <c r="N106" s="43"/>
      <c r="O106" s="58"/>
    </row>
    <row r="107" spans="1:15" x14ac:dyDescent="0.25">
      <c r="A107" s="42">
        <v>1013</v>
      </c>
      <c r="B107" s="43" t="s">
        <v>25</v>
      </c>
      <c r="C107" s="44">
        <v>5820</v>
      </c>
      <c r="D107" s="43" t="s">
        <v>22</v>
      </c>
      <c r="E107" s="50">
        <v>44919</v>
      </c>
      <c r="F107" s="50">
        <v>44914</v>
      </c>
      <c r="G107" s="43" t="s">
        <v>23</v>
      </c>
      <c r="H107" s="43">
        <v>56103</v>
      </c>
      <c r="I107" s="46"/>
      <c r="J107" s="46"/>
      <c r="K107" s="47">
        <v>5180283</v>
      </c>
      <c r="L107" s="47">
        <v>414423</v>
      </c>
      <c r="M107" s="51">
        <f>+K107+L107</f>
        <v>5594706</v>
      </c>
      <c r="N107" s="43"/>
      <c r="O107" s="58"/>
    </row>
    <row r="108" spans="1:15" x14ac:dyDescent="0.25">
      <c r="A108" s="42">
        <v>1013</v>
      </c>
      <c r="B108" s="43" t="s">
        <v>25</v>
      </c>
      <c r="C108" s="44">
        <v>5820</v>
      </c>
      <c r="D108" s="43" t="s">
        <v>22</v>
      </c>
      <c r="E108" s="50">
        <v>44926</v>
      </c>
      <c r="F108" s="50">
        <v>44923</v>
      </c>
      <c r="G108" s="43" t="s">
        <v>23</v>
      </c>
      <c r="H108" s="43">
        <v>57096</v>
      </c>
      <c r="I108" s="46"/>
      <c r="J108" s="46"/>
      <c r="K108" s="47">
        <v>6192344</v>
      </c>
      <c r="L108" s="47">
        <v>495388</v>
      </c>
      <c r="M108" s="51">
        <f>+K108+L108</f>
        <v>6687732</v>
      </c>
      <c r="N108" s="43"/>
      <c r="O108" s="58"/>
    </row>
    <row r="109" spans="1:15" x14ac:dyDescent="0.25">
      <c r="A109" s="52">
        <v>1013</v>
      </c>
      <c r="B109" s="53" t="s">
        <v>25</v>
      </c>
      <c r="C109" s="54">
        <v>5820</v>
      </c>
      <c r="D109" s="53" t="s">
        <v>22</v>
      </c>
      <c r="E109" s="58"/>
      <c r="F109" s="58"/>
      <c r="G109" s="58"/>
      <c r="H109" s="58"/>
      <c r="I109" s="56" t="s">
        <v>41</v>
      </c>
      <c r="J109" s="56" t="s">
        <v>42</v>
      </c>
      <c r="K109" s="59">
        <v>-269720</v>
      </c>
      <c r="L109" s="59">
        <v>-21578</v>
      </c>
      <c r="M109" s="59">
        <v>-291298</v>
      </c>
      <c r="N109" s="43" t="s">
        <v>38</v>
      </c>
      <c r="O109" s="49"/>
    </row>
    <row r="110" spans="1:15" x14ac:dyDescent="0.25">
      <c r="A110" s="52">
        <v>1013</v>
      </c>
      <c r="B110" s="53" t="s">
        <v>25</v>
      </c>
      <c r="C110" s="54">
        <v>5820</v>
      </c>
      <c r="D110" s="53" t="s">
        <v>22</v>
      </c>
      <c r="E110" s="55"/>
      <c r="F110" s="55"/>
      <c r="G110" s="53"/>
      <c r="H110" s="53"/>
      <c r="I110" s="56" t="s">
        <v>36</v>
      </c>
      <c r="J110" s="56" t="s">
        <v>40</v>
      </c>
      <c r="K110" s="57">
        <v>-200951</v>
      </c>
      <c r="L110" s="57">
        <v>-16076</v>
      </c>
      <c r="M110" s="57">
        <v>-217027</v>
      </c>
      <c r="N110" s="43" t="s">
        <v>38</v>
      </c>
      <c r="O110" s="58"/>
    </row>
    <row r="111" spans="1:15" x14ac:dyDescent="0.25">
      <c r="A111" s="60">
        <v>1013</v>
      </c>
      <c r="B111" s="58" t="s">
        <v>25</v>
      </c>
      <c r="C111" s="61">
        <v>5820</v>
      </c>
      <c r="D111" s="58" t="s">
        <v>22</v>
      </c>
      <c r="E111" s="62"/>
      <c r="F111" s="62"/>
      <c r="G111" s="58"/>
      <c r="H111" s="63"/>
      <c r="I111" s="64" t="s">
        <v>43</v>
      </c>
      <c r="J111" s="64" t="s">
        <v>40</v>
      </c>
      <c r="K111" s="59">
        <v>-736821</v>
      </c>
      <c r="L111" s="59">
        <v>-58946</v>
      </c>
      <c r="M111" s="59">
        <v>-795767</v>
      </c>
      <c r="N111" s="43" t="s">
        <v>38</v>
      </c>
      <c r="O111" s="58"/>
    </row>
    <row r="112" spans="1:15" x14ac:dyDescent="0.25">
      <c r="A112" s="60">
        <v>1013</v>
      </c>
      <c r="B112" s="58" t="s">
        <v>25</v>
      </c>
      <c r="C112" s="61">
        <v>5820</v>
      </c>
      <c r="D112" s="58" t="s">
        <v>22</v>
      </c>
      <c r="E112" s="62"/>
      <c r="F112" s="62"/>
      <c r="G112" s="58"/>
      <c r="H112" s="63"/>
      <c r="I112" s="64" t="s">
        <v>39</v>
      </c>
      <c r="J112" s="64" t="s">
        <v>40</v>
      </c>
      <c r="K112" s="59">
        <v>-669837</v>
      </c>
      <c r="L112" s="59">
        <v>-53587</v>
      </c>
      <c r="M112" s="59">
        <v>-723424</v>
      </c>
      <c r="N112" s="43" t="s">
        <v>38</v>
      </c>
      <c r="O112" s="58"/>
    </row>
    <row r="113" spans="1:15" x14ac:dyDescent="0.25">
      <c r="A113" s="65" t="s">
        <v>54</v>
      </c>
      <c r="B113" s="66"/>
      <c r="C113" s="67"/>
      <c r="D113" s="66"/>
      <c r="E113" s="68"/>
      <c r="F113" s="68"/>
      <c r="G113" s="66"/>
      <c r="H113" s="69"/>
      <c r="I113" s="70"/>
      <c r="J113" s="70"/>
      <c r="K113" s="71">
        <f>SUBTOTAL(9,K104:K112)</f>
        <v>19021490</v>
      </c>
      <c r="L113" s="71">
        <f>SUBTOTAL(9,L104:L112)</f>
        <v>1521719</v>
      </c>
      <c r="M113" s="71">
        <f>SUBTOTAL(9,M104:M112)</f>
        <v>20543209</v>
      </c>
      <c r="N113" s="66"/>
      <c r="O113" s="72">
        <f>M113</f>
        <v>20543209</v>
      </c>
    </row>
    <row r="114" spans="1:15" x14ac:dyDescent="0.25">
      <c r="A114" s="42">
        <v>1014</v>
      </c>
      <c r="B114" s="43" t="s">
        <v>33</v>
      </c>
      <c r="C114" s="44">
        <v>5820</v>
      </c>
      <c r="D114" s="43" t="s">
        <v>22</v>
      </c>
      <c r="E114" s="50">
        <v>44900</v>
      </c>
      <c r="F114" s="50">
        <v>44896</v>
      </c>
      <c r="G114" s="43" t="s">
        <v>23</v>
      </c>
      <c r="H114" s="43">
        <v>53291</v>
      </c>
      <c r="I114" s="46"/>
      <c r="J114" s="46"/>
      <c r="K114" s="47">
        <v>1190660</v>
      </c>
      <c r="L114" s="47">
        <v>95253</v>
      </c>
      <c r="M114" s="51">
        <f>+K114+L114</f>
        <v>1285913</v>
      </c>
      <c r="N114" s="43"/>
      <c r="O114" s="49"/>
    </row>
    <row r="115" spans="1:15" x14ac:dyDescent="0.25">
      <c r="A115" s="52">
        <v>1014</v>
      </c>
      <c r="B115" s="53" t="s">
        <v>33</v>
      </c>
      <c r="C115" s="54">
        <v>5820</v>
      </c>
      <c r="D115" s="53" t="s">
        <v>22</v>
      </c>
      <c r="E115" s="58"/>
      <c r="F115" s="58"/>
      <c r="G115" s="58"/>
      <c r="H115" s="58"/>
      <c r="I115" s="56" t="s">
        <v>36</v>
      </c>
      <c r="J115" s="56" t="s">
        <v>40</v>
      </c>
      <c r="K115" s="59">
        <v>-17860</v>
      </c>
      <c r="L115" s="59">
        <v>-1429</v>
      </c>
      <c r="M115" s="59">
        <v>-19289</v>
      </c>
      <c r="N115" s="43" t="s">
        <v>38</v>
      </c>
      <c r="O115" s="58"/>
    </row>
    <row r="116" spans="1:15" x14ac:dyDescent="0.25">
      <c r="A116" s="78">
        <v>1014</v>
      </c>
      <c r="B116" s="53" t="s">
        <v>33</v>
      </c>
      <c r="C116" s="54">
        <v>5820</v>
      </c>
      <c r="D116" s="53" t="s">
        <v>22</v>
      </c>
      <c r="E116" s="53"/>
      <c r="F116" s="53"/>
      <c r="G116" s="53"/>
      <c r="H116" s="53"/>
      <c r="I116" s="56" t="s">
        <v>43</v>
      </c>
      <c r="J116" s="64" t="s">
        <v>40</v>
      </c>
      <c r="K116" s="57">
        <v>-65486</v>
      </c>
      <c r="L116" s="57">
        <v>-5239</v>
      </c>
      <c r="M116" s="57">
        <v>-70725</v>
      </c>
      <c r="N116" s="43" t="s">
        <v>38</v>
      </c>
      <c r="O116" s="58"/>
    </row>
    <row r="117" spans="1:15" x14ac:dyDescent="0.25">
      <c r="A117" s="60">
        <v>1014</v>
      </c>
      <c r="B117" s="58" t="s">
        <v>33</v>
      </c>
      <c r="C117" s="61">
        <v>5820</v>
      </c>
      <c r="D117" s="58" t="s">
        <v>22</v>
      </c>
      <c r="E117" s="84"/>
      <c r="F117" s="84"/>
      <c r="G117" s="85"/>
      <c r="H117" s="85"/>
      <c r="I117" s="56" t="s">
        <v>39</v>
      </c>
      <c r="J117" s="56" t="s">
        <v>40</v>
      </c>
      <c r="K117" s="57">
        <v>-59533</v>
      </c>
      <c r="L117" s="57">
        <v>-4763</v>
      </c>
      <c r="M117" s="57">
        <v>-64296</v>
      </c>
      <c r="N117" s="43" t="s">
        <v>38</v>
      </c>
      <c r="O117" s="58"/>
    </row>
    <row r="118" spans="1:15" x14ac:dyDescent="0.25">
      <c r="A118" s="65" t="s">
        <v>55</v>
      </c>
      <c r="B118" s="66"/>
      <c r="C118" s="67"/>
      <c r="D118" s="66"/>
      <c r="E118" s="86"/>
      <c r="F118" s="86"/>
      <c r="G118" s="87"/>
      <c r="H118" s="87"/>
      <c r="I118" s="70"/>
      <c r="J118" s="70"/>
      <c r="K118" s="71">
        <f>SUBTOTAL(9,K114:K117)</f>
        <v>1047781</v>
      </c>
      <c r="L118" s="71">
        <f>SUBTOTAL(9,L114:L117)</f>
        <v>83822</v>
      </c>
      <c r="M118" s="71">
        <f>SUBTOTAL(9,M114:M117)</f>
        <v>1131603</v>
      </c>
      <c r="N118" s="66"/>
      <c r="O118" s="72">
        <f>M118</f>
        <v>1131603</v>
      </c>
    </row>
    <row r="119" spans="1:15" x14ac:dyDescent="0.25">
      <c r="A119" s="42">
        <v>1016</v>
      </c>
      <c r="B119" s="43" t="s">
        <v>32</v>
      </c>
      <c r="C119" s="44">
        <v>5820</v>
      </c>
      <c r="D119" s="43" t="s">
        <v>22</v>
      </c>
      <c r="E119" s="50">
        <v>44898</v>
      </c>
      <c r="F119" s="50">
        <v>44893</v>
      </c>
      <c r="G119" s="43" t="s">
        <v>23</v>
      </c>
      <c r="H119" s="43">
        <v>53165</v>
      </c>
      <c r="I119" s="46"/>
      <c r="J119" s="46"/>
      <c r="K119" s="47">
        <v>2831979</v>
      </c>
      <c r="L119" s="47">
        <v>226558</v>
      </c>
      <c r="M119" s="51">
        <f>+K119+L119</f>
        <v>3058537</v>
      </c>
      <c r="N119" s="43"/>
      <c r="O119" s="58"/>
    </row>
    <row r="120" spans="1:15" x14ac:dyDescent="0.25">
      <c r="A120" s="42">
        <v>1016</v>
      </c>
      <c r="B120" s="43" t="s">
        <v>32</v>
      </c>
      <c r="C120" s="44">
        <v>5820</v>
      </c>
      <c r="D120" s="43" t="s">
        <v>22</v>
      </c>
      <c r="E120" s="50">
        <v>44905</v>
      </c>
      <c r="F120" s="50">
        <v>44900</v>
      </c>
      <c r="G120" s="43" t="s">
        <v>23</v>
      </c>
      <c r="H120" s="43">
        <v>54382</v>
      </c>
      <c r="I120" s="46"/>
      <c r="J120" s="46"/>
      <c r="K120" s="47">
        <v>2262710</v>
      </c>
      <c r="L120" s="47">
        <v>181017</v>
      </c>
      <c r="M120" s="51">
        <f>+K120+L120</f>
        <v>2443727</v>
      </c>
      <c r="N120" s="43"/>
      <c r="O120" s="49"/>
    </row>
    <row r="121" spans="1:15" x14ac:dyDescent="0.25">
      <c r="A121" s="42">
        <v>1016</v>
      </c>
      <c r="B121" s="43" t="s">
        <v>32</v>
      </c>
      <c r="C121" s="44">
        <v>5820</v>
      </c>
      <c r="D121" s="43" t="s">
        <v>22</v>
      </c>
      <c r="E121" s="50">
        <v>44912</v>
      </c>
      <c r="F121" s="50">
        <v>44907</v>
      </c>
      <c r="G121" s="43" t="s">
        <v>23</v>
      </c>
      <c r="H121" s="43">
        <v>55337</v>
      </c>
      <c r="I121" s="46"/>
      <c r="J121" s="46"/>
      <c r="K121" s="47">
        <v>3233221</v>
      </c>
      <c r="L121" s="47">
        <v>258658</v>
      </c>
      <c r="M121" s="51">
        <f>+K121+L121</f>
        <v>3491879</v>
      </c>
      <c r="N121" s="43"/>
      <c r="O121" s="58"/>
    </row>
    <row r="122" spans="1:15" x14ac:dyDescent="0.25">
      <c r="A122" s="42">
        <v>1016</v>
      </c>
      <c r="B122" s="43" t="s">
        <v>32</v>
      </c>
      <c r="C122" s="44">
        <v>5820</v>
      </c>
      <c r="D122" s="43" t="s">
        <v>22</v>
      </c>
      <c r="E122" s="50">
        <v>44922</v>
      </c>
      <c r="F122" s="50">
        <v>44916</v>
      </c>
      <c r="G122" s="43" t="s">
        <v>23</v>
      </c>
      <c r="H122" s="43">
        <v>56279</v>
      </c>
      <c r="I122" s="46"/>
      <c r="J122" s="46"/>
      <c r="K122" s="47">
        <v>3196948</v>
      </c>
      <c r="L122" s="47">
        <v>255756</v>
      </c>
      <c r="M122" s="51">
        <f>+K122+L122</f>
        <v>3452704</v>
      </c>
      <c r="N122" s="43"/>
      <c r="O122" s="58"/>
    </row>
    <row r="123" spans="1:15" x14ac:dyDescent="0.25">
      <c r="A123" s="52">
        <v>1016</v>
      </c>
      <c r="B123" s="53" t="s">
        <v>32</v>
      </c>
      <c r="C123" s="54">
        <v>5820</v>
      </c>
      <c r="D123" s="53" t="s">
        <v>22</v>
      </c>
      <c r="E123" s="58"/>
      <c r="F123" s="58"/>
      <c r="G123" s="58"/>
      <c r="H123" s="58"/>
      <c r="I123" s="56" t="s">
        <v>36</v>
      </c>
      <c r="J123" s="56" t="s">
        <v>40</v>
      </c>
      <c r="K123" s="59">
        <v>-153164</v>
      </c>
      <c r="L123" s="59">
        <v>-12253</v>
      </c>
      <c r="M123" s="59">
        <v>-165417</v>
      </c>
      <c r="N123" s="43" t="s">
        <v>38</v>
      </c>
      <c r="O123" s="49"/>
    </row>
    <row r="124" spans="1:15" x14ac:dyDescent="0.25">
      <c r="A124" s="52">
        <v>1016</v>
      </c>
      <c r="B124" s="53" t="s">
        <v>32</v>
      </c>
      <c r="C124" s="54">
        <v>5820</v>
      </c>
      <c r="D124" s="53" t="s">
        <v>22</v>
      </c>
      <c r="E124" s="58"/>
      <c r="F124" s="58"/>
      <c r="G124" s="58"/>
      <c r="H124" s="58"/>
      <c r="I124" s="56" t="s">
        <v>39</v>
      </c>
      <c r="J124" s="56" t="s">
        <v>40</v>
      </c>
      <c r="K124" s="59">
        <v>-510548</v>
      </c>
      <c r="L124" s="59">
        <v>-40844</v>
      </c>
      <c r="M124" s="59">
        <v>-551392</v>
      </c>
      <c r="N124" s="43" t="s">
        <v>38</v>
      </c>
      <c r="O124" s="49"/>
    </row>
    <row r="125" spans="1:15" x14ac:dyDescent="0.25">
      <c r="A125" s="60">
        <v>1016</v>
      </c>
      <c r="B125" s="58" t="s">
        <v>32</v>
      </c>
      <c r="C125" s="61">
        <v>5820</v>
      </c>
      <c r="D125" s="58" t="s">
        <v>22</v>
      </c>
      <c r="E125" s="62"/>
      <c r="F125" s="62"/>
      <c r="G125" s="58"/>
      <c r="H125" s="63"/>
      <c r="I125" s="64" t="s">
        <v>43</v>
      </c>
      <c r="J125" s="64" t="s">
        <v>40</v>
      </c>
      <c r="K125" s="59">
        <v>-561603</v>
      </c>
      <c r="L125" s="59">
        <v>-44928</v>
      </c>
      <c r="M125" s="59">
        <v>-606531</v>
      </c>
      <c r="N125" s="43" t="s">
        <v>38</v>
      </c>
      <c r="O125" s="58"/>
    </row>
    <row r="126" spans="1:15" x14ac:dyDescent="0.25">
      <c r="A126" s="52">
        <v>1016</v>
      </c>
      <c r="B126" s="53" t="s">
        <v>32</v>
      </c>
      <c r="C126" s="54">
        <v>5820</v>
      </c>
      <c r="D126" s="53" t="s">
        <v>22</v>
      </c>
      <c r="E126" s="55"/>
      <c r="F126" s="55"/>
      <c r="G126" s="53"/>
      <c r="H126" s="88"/>
      <c r="I126" s="56" t="s">
        <v>41</v>
      </c>
      <c r="J126" s="56" t="s">
        <v>42</v>
      </c>
      <c r="K126" s="57">
        <v>-402000</v>
      </c>
      <c r="L126" s="57">
        <v>-32160</v>
      </c>
      <c r="M126" s="57">
        <v>-434160</v>
      </c>
      <c r="N126" s="43" t="s">
        <v>38</v>
      </c>
      <c r="O126" s="49"/>
    </row>
    <row r="127" spans="1:15" x14ac:dyDescent="0.25">
      <c r="A127" s="79" t="s">
        <v>56</v>
      </c>
      <c r="B127" s="66"/>
      <c r="C127" s="80"/>
      <c r="D127" s="66"/>
      <c r="E127" s="68"/>
      <c r="F127" s="68"/>
      <c r="G127" s="66"/>
      <c r="H127" s="89"/>
      <c r="I127" s="70"/>
      <c r="J127" s="70"/>
      <c r="K127" s="71">
        <f>SUBTOTAL(9,K119:K126)</f>
        <v>9897543</v>
      </c>
      <c r="L127" s="71">
        <f>SUBTOTAL(9,L119:L126)</f>
        <v>791804</v>
      </c>
      <c r="M127" s="71">
        <f>SUBTOTAL(9,M119:M126)</f>
        <v>10689347</v>
      </c>
      <c r="N127" s="66"/>
      <c r="O127" s="72">
        <f t="shared" ref="O127:O128" si="5">M127</f>
        <v>10689347</v>
      </c>
    </row>
    <row r="128" spans="1:15" x14ac:dyDescent="0.25">
      <c r="A128" s="90" t="s">
        <v>57</v>
      </c>
      <c r="B128" s="91"/>
      <c r="C128" s="92"/>
      <c r="D128" s="91"/>
      <c r="E128" s="93"/>
      <c r="F128" s="93"/>
      <c r="G128" s="91"/>
      <c r="H128" s="94"/>
      <c r="I128" s="95"/>
      <c r="J128" s="95"/>
      <c r="K128" s="96">
        <f>SUBTOTAL(9,K8:K126)</f>
        <v>152778152</v>
      </c>
      <c r="L128" s="96">
        <f>SUBTOTAL(9,L8:L126)</f>
        <v>12222253</v>
      </c>
      <c r="M128" s="96">
        <f>SUBTOTAL(9,M8:M126)</f>
        <v>165000405</v>
      </c>
      <c r="N128" s="91"/>
      <c r="O128" s="97">
        <f t="shared" si="5"/>
        <v>165000405</v>
      </c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24" t="s">
        <v>19</v>
      </c>
      <c r="L130" s="24"/>
      <c r="M130" s="32"/>
    </row>
    <row r="131" spans="3:15" x14ac:dyDescent="0.25">
      <c r="C131" s="30"/>
      <c r="E131" s="31"/>
      <c r="F131" s="31"/>
      <c r="K131" s="24"/>
      <c r="L131" s="24" t="s">
        <v>20</v>
      </c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  <c r="O147" s="25"/>
    </row>
    <row r="148" spans="3:15" x14ac:dyDescent="0.25">
      <c r="C148" s="30"/>
      <c r="E148" s="31"/>
      <c r="F148" s="31"/>
      <c r="K148" s="32"/>
      <c r="L148" s="32"/>
      <c r="M148" s="32"/>
      <c r="O148" s="25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  <c r="O152" s="25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  <c r="O160" s="25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  <c r="O168" s="25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  <c r="O172" s="25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  <c r="O178" s="25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  <c r="O182" s="25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  <c r="O186" s="25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  <c r="O188" s="25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  <c r="O196" s="25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  <c r="O202" s="25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  <c r="O206" s="25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  <c r="O212" s="25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  <c r="O216" s="25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  <c r="O218" s="25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  <c r="O225" s="25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  <c r="O232" s="25"/>
    </row>
    <row r="233" spans="3:15" x14ac:dyDescent="0.25">
      <c r="C233" s="30"/>
      <c r="E233" s="31"/>
      <c r="F233" s="31"/>
      <c r="K233" s="32"/>
      <c r="L233" s="32"/>
      <c r="M233" s="32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  <c r="O237" s="25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  <c r="O239" s="25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  <c r="O241" s="25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  <c r="O249" s="25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  <c r="O253" s="25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  <c r="O282" s="25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  <c r="O322" s="25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  <c r="O334" s="25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  <c r="O364" s="25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  <c r="O389" s="25"/>
    </row>
    <row r="390" spans="3:15" x14ac:dyDescent="0.25">
      <c r="C390" s="30"/>
      <c r="E390" s="31"/>
      <c r="F390" s="31"/>
      <c r="K390" s="32"/>
      <c r="L390" s="32"/>
      <c r="M390" s="32"/>
    </row>
    <row r="391" spans="3:15" x14ac:dyDescent="0.25">
      <c r="C391" s="30"/>
      <c r="E391" s="31"/>
      <c r="F391" s="31"/>
      <c r="K391" s="32"/>
      <c r="L391" s="32"/>
      <c r="M391" s="32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3"/>
      <c r="L396" s="33"/>
      <c r="M396" s="33"/>
    </row>
    <row r="397" spans="3:15" x14ac:dyDescent="0.25">
      <c r="C397" s="30"/>
      <c r="E397" s="31"/>
      <c r="F397" s="31"/>
      <c r="K397" s="32"/>
      <c r="L397" s="32"/>
      <c r="M397" s="32"/>
    </row>
    <row r="398" spans="3:15" x14ac:dyDescent="0.25">
      <c r="C398" s="30"/>
      <c r="E398" s="31"/>
      <c r="F398" s="31"/>
      <c r="K398" s="32"/>
      <c r="L398" s="32"/>
      <c r="M398" s="32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  <c r="O427" s="25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  <c r="O455" s="25"/>
    </row>
    <row r="456" spans="3:15" x14ac:dyDescent="0.25">
      <c r="C456" s="30"/>
      <c r="E456" s="31"/>
      <c r="F456" s="31"/>
      <c r="K456" s="32"/>
      <c r="L456" s="32"/>
      <c r="M456" s="32"/>
      <c r="O456" s="25"/>
    </row>
  </sheetData>
  <sortState ref="A8:O116">
    <sortCondition ref="A8:A116"/>
    <sortCondition ref="C8:C116"/>
    <sortCondition ref="E8:E116"/>
  </sortState>
  <conditionalFormatting sqref="H149">
    <cfRule type="duplicateValues" dxfId="21" priority="11"/>
  </conditionalFormatting>
  <conditionalFormatting sqref="H150:H153">
    <cfRule type="duplicateValues" dxfId="20" priority="10"/>
  </conditionalFormatting>
  <conditionalFormatting sqref="H154">
    <cfRule type="duplicateValues" dxfId="19" priority="9"/>
  </conditionalFormatting>
  <conditionalFormatting sqref="H155:H156">
    <cfRule type="duplicateValues" dxfId="18" priority="8"/>
  </conditionalFormatting>
  <conditionalFormatting sqref="H125">
    <cfRule type="duplicateValues" dxfId="17" priority="7"/>
  </conditionalFormatting>
  <conditionalFormatting sqref="H126:H128">
    <cfRule type="duplicateValues" dxfId="16" priority="6"/>
  </conditionalFormatting>
  <conditionalFormatting sqref="I70">
    <cfRule type="duplicateValues" dxfId="15" priority="2"/>
    <cfRule type="duplicateValues" dxfId="14" priority="3"/>
    <cfRule type="duplicateValues" dxfId="13" priority="4"/>
    <cfRule type="duplicateValues" dxfId="12" priority="5"/>
  </conditionalFormatting>
  <conditionalFormatting sqref="I70">
    <cfRule type="duplicateValues" dxfId="11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9"/>
  <sheetViews>
    <sheetView tabSelected="1" topLeftCell="M91" zoomScaleNormal="100" workbookViewId="0">
      <selection activeCell="M103" sqref="M103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" width="13.28515625" style="23" bestFit="1" customWidth="1"/>
    <col min="17" max="16384" width="9.140625" style="23"/>
  </cols>
  <sheetData>
    <row r="1" spans="1:16" s="6" customFormat="1" ht="45" x14ac:dyDescent="0.25">
      <c r="A1" s="34" t="s">
        <v>12</v>
      </c>
      <c r="B1" s="35" t="s">
        <v>0</v>
      </c>
      <c r="C1" s="36" t="s">
        <v>1</v>
      </c>
      <c r="D1" s="37" t="s">
        <v>2</v>
      </c>
      <c r="E1" s="38" t="s">
        <v>3</v>
      </c>
      <c r="F1" s="38" t="s">
        <v>4</v>
      </c>
      <c r="G1" s="35" t="s">
        <v>5</v>
      </c>
      <c r="H1" s="39" t="s">
        <v>6</v>
      </c>
      <c r="I1" s="35" t="s">
        <v>7</v>
      </c>
      <c r="J1" s="35" t="s">
        <v>8</v>
      </c>
      <c r="K1" s="40" t="s">
        <v>9</v>
      </c>
      <c r="L1" s="40" t="s">
        <v>10</v>
      </c>
      <c r="M1" s="40" t="s">
        <v>11</v>
      </c>
      <c r="N1" s="41" t="s">
        <v>13</v>
      </c>
      <c r="O1" s="35" t="s">
        <v>14</v>
      </c>
      <c r="P1" s="98" t="s">
        <v>60</v>
      </c>
    </row>
    <row r="2" spans="1:16" x14ac:dyDescent="0.25">
      <c r="A2" s="42">
        <v>1001</v>
      </c>
      <c r="B2" s="43" t="s">
        <v>28</v>
      </c>
      <c r="C2" s="44">
        <v>5820</v>
      </c>
      <c r="D2" s="43" t="s">
        <v>22</v>
      </c>
      <c r="E2" s="45">
        <v>44883</v>
      </c>
      <c r="F2" s="45">
        <v>44883</v>
      </c>
      <c r="G2" s="43" t="s">
        <v>23</v>
      </c>
      <c r="H2" s="43">
        <v>51274</v>
      </c>
      <c r="I2" s="46"/>
      <c r="J2" s="46"/>
      <c r="K2" s="47">
        <v>4686721</v>
      </c>
      <c r="L2" s="47">
        <v>374938</v>
      </c>
      <c r="M2" s="48">
        <f t="shared" ref="M2:M8" si="0">+K2+L2</f>
        <v>5061659</v>
      </c>
      <c r="N2" s="43"/>
      <c r="O2" s="49"/>
    </row>
    <row r="3" spans="1:16" x14ac:dyDescent="0.25">
      <c r="A3" s="42">
        <v>1001</v>
      </c>
      <c r="B3" s="43" t="s">
        <v>28</v>
      </c>
      <c r="C3" s="44">
        <v>5820</v>
      </c>
      <c r="D3" s="43" t="s">
        <v>22</v>
      </c>
      <c r="E3" s="45">
        <v>44895</v>
      </c>
      <c r="F3" s="45">
        <v>44893</v>
      </c>
      <c r="G3" s="43" t="s">
        <v>23</v>
      </c>
      <c r="H3" s="43">
        <v>53162</v>
      </c>
      <c r="I3" s="46"/>
      <c r="J3" s="46"/>
      <c r="K3" s="47">
        <v>1887986</v>
      </c>
      <c r="L3" s="47">
        <v>151039</v>
      </c>
      <c r="M3" s="48">
        <f t="shared" si="0"/>
        <v>2039025</v>
      </c>
      <c r="N3" s="43"/>
      <c r="O3" s="49"/>
    </row>
    <row r="4" spans="1:16" x14ac:dyDescent="0.25">
      <c r="A4" s="42">
        <v>1001</v>
      </c>
      <c r="B4" s="43" t="s">
        <v>28</v>
      </c>
      <c r="C4" s="44">
        <v>5820</v>
      </c>
      <c r="D4" s="43" t="s">
        <v>22</v>
      </c>
      <c r="E4" s="50">
        <v>44900</v>
      </c>
      <c r="F4" s="50">
        <v>44900</v>
      </c>
      <c r="G4" s="43" t="s">
        <v>23</v>
      </c>
      <c r="H4" s="43">
        <v>54327</v>
      </c>
      <c r="I4" s="46"/>
      <c r="J4" s="46"/>
      <c r="K4" s="47">
        <v>3078646</v>
      </c>
      <c r="L4" s="47">
        <v>246292</v>
      </c>
      <c r="M4" s="51">
        <f t="shared" si="0"/>
        <v>3324938</v>
      </c>
      <c r="N4" s="43"/>
      <c r="O4" s="49"/>
    </row>
    <row r="5" spans="1:16" x14ac:dyDescent="0.25">
      <c r="A5" s="42">
        <v>1001</v>
      </c>
      <c r="B5" s="43" t="s">
        <v>28</v>
      </c>
      <c r="C5" s="44">
        <v>5820</v>
      </c>
      <c r="D5" s="43" t="s">
        <v>22</v>
      </c>
      <c r="E5" s="50">
        <v>44909</v>
      </c>
      <c r="F5" s="50">
        <v>44907</v>
      </c>
      <c r="G5" s="43" t="s">
        <v>23</v>
      </c>
      <c r="H5" s="43">
        <v>55295</v>
      </c>
      <c r="I5" s="46"/>
      <c r="J5" s="46"/>
      <c r="K5" s="47">
        <v>3700721</v>
      </c>
      <c r="L5" s="47">
        <v>296058</v>
      </c>
      <c r="M5" s="51">
        <f t="shared" si="0"/>
        <v>3996779</v>
      </c>
      <c r="N5" s="43"/>
      <c r="O5" s="49"/>
    </row>
    <row r="6" spans="1:16" x14ac:dyDescent="0.25">
      <c r="A6" s="42">
        <v>1001</v>
      </c>
      <c r="B6" s="43" t="s">
        <v>28</v>
      </c>
      <c r="C6" s="44">
        <v>5820</v>
      </c>
      <c r="D6" s="43" t="s">
        <v>22</v>
      </c>
      <c r="E6" s="50">
        <v>44917</v>
      </c>
      <c r="F6" s="50">
        <v>44916</v>
      </c>
      <c r="G6" s="43" t="s">
        <v>23</v>
      </c>
      <c r="H6" s="43">
        <v>56238</v>
      </c>
      <c r="I6" s="46"/>
      <c r="J6" s="46"/>
      <c r="K6" s="47">
        <v>4245282</v>
      </c>
      <c r="L6" s="47">
        <v>339623</v>
      </c>
      <c r="M6" s="51">
        <f t="shared" si="0"/>
        <v>4584905</v>
      </c>
      <c r="N6" s="43"/>
      <c r="O6" s="49"/>
    </row>
    <row r="7" spans="1:16" x14ac:dyDescent="0.25">
      <c r="A7" s="42">
        <v>1001</v>
      </c>
      <c r="B7" s="43" t="s">
        <v>28</v>
      </c>
      <c r="C7" s="44">
        <v>5820</v>
      </c>
      <c r="D7" s="43" t="s">
        <v>22</v>
      </c>
      <c r="E7" s="50">
        <v>44926</v>
      </c>
      <c r="F7" s="50">
        <v>44926</v>
      </c>
      <c r="G7" s="43" t="s">
        <v>23</v>
      </c>
      <c r="H7" s="43">
        <v>57759</v>
      </c>
      <c r="I7" s="46"/>
      <c r="J7" s="46"/>
      <c r="K7" s="47">
        <v>28978125</v>
      </c>
      <c r="L7" s="47">
        <v>2318250</v>
      </c>
      <c r="M7" s="51">
        <f t="shared" si="0"/>
        <v>31296375</v>
      </c>
      <c r="N7" s="43"/>
      <c r="O7" s="49"/>
    </row>
    <row r="8" spans="1:16" x14ac:dyDescent="0.25">
      <c r="A8" s="42">
        <v>1001</v>
      </c>
      <c r="B8" s="43" t="s">
        <v>28</v>
      </c>
      <c r="C8" s="44">
        <v>5820</v>
      </c>
      <c r="D8" s="43" t="s">
        <v>22</v>
      </c>
      <c r="E8" s="50">
        <v>44926</v>
      </c>
      <c r="F8" s="50">
        <v>44924</v>
      </c>
      <c r="G8" s="43" t="s">
        <v>23</v>
      </c>
      <c r="H8" s="43">
        <v>57134</v>
      </c>
      <c r="I8" s="46"/>
      <c r="J8" s="46"/>
      <c r="K8" s="47">
        <v>3295467</v>
      </c>
      <c r="L8" s="47">
        <v>263637</v>
      </c>
      <c r="M8" s="51">
        <f t="shared" si="0"/>
        <v>3559104</v>
      </c>
      <c r="N8" s="43"/>
      <c r="O8" s="49"/>
    </row>
    <row r="9" spans="1:16" x14ac:dyDescent="0.25">
      <c r="A9" s="52">
        <v>1001</v>
      </c>
      <c r="B9" s="53" t="s">
        <v>28</v>
      </c>
      <c r="C9" s="54">
        <v>5820</v>
      </c>
      <c r="D9" s="53" t="s">
        <v>22</v>
      </c>
      <c r="E9" s="55"/>
      <c r="F9" s="55"/>
      <c r="G9" s="53"/>
      <c r="H9" s="53"/>
      <c r="I9" s="56" t="s">
        <v>36</v>
      </c>
      <c r="J9" s="56" t="s">
        <v>40</v>
      </c>
      <c r="K9" s="57">
        <v>-649474</v>
      </c>
      <c r="L9" s="57">
        <v>-51958</v>
      </c>
      <c r="M9" s="57">
        <v>-701432</v>
      </c>
      <c r="N9" s="43" t="s">
        <v>38</v>
      </c>
      <c r="O9" s="58"/>
      <c r="P9" s="23" t="s">
        <v>61</v>
      </c>
    </row>
    <row r="10" spans="1:16" x14ac:dyDescent="0.25">
      <c r="A10" s="52">
        <v>1001</v>
      </c>
      <c r="B10" s="53" t="s">
        <v>28</v>
      </c>
      <c r="C10" s="54">
        <v>5820</v>
      </c>
      <c r="D10" s="53" t="s">
        <v>22</v>
      </c>
      <c r="E10" s="58"/>
      <c r="F10" s="58"/>
      <c r="G10" s="58"/>
      <c r="H10" s="58"/>
      <c r="I10" s="56" t="s">
        <v>36</v>
      </c>
      <c r="J10" s="56" t="s">
        <v>37</v>
      </c>
      <c r="K10" s="59">
        <v>-1</v>
      </c>
      <c r="L10" s="59">
        <v>0</v>
      </c>
      <c r="M10" s="59">
        <v>-1</v>
      </c>
      <c r="N10" s="43" t="s">
        <v>38</v>
      </c>
      <c r="O10" s="49"/>
      <c r="P10" s="23" t="s">
        <v>61</v>
      </c>
    </row>
    <row r="11" spans="1:16" x14ac:dyDescent="0.25">
      <c r="A11" s="52">
        <v>1001</v>
      </c>
      <c r="B11" s="53" t="s">
        <v>28</v>
      </c>
      <c r="C11" s="54">
        <v>5820</v>
      </c>
      <c r="D11" s="53" t="s">
        <v>22</v>
      </c>
      <c r="E11" s="58"/>
      <c r="F11" s="58"/>
      <c r="G11" s="58"/>
      <c r="H11" s="58"/>
      <c r="I11" s="56" t="s">
        <v>43</v>
      </c>
      <c r="J11" s="56" t="s">
        <v>40</v>
      </c>
      <c r="K11" s="59">
        <v>-2381403</v>
      </c>
      <c r="L11" s="59">
        <v>-190512</v>
      </c>
      <c r="M11" s="59">
        <v>-2571915</v>
      </c>
      <c r="N11" s="43" t="s">
        <v>38</v>
      </c>
      <c r="O11" s="58"/>
      <c r="P11" s="23" t="s">
        <v>62</v>
      </c>
    </row>
    <row r="12" spans="1:16" x14ac:dyDescent="0.25">
      <c r="A12" s="60">
        <v>1001</v>
      </c>
      <c r="B12" s="58" t="s">
        <v>28</v>
      </c>
      <c r="C12" s="61">
        <v>5820</v>
      </c>
      <c r="D12" s="58" t="s">
        <v>22</v>
      </c>
      <c r="E12" s="62"/>
      <c r="F12" s="62"/>
      <c r="G12" s="58"/>
      <c r="H12" s="63"/>
      <c r="I12" s="64" t="s">
        <v>39</v>
      </c>
      <c r="J12" s="64" t="s">
        <v>40</v>
      </c>
      <c r="K12" s="59">
        <v>-2164912</v>
      </c>
      <c r="L12" s="59">
        <v>-173193</v>
      </c>
      <c r="M12" s="59">
        <v>-2338105</v>
      </c>
      <c r="N12" s="43" t="s">
        <v>38</v>
      </c>
      <c r="O12" s="58"/>
      <c r="P12" s="23" t="s">
        <v>61</v>
      </c>
    </row>
    <row r="13" spans="1:16" x14ac:dyDescent="0.25">
      <c r="A13" s="60">
        <v>1001</v>
      </c>
      <c r="B13" s="58" t="s">
        <v>28</v>
      </c>
      <c r="C13" s="61">
        <v>5820</v>
      </c>
      <c r="D13" s="58" t="s">
        <v>22</v>
      </c>
      <c r="E13" s="62"/>
      <c r="F13" s="62"/>
      <c r="G13" s="58"/>
      <c r="H13" s="63"/>
      <c r="I13" s="64" t="s">
        <v>44</v>
      </c>
      <c r="J13" s="64" t="s">
        <v>45</v>
      </c>
      <c r="K13" s="59">
        <v>-1500000</v>
      </c>
      <c r="L13" s="59">
        <v>-120000</v>
      </c>
      <c r="M13" s="59">
        <v>-1620000</v>
      </c>
      <c r="N13" s="43" t="s">
        <v>38</v>
      </c>
      <c r="O13" s="58"/>
      <c r="P13" s="23" t="s">
        <v>61</v>
      </c>
    </row>
    <row r="14" spans="1:16" x14ac:dyDescent="0.25">
      <c r="A14" s="42">
        <v>1002</v>
      </c>
      <c r="B14" s="43" t="s">
        <v>30</v>
      </c>
      <c r="C14" s="44">
        <v>5820</v>
      </c>
      <c r="D14" s="43" t="s">
        <v>22</v>
      </c>
      <c r="E14" s="45">
        <v>44889</v>
      </c>
      <c r="F14" s="45">
        <v>44874</v>
      </c>
      <c r="G14" s="43" t="s">
        <v>23</v>
      </c>
      <c r="H14" s="43">
        <v>50578</v>
      </c>
      <c r="I14" s="46"/>
      <c r="J14" s="46"/>
      <c r="K14" s="47">
        <v>555290</v>
      </c>
      <c r="L14" s="47">
        <v>44423</v>
      </c>
      <c r="M14" s="48">
        <f>+K14+L14</f>
        <v>599713</v>
      </c>
      <c r="N14" s="43"/>
      <c r="O14" s="49"/>
    </row>
    <row r="15" spans="1:16" x14ac:dyDescent="0.25">
      <c r="A15" s="42">
        <v>1002</v>
      </c>
      <c r="B15" s="43" t="s">
        <v>30</v>
      </c>
      <c r="C15" s="44">
        <v>5820</v>
      </c>
      <c r="D15" s="43" t="s">
        <v>22</v>
      </c>
      <c r="E15" s="50">
        <v>44901</v>
      </c>
      <c r="F15" s="50">
        <v>44897</v>
      </c>
      <c r="G15" s="43" t="s">
        <v>23</v>
      </c>
      <c r="H15" s="43">
        <v>53954</v>
      </c>
      <c r="I15" s="46"/>
      <c r="J15" s="46"/>
      <c r="K15" s="47">
        <v>471996</v>
      </c>
      <c r="L15" s="47">
        <v>37760</v>
      </c>
      <c r="M15" s="51">
        <f>+K15+L15</f>
        <v>509756</v>
      </c>
      <c r="N15" s="43"/>
      <c r="O15" s="58"/>
    </row>
    <row r="16" spans="1:16" x14ac:dyDescent="0.25">
      <c r="A16" s="52">
        <v>1002</v>
      </c>
      <c r="B16" s="53" t="s">
        <v>30</v>
      </c>
      <c r="C16" s="54">
        <v>5820</v>
      </c>
      <c r="D16" s="53" t="s">
        <v>22</v>
      </c>
      <c r="E16" s="58"/>
      <c r="F16" s="58"/>
      <c r="G16" s="58"/>
      <c r="H16" s="58"/>
      <c r="I16" s="56" t="s">
        <v>39</v>
      </c>
      <c r="J16" s="56" t="s">
        <v>40</v>
      </c>
      <c r="K16" s="59">
        <v>-23600</v>
      </c>
      <c r="L16" s="59">
        <v>-1888</v>
      </c>
      <c r="M16" s="59">
        <v>-25488</v>
      </c>
      <c r="N16" s="43" t="s">
        <v>38</v>
      </c>
      <c r="O16" s="58"/>
      <c r="P16" s="23" t="s">
        <v>61</v>
      </c>
    </row>
    <row r="17" spans="1:16" x14ac:dyDescent="0.25">
      <c r="A17" s="60">
        <v>1002</v>
      </c>
      <c r="B17" s="58" t="s">
        <v>30</v>
      </c>
      <c r="C17" s="61">
        <v>5820</v>
      </c>
      <c r="D17" s="58" t="s">
        <v>22</v>
      </c>
      <c r="E17" s="62"/>
      <c r="F17" s="62"/>
      <c r="G17" s="58"/>
      <c r="H17" s="63"/>
      <c r="I17" s="64" t="s">
        <v>43</v>
      </c>
      <c r="J17" s="64" t="s">
        <v>40</v>
      </c>
      <c r="K17" s="59">
        <v>-25960</v>
      </c>
      <c r="L17" s="59">
        <v>-2077</v>
      </c>
      <c r="M17" s="59">
        <v>-28037</v>
      </c>
      <c r="N17" s="43" t="s">
        <v>38</v>
      </c>
      <c r="O17" s="58"/>
      <c r="P17" s="23" t="s">
        <v>62</v>
      </c>
    </row>
    <row r="18" spans="1:16" x14ac:dyDescent="0.25">
      <c r="A18" s="60">
        <v>1002</v>
      </c>
      <c r="B18" s="58" t="s">
        <v>30</v>
      </c>
      <c r="C18" s="61">
        <v>5820</v>
      </c>
      <c r="D18" s="58" t="s">
        <v>22</v>
      </c>
      <c r="E18" s="62"/>
      <c r="F18" s="62"/>
      <c r="G18" s="58"/>
      <c r="H18" s="63"/>
      <c r="I18" s="64" t="s">
        <v>36</v>
      </c>
      <c r="J18" s="64" t="s">
        <v>40</v>
      </c>
      <c r="K18" s="59">
        <v>-7080</v>
      </c>
      <c r="L18" s="59">
        <v>-566</v>
      </c>
      <c r="M18" s="59">
        <v>-7646</v>
      </c>
      <c r="N18" s="43" t="s">
        <v>38</v>
      </c>
      <c r="O18" s="58"/>
      <c r="P18" s="23" t="s">
        <v>61</v>
      </c>
    </row>
    <row r="19" spans="1:16" x14ac:dyDescent="0.25">
      <c r="A19" s="42">
        <v>1005</v>
      </c>
      <c r="B19" s="43" t="s">
        <v>24</v>
      </c>
      <c r="C19" s="44">
        <v>5820</v>
      </c>
      <c r="D19" s="43" t="s">
        <v>22</v>
      </c>
      <c r="E19" s="45">
        <v>44881</v>
      </c>
      <c r="F19" s="45">
        <v>44881</v>
      </c>
      <c r="G19" s="43" t="s">
        <v>23</v>
      </c>
      <c r="H19" s="43">
        <v>51014</v>
      </c>
      <c r="I19" s="46"/>
      <c r="J19" s="46"/>
      <c r="K19" s="47">
        <v>2262710</v>
      </c>
      <c r="L19" s="47">
        <v>181017</v>
      </c>
      <c r="M19" s="48">
        <f>+K19+L19</f>
        <v>2443727</v>
      </c>
      <c r="N19" s="43"/>
      <c r="O19" s="58"/>
    </row>
    <row r="20" spans="1:16" x14ac:dyDescent="0.25">
      <c r="A20" s="42">
        <v>1005</v>
      </c>
      <c r="B20" s="43" t="s">
        <v>24</v>
      </c>
      <c r="C20" s="44">
        <v>5820</v>
      </c>
      <c r="D20" s="43" t="s">
        <v>22</v>
      </c>
      <c r="E20" s="45">
        <v>44895</v>
      </c>
      <c r="F20" s="45">
        <v>44895</v>
      </c>
      <c r="G20" s="43" t="s">
        <v>23</v>
      </c>
      <c r="H20" s="43">
        <v>53248</v>
      </c>
      <c r="I20" s="46"/>
      <c r="J20" s="46"/>
      <c r="K20" s="47">
        <v>1190660</v>
      </c>
      <c r="L20" s="47">
        <v>95253</v>
      </c>
      <c r="M20" s="48">
        <f>+K20+L20</f>
        <v>1285913</v>
      </c>
      <c r="N20" s="43"/>
      <c r="O20" s="58"/>
    </row>
    <row r="21" spans="1:16" x14ac:dyDescent="0.25">
      <c r="A21" s="42">
        <v>1005</v>
      </c>
      <c r="B21" s="43" t="s">
        <v>24</v>
      </c>
      <c r="C21" s="44">
        <v>5820</v>
      </c>
      <c r="D21" s="43" t="s">
        <v>22</v>
      </c>
      <c r="E21" s="50">
        <v>44911</v>
      </c>
      <c r="F21" s="50">
        <v>44911</v>
      </c>
      <c r="G21" s="43" t="s">
        <v>23</v>
      </c>
      <c r="H21" s="43">
        <v>55894</v>
      </c>
      <c r="I21" s="46"/>
      <c r="J21" s="46"/>
      <c r="K21" s="47">
        <v>1012061</v>
      </c>
      <c r="L21" s="47">
        <v>80965</v>
      </c>
      <c r="M21" s="51">
        <f>+K21+L21</f>
        <v>1093026</v>
      </c>
      <c r="N21" s="43"/>
      <c r="O21" s="58"/>
    </row>
    <row r="22" spans="1:16" x14ac:dyDescent="0.25">
      <c r="A22" s="42">
        <v>1005</v>
      </c>
      <c r="B22" s="43" t="s">
        <v>24</v>
      </c>
      <c r="C22" s="44">
        <v>5820</v>
      </c>
      <c r="D22" s="43" t="s">
        <v>22</v>
      </c>
      <c r="E22" s="50">
        <v>44916</v>
      </c>
      <c r="F22" s="50">
        <v>44916</v>
      </c>
      <c r="G22" s="43" t="s">
        <v>23</v>
      </c>
      <c r="H22" s="43">
        <v>56186</v>
      </c>
      <c r="I22" s="46"/>
      <c r="J22" s="46"/>
      <c r="K22" s="47">
        <v>1072050</v>
      </c>
      <c r="L22" s="47">
        <v>85764</v>
      </c>
      <c r="M22" s="51">
        <f>+K22+L22</f>
        <v>1157814</v>
      </c>
      <c r="N22" s="43"/>
      <c r="O22" s="49"/>
    </row>
    <row r="23" spans="1:16" x14ac:dyDescent="0.25">
      <c r="A23" s="42">
        <v>1005</v>
      </c>
      <c r="B23" s="43" t="s">
        <v>24</v>
      </c>
      <c r="C23" s="44">
        <v>5820</v>
      </c>
      <c r="D23" s="43" t="s">
        <v>22</v>
      </c>
      <c r="E23" s="50">
        <v>44924</v>
      </c>
      <c r="F23" s="50">
        <v>44924</v>
      </c>
      <c r="G23" s="43" t="s">
        <v>23</v>
      </c>
      <c r="H23" s="43">
        <v>57142</v>
      </c>
      <c r="I23" s="46"/>
      <c r="J23" s="46"/>
      <c r="K23" s="47">
        <v>1012061</v>
      </c>
      <c r="L23" s="47">
        <v>80965</v>
      </c>
      <c r="M23" s="51">
        <f>+K23+L23</f>
        <v>1093026</v>
      </c>
      <c r="N23" s="43"/>
      <c r="O23" s="58"/>
    </row>
    <row r="24" spans="1:16" x14ac:dyDescent="0.25">
      <c r="A24" s="52">
        <v>1005</v>
      </c>
      <c r="B24" s="53" t="s">
        <v>24</v>
      </c>
      <c r="C24" s="54">
        <v>5820</v>
      </c>
      <c r="D24" s="53" t="s">
        <v>22</v>
      </c>
      <c r="E24" s="58"/>
      <c r="F24" s="58"/>
      <c r="G24" s="58"/>
      <c r="H24" s="58"/>
      <c r="I24" s="56" t="s">
        <v>36</v>
      </c>
      <c r="J24" s="56" t="s">
        <v>37</v>
      </c>
      <c r="K24" s="59">
        <v>-17860</v>
      </c>
      <c r="L24" s="59">
        <v>-1429</v>
      </c>
      <c r="M24" s="59">
        <v>-19289</v>
      </c>
      <c r="N24" s="43" t="s">
        <v>38</v>
      </c>
      <c r="O24" s="58"/>
      <c r="P24" s="23" t="s">
        <v>61</v>
      </c>
    </row>
    <row r="25" spans="1:16" x14ac:dyDescent="0.25">
      <c r="A25" s="52">
        <v>1005</v>
      </c>
      <c r="B25" s="53" t="s">
        <v>24</v>
      </c>
      <c r="C25" s="54">
        <v>5820</v>
      </c>
      <c r="D25" s="53" t="s">
        <v>22</v>
      </c>
      <c r="E25" s="58"/>
      <c r="F25" s="58"/>
      <c r="G25" s="58"/>
      <c r="H25" s="58"/>
      <c r="I25" s="56" t="s">
        <v>36</v>
      </c>
      <c r="J25" s="56" t="s">
        <v>40</v>
      </c>
      <c r="K25" s="59">
        <v>-46443</v>
      </c>
      <c r="L25" s="59">
        <v>-3715</v>
      </c>
      <c r="M25" s="59">
        <v>-50158</v>
      </c>
      <c r="N25" s="43" t="s">
        <v>38</v>
      </c>
      <c r="O25" s="49"/>
      <c r="P25" s="23" t="s">
        <v>61</v>
      </c>
    </row>
    <row r="26" spans="1:16" x14ac:dyDescent="0.25">
      <c r="A26" s="52">
        <v>1005</v>
      </c>
      <c r="B26" s="53" t="s">
        <v>24</v>
      </c>
      <c r="C26" s="54">
        <v>5820</v>
      </c>
      <c r="D26" s="53" t="s">
        <v>22</v>
      </c>
      <c r="E26" s="58"/>
      <c r="F26" s="58"/>
      <c r="G26" s="58"/>
      <c r="H26" s="58"/>
      <c r="I26" s="56" t="s">
        <v>43</v>
      </c>
      <c r="J26" s="56" t="s">
        <v>37</v>
      </c>
      <c r="K26" s="59">
        <v>-65486</v>
      </c>
      <c r="L26" s="59">
        <v>-5239</v>
      </c>
      <c r="M26" s="59">
        <v>-70725</v>
      </c>
      <c r="N26" s="43" t="s">
        <v>38</v>
      </c>
      <c r="O26" s="58"/>
      <c r="P26" s="23" t="s">
        <v>62</v>
      </c>
    </row>
    <row r="27" spans="1:16" x14ac:dyDescent="0.25">
      <c r="A27" s="60">
        <v>1005</v>
      </c>
      <c r="B27" s="58" t="s">
        <v>24</v>
      </c>
      <c r="C27" s="61">
        <v>5820</v>
      </c>
      <c r="D27" s="58" t="s">
        <v>22</v>
      </c>
      <c r="E27" s="62"/>
      <c r="F27" s="62"/>
      <c r="G27" s="58"/>
      <c r="H27" s="63"/>
      <c r="I27" s="64" t="s">
        <v>39</v>
      </c>
      <c r="J27" s="64" t="s">
        <v>37</v>
      </c>
      <c r="K27" s="59">
        <v>-59533</v>
      </c>
      <c r="L27" s="59">
        <v>-4762</v>
      </c>
      <c r="M27" s="59">
        <v>-64295</v>
      </c>
      <c r="N27" s="43" t="s">
        <v>38</v>
      </c>
      <c r="O27" s="49"/>
      <c r="P27" s="23" t="s">
        <v>61</v>
      </c>
    </row>
    <row r="28" spans="1:16" x14ac:dyDescent="0.25">
      <c r="A28" s="60">
        <v>1005</v>
      </c>
      <c r="B28" s="58" t="s">
        <v>24</v>
      </c>
      <c r="C28" s="61">
        <v>5820</v>
      </c>
      <c r="D28" s="58" t="s">
        <v>22</v>
      </c>
      <c r="E28" s="62"/>
      <c r="F28" s="62"/>
      <c r="G28" s="58"/>
      <c r="H28" s="63"/>
      <c r="I28" s="64" t="s">
        <v>43</v>
      </c>
      <c r="J28" s="64" t="s">
        <v>40</v>
      </c>
      <c r="K28" s="59">
        <v>-170289</v>
      </c>
      <c r="L28" s="59">
        <v>-13623</v>
      </c>
      <c r="M28" s="59">
        <v>-183912</v>
      </c>
      <c r="N28" s="43" t="s">
        <v>38</v>
      </c>
      <c r="O28" s="49"/>
      <c r="P28" s="23" t="s">
        <v>62</v>
      </c>
    </row>
    <row r="29" spans="1:16" x14ac:dyDescent="0.25">
      <c r="A29" s="60">
        <v>1005</v>
      </c>
      <c r="B29" s="58" t="s">
        <v>24</v>
      </c>
      <c r="C29" s="61">
        <v>5820</v>
      </c>
      <c r="D29" s="58" t="s">
        <v>22</v>
      </c>
      <c r="E29" s="62"/>
      <c r="F29" s="62"/>
      <c r="G29" s="58"/>
      <c r="H29" s="63"/>
      <c r="I29" s="64" t="s">
        <v>39</v>
      </c>
      <c r="J29" s="64" t="s">
        <v>40</v>
      </c>
      <c r="K29" s="59">
        <v>-154809</v>
      </c>
      <c r="L29" s="59">
        <v>-12385</v>
      </c>
      <c r="M29" s="59">
        <v>-167194</v>
      </c>
      <c r="N29" s="43" t="s">
        <v>38</v>
      </c>
      <c r="O29" s="58"/>
      <c r="P29" s="23" t="s">
        <v>61</v>
      </c>
    </row>
    <row r="30" spans="1:16" x14ac:dyDescent="0.25">
      <c r="A30" s="42">
        <v>1006</v>
      </c>
      <c r="B30" s="43" t="s">
        <v>31</v>
      </c>
      <c r="C30" s="44">
        <v>5820</v>
      </c>
      <c r="D30" s="43" t="s">
        <v>22</v>
      </c>
      <c r="E30" s="45">
        <v>44891</v>
      </c>
      <c r="F30" s="45">
        <v>44886</v>
      </c>
      <c r="G30" s="43" t="s">
        <v>23</v>
      </c>
      <c r="H30" s="43">
        <v>52016</v>
      </c>
      <c r="I30" s="46"/>
      <c r="J30" s="46"/>
      <c r="K30" s="47">
        <v>1480018</v>
      </c>
      <c r="L30" s="47">
        <v>118401</v>
      </c>
      <c r="M30" s="48">
        <f t="shared" ref="M30:M36" si="1">+K30+L30</f>
        <v>1598419</v>
      </c>
      <c r="N30" s="43"/>
      <c r="O30" s="49"/>
    </row>
    <row r="31" spans="1:16" x14ac:dyDescent="0.25">
      <c r="A31" s="42">
        <v>1006</v>
      </c>
      <c r="B31" s="43" t="s">
        <v>31</v>
      </c>
      <c r="C31" s="44">
        <v>5820</v>
      </c>
      <c r="D31" s="43" t="s">
        <v>22</v>
      </c>
      <c r="E31" s="50">
        <v>44901</v>
      </c>
      <c r="F31" s="50">
        <v>44893</v>
      </c>
      <c r="G31" s="43" t="s">
        <v>23</v>
      </c>
      <c r="H31" s="43">
        <v>53172</v>
      </c>
      <c r="I31" s="46"/>
      <c r="J31" s="46"/>
      <c r="K31" s="47">
        <v>1694428</v>
      </c>
      <c r="L31" s="47">
        <v>135554</v>
      </c>
      <c r="M31" s="51">
        <f t="shared" si="1"/>
        <v>1829982</v>
      </c>
      <c r="N31" s="43"/>
      <c r="O31" s="58"/>
    </row>
    <row r="32" spans="1:16" x14ac:dyDescent="0.25">
      <c r="A32" s="42">
        <v>1006</v>
      </c>
      <c r="B32" s="43" t="s">
        <v>31</v>
      </c>
      <c r="C32" s="44">
        <v>5820</v>
      </c>
      <c r="D32" s="43" t="s">
        <v>22</v>
      </c>
      <c r="E32" s="50">
        <v>44901</v>
      </c>
      <c r="F32" s="50">
        <v>44893</v>
      </c>
      <c r="G32" s="43" t="s">
        <v>23</v>
      </c>
      <c r="H32" s="43">
        <v>53166</v>
      </c>
      <c r="I32" s="46"/>
      <c r="J32" s="46"/>
      <c r="K32" s="47">
        <v>1132792</v>
      </c>
      <c r="L32" s="47">
        <v>90623</v>
      </c>
      <c r="M32" s="51">
        <f t="shared" si="1"/>
        <v>1223415</v>
      </c>
      <c r="N32" s="43"/>
      <c r="O32" s="58"/>
    </row>
    <row r="33" spans="1:16" x14ac:dyDescent="0.25">
      <c r="A33" s="42">
        <v>1006</v>
      </c>
      <c r="B33" s="43" t="s">
        <v>31</v>
      </c>
      <c r="C33" s="44">
        <v>5820</v>
      </c>
      <c r="D33" s="43" t="s">
        <v>22</v>
      </c>
      <c r="E33" s="50">
        <v>44905</v>
      </c>
      <c r="F33" s="50">
        <v>44900</v>
      </c>
      <c r="G33" s="43" t="s">
        <v>23</v>
      </c>
      <c r="H33" s="43">
        <v>54381</v>
      </c>
      <c r="I33" s="46"/>
      <c r="J33" s="46"/>
      <c r="K33" s="47">
        <v>1665870</v>
      </c>
      <c r="L33" s="47">
        <v>133270</v>
      </c>
      <c r="M33" s="51">
        <f t="shared" si="1"/>
        <v>1799140</v>
      </c>
      <c r="N33" s="43"/>
      <c r="O33" s="49"/>
    </row>
    <row r="34" spans="1:16" x14ac:dyDescent="0.25">
      <c r="A34" s="42">
        <v>1006</v>
      </c>
      <c r="B34" s="43" t="s">
        <v>31</v>
      </c>
      <c r="C34" s="44">
        <v>5820</v>
      </c>
      <c r="D34" s="43" t="s">
        <v>22</v>
      </c>
      <c r="E34" s="50">
        <v>44915</v>
      </c>
      <c r="F34" s="50">
        <v>44909</v>
      </c>
      <c r="G34" s="43" t="s">
        <v>23</v>
      </c>
      <c r="H34" s="43">
        <v>55516</v>
      </c>
      <c r="I34" s="46"/>
      <c r="J34" s="46"/>
      <c r="K34" s="47">
        <v>1527841</v>
      </c>
      <c r="L34" s="47">
        <v>122227</v>
      </c>
      <c r="M34" s="51">
        <f t="shared" si="1"/>
        <v>1650068</v>
      </c>
      <c r="N34" s="43"/>
      <c r="O34" s="49"/>
    </row>
    <row r="35" spans="1:16" x14ac:dyDescent="0.25">
      <c r="A35" s="42">
        <v>1006</v>
      </c>
      <c r="B35" s="43" t="s">
        <v>31</v>
      </c>
      <c r="C35" s="44">
        <v>5820</v>
      </c>
      <c r="D35" s="43" t="s">
        <v>22</v>
      </c>
      <c r="E35" s="50">
        <v>44925</v>
      </c>
      <c r="F35" s="50">
        <v>44921</v>
      </c>
      <c r="G35" s="43" t="s">
        <v>23</v>
      </c>
      <c r="H35" s="43">
        <v>56945</v>
      </c>
      <c r="I35" s="46"/>
      <c r="J35" s="46"/>
      <c r="K35" s="47">
        <v>3312475</v>
      </c>
      <c r="L35" s="47">
        <v>264998</v>
      </c>
      <c r="M35" s="51">
        <f t="shared" si="1"/>
        <v>3577473</v>
      </c>
      <c r="N35" s="43"/>
      <c r="O35" s="58"/>
    </row>
    <row r="36" spans="1:16" x14ac:dyDescent="0.25">
      <c r="A36" s="42">
        <v>1006</v>
      </c>
      <c r="B36" s="43" t="s">
        <v>31</v>
      </c>
      <c r="C36" s="44">
        <v>5820</v>
      </c>
      <c r="D36" s="43" t="s">
        <v>22</v>
      </c>
      <c r="E36" s="50">
        <v>44925</v>
      </c>
      <c r="F36" s="50">
        <v>44921</v>
      </c>
      <c r="G36" s="43" t="s">
        <v>23</v>
      </c>
      <c r="H36" s="43">
        <v>56887</v>
      </c>
      <c r="I36" s="46"/>
      <c r="J36" s="46"/>
      <c r="K36" s="47">
        <v>1868721</v>
      </c>
      <c r="L36" s="47">
        <v>149498</v>
      </c>
      <c r="M36" s="51">
        <f t="shared" si="1"/>
        <v>2018219</v>
      </c>
      <c r="N36" s="43"/>
      <c r="O36" s="49"/>
    </row>
    <row r="37" spans="1:16" x14ac:dyDescent="0.25">
      <c r="A37" s="73">
        <v>1006</v>
      </c>
      <c r="B37" s="74" t="s">
        <v>31</v>
      </c>
      <c r="C37" s="75">
        <v>5820</v>
      </c>
      <c r="D37" s="74" t="s">
        <v>22</v>
      </c>
      <c r="E37" s="74"/>
      <c r="F37" s="74"/>
      <c r="G37" s="74"/>
      <c r="H37" s="74"/>
      <c r="I37" s="74" t="s">
        <v>34</v>
      </c>
      <c r="J37" s="76" t="s">
        <v>35</v>
      </c>
      <c r="K37" s="77">
        <v>-222116</v>
      </c>
      <c r="L37" s="77">
        <v>-17769</v>
      </c>
      <c r="M37" s="77">
        <f>L37+K37</f>
        <v>-239885</v>
      </c>
      <c r="N37" s="74"/>
      <c r="O37" s="58"/>
      <c r="P37" s="23" t="s">
        <v>59</v>
      </c>
    </row>
    <row r="38" spans="1:16" x14ac:dyDescent="0.25">
      <c r="A38" s="52">
        <v>1006</v>
      </c>
      <c r="B38" s="53" t="s">
        <v>31</v>
      </c>
      <c r="C38" s="54">
        <v>5820</v>
      </c>
      <c r="D38" s="53" t="s">
        <v>22</v>
      </c>
      <c r="E38" s="58"/>
      <c r="F38" s="58"/>
      <c r="G38" s="58"/>
      <c r="H38" s="58"/>
      <c r="I38" s="56" t="s">
        <v>36</v>
      </c>
      <c r="J38" s="56" t="s">
        <v>37</v>
      </c>
      <c r="K38" s="59">
        <v>-42408</v>
      </c>
      <c r="L38" s="59">
        <v>-3393</v>
      </c>
      <c r="M38" s="59">
        <v>-45801</v>
      </c>
      <c r="N38" s="43" t="s">
        <v>38</v>
      </c>
      <c r="O38" s="58"/>
      <c r="P38" s="23" t="s">
        <v>61</v>
      </c>
    </row>
    <row r="39" spans="1:16" x14ac:dyDescent="0.25">
      <c r="A39" s="52">
        <v>1006</v>
      </c>
      <c r="B39" s="53" t="s">
        <v>31</v>
      </c>
      <c r="C39" s="54">
        <v>5820</v>
      </c>
      <c r="D39" s="53" t="s">
        <v>22</v>
      </c>
      <c r="E39" s="58"/>
      <c r="F39" s="58"/>
      <c r="G39" s="58"/>
      <c r="H39" s="58"/>
      <c r="I39" s="56" t="s">
        <v>41</v>
      </c>
      <c r="J39" s="56" t="s">
        <v>42</v>
      </c>
      <c r="K39" s="59">
        <v>-261290</v>
      </c>
      <c r="L39" s="59">
        <v>-20903</v>
      </c>
      <c r="M39" s="59">
        <v>-282193</v>
      </c>
      <c r="N39" s="43" t="s">
        <v>38</v>
      </c>
      <c r="O39" s="58"/>
      <c r="P39" s="23" t="s">
        <v>59</v>
      </c>
    </row>
    <row r="40" spans="1:16" x14ac:dyDescent="0.25">
      <c r="A40" s="52">
        <v>1006</v>
      </c>
      <c r="B40" s="53" t="s">
        <v>31</v>
      </c>
      <c r="C40" s="54">
        <v>5820</v>
      </c>
      <c r="D40" s="53" t="s">
        <v>22</v>
      </c>
      <c r="E40" s="58"/>
      <c r="F40" s="58"/>
      <c r="G40" s="58"/>
      <c r="H40" s="58"/>
      <c r="I40" s="56" t="s">
        <v>39</v>
      </c>
      <c r="J40" s="56" t="s">
        <v>40</v>
      </c>
      <c r="K40" s="59">
        <v>-407640</v>
      </c>
      <c r="L40" s="59">
        <v>-32611</v>
      </c>
      <c r="M40" s="59">
        <v>-440251</v>
      </c>
      <c r="N40" s="43" t="s">
        <v>38</v>
      </c>
      <c r="O40" s="49"/>
      <c r="P40" s="23" t="s">
        <v>61</v>
      </c>
    </row>
    <row r="41" spans="1:16" x14ac:dyDescent="0.25">
      <c r="A41" s="52">
        <v>1006</v>
      </c>
      <c r="B41" s="53" t="s">
        <v>31</v>
      </c>
      <c r="C41" s="54">
        <v>5820</v>
      </c>
      <c r="D41" s="53" t="s">
        <v>22</v>
      </c>
      <c r="E41" s="58"/>
      <c r="F41" s="58"/>
      <c r="G41" s="58"/>
      <c r="H41" s="58"/>
      <c r="I41" s="56" t="s">
        <v>36</v>
      </c>
      <c r="J41" s="56" t="s">
        <v>40</v>
      </c>
      <c r="K41" s="59">
        <v>-122292</v>
      </c>
      <c r="L41" s="59">
        <v>-9783</v>
      </c>
      <c r="M41" s="59">
        <v>-132075</v>
      </c>
      <c r="N41" s="43" t="s">
        <v>38</v>
      </c>
      <c r="O41" s="58"/>
      <c r="P41" s="23" t="s">
        <v>61</v>
      </c>
    </row>
    <row r="42" spans="1:16" x14ac:dyDescent="0.25">
      <c r="A42" s="52">
        <v>1006</v>
      </c>
      <c r="B42" s="53" t="s">
        <v>31</v>
      </c>
      <c r="C42" s="54">
        <v>5820</v>
      </c>
      <c r="D42" s="53" t="s">
        <v>22</v>
      </c>
      <c r="E42" s="55"/>
      <c r="F42" s="55"/>
      <c r="G42" s="53"/>
      <c r="H42" s="53"/>
      <c r="I42" s="56" t="s">
        <v>44</v>
      </c>
      <c r="J42" s="56" t="s">
        <v>45</v>
      </c>
      <c r="K42" s="57">
        <v>-1500000</v>
      </c>
      <c r="L42" s="57">
        <v>-120000</v>
      </c>
      <c r="M42" s="57">
        <v>-1620000</v>
      </c>
      <c r="N42" s="43" t="s">
        <v>38</v>
      </c>
      <c r="O42" s="49"/>
      <c r="P42" s="23" t="s">
        <v>61</v>
      </c>
    </row>
    <row r="43" spans="1:16" x14ac:dyDescent="0.25">
      <c r="A43" s="60">
        <v>1006</v>
      </c>
      <c r="B43" s="58" t="s">
        <v>31</v>
      </c>
      <c r="C43" s="61">
        <v>5820</v>
      </c>
      <c r="D43" s="58" t="s">
        <v>22</v>
      </c>
      <c r="E43" s="62"/>
      <c r="F43" s="62"/>
      <c r="G43" s="58"/>
      <c r="H43" s="63"/>
      <c r="I43" s="64" t="s">
        <v>39</v>
      </c>
      <c r="J43" s="64" t="s">
        <v>37</v>
      </c>
      <c r="K43" s="59">
        <v>-141361</v>
      </c>
      <c r="L43" s="59">
        <v>-11309</v>
      </c>
      <c r="M43" s="59">
        <v>-152670</v>
      </c>
      <c r="N43" s="43" t="s">
        <v>38</v>
      </c>
      <c r="O43" s="58"/>
      <c r="P43" s="23" t="s">
        <v>61</v>
      </c>
    </row>
    <row r="44" spans="1:16" x14ac:dyDescent="0.25">
      <c r="A44" s="60">
        <v>1006</v>
      </c>
      <c r="B44" s="58" t="s">
        <v>31</v>
      </c>
      <c r="C44" s="61">
        <v>5820</v>
      </c>
      <c r="D44" s="58" t="s">
        <v>22</v>
      </c>
      <c r="E44" s="62"/>
      <c r="F44" s="62"/>
      <c r="G44" s="58"/>
      <c r="H44" s="63"/>
      <c r="I44" s="64" t="s">
        <v>43</v>
      </c>
      <c r="J44" s="64" t="s">
        <v>37</v>
      </c>
      <c r="K44" s="59">
        <v>-155496</v>
      </c>
      <c r="L44" s="59">
        <v>-12440</v>
      </c>
      <c r="M44" s="59">
        <v>-167936</v>
      </c>
      <c r="N44" s="43" t="s">
        <v>38</v>
      </c>
      <c r="O44" s="49"/>
      <c r="P44" s="23" t="s">
        <v>62</v>
      </c>
    </row>
    <row r="45" spans="1:16" x14ac:dyDescent="0.25">
      <c r="A45" s="60">
        <v>1006</v>
      </c>
      <c r="B45" s="58" t="s">
        <v>31</v>
      </c>
      <c r="C45" s="61">
        <v>5820</v>
      </c>
      <c r="D45" s="58" t="s">
        <v>22</v>
      </c>
      <c r="E45" s="62"/>
      <c r="F45" s="62"/>
      <c r="G45" s="58"/>
      <c r="H45" s="63"/>
      <c r="I45" s="64" t="s">
        <v>43</v>
      </c>
      <c r="J45" s="64" t="s">
        <v>40</v>
      </c>
      <c r="K45" s="59">
        <v>-448404</v>
      </c>
      <c r="L45" s="59">
        <v>-35872</v>
      </c>
      <c r="M45" s="59">
        <v>-484276</v>
      </c>
      <c r="N45" s="43" t="s">
        <v>38</v>
      </c>
      <c r="O45" s="58"/>
      <c r="P45" s="23" t="s">
        <v>62</v>
      </c>
    </row>
    <row r="46" spans="1:16" x14ac:dyDescent="0.25">
      <c r="A46" s="42">
        <v>1008</v>
      </c>
      <c r="B46" s="43" t="s">
        <v>27</v>
      </c>
      <c r="C46" s="44">
        <v>5820</v>
      </c>
      <c r="D46" s="43" t="s">
        <v>22</v>
      </c>
      <c r="E46" s="45">
        <v>44883</v>
      </c>
      <c r="F46" s="45">
        <v>44881</v>
      </c>
      <c r="G46" s="43" t="s">
        <v>23</v>
      </c>
      <c r="H46" s="43">
        <v>51036</v>
      </c>
      <c r="I46" s="46"/>
      <c r="J46" s="46"/>
      <c r="K46" s="47">
        <v>4150696</v>
      </c>
      <c r="L46" s="47">
        <v>332056</v>
      </c>
      <c r="M46" s="48">
        <f>+K46+L46</f>
        <v>4482752</v>
      </c>
      <c r="N46" s="43"/>
      <c r="O46" s="58"/>
    </row>
    <row r="47" spans="1:16" x14ac:dyDescent="0.25">
      <c r="A47" s="42">
        <v>1008</v>
      </c>
      <c r="B47" s="43" t="s">
        <v>27</v>
      </c>
      <c r="C47" s="44">
        <v>5820</v>
      </c>
      <c r="D47" s="43" t="s">
        <v>22</v>
      </c>
      <c r="E47" s="45">
        <v>44892</v>
      </c>
      <c r="F47" s="45">
        <v>44887</v>
      </c>
      <c r="G47" s="43" t="s">
        <v>23</v>
      </c>
      <c r="H47" s="43">
        <v>52063</v>
      </c>
      <c r="I47" s="46"/>
      <c r="J47" s="46"/>
      <c r="K47" s="47">
        <v>5946133</v>
      </c>
      <c r="L47" s="47">
        <v>475691</v>
      </c>
      <c r="M47" s="48">
        <f>+K47+L47</f>
        <v>6421824</v>
      </c>
      <c r="N47" s="43"/>
      <c r="O47" s="58"/>
    </row>
    <row r="48" spans="1:16" x14ac:dyDescent="0.25">
      <c r="A48" s="42">
        <v>1008</v>
      </c>
      <c r="B48" s="43" t="s">
        <v>27</v>
      </c>
      <c r="C48" s="44">
        <v>5820</v>
      </c>
      <c r="D48" s="43" t="s">
        <v>22</v>
      </c>
      <c r="E48" s="50">
        <v>44900</v>
      </c>
      <c r="F48" s="50">
        <v>44896</v>
      </c>
      <c r="G48" s="43" t="s">
        <v>23</v>
      </c>
      <c r="H48" s="43">
        <v>53290</v>
      </c>
      <c r="I48" s="46"/>
      <c r="J48" s="46"/>
      <c r="K48" s="47">
        <v>2831979</v>
      </c>
      <c r="L48" s="47">
        <v>226558</v>
      </c>
      <c r="M48" s="51">
        <f>+K48+L48</f>
        <v>3058537</v>
      </c>
      <c r="N48" s="43"/>
      <c r="O48" s="49"/>
    </row>
    <row r="49" spans="1:16" x14ac:dyDescent="0.25">
      <c r="A49" s="42">
        <v>1008</v>
      </c>
      <c r="B49" s="43" t="s">
        <v>27</v>
      </c>
      <c r="C49" s="44">
        <v>5820</v>
      </c>
      <c r="D49" s="43" t="s">
        <v>22</v>
      </c>
      <c r="E49" s="50">
        <v>44912</v>
      </c>
      <c r="F49" s="50">
        <v>44909</v>
      </c>
      <c r="G49" s="43" t="s">
        <v>23</v>
      </c>
      <c r="H49" s="43">
        <v>55455</v>
      </c>
      <c r="I49" s="46"/>
      <c r="J49" s="46"/>
      <c r="K49" s="47">
        <v>3126166</v>
      </c>
      <c r="L49" s="47">
        <v>250093</v>
      </c>
      <c r="M49" s="51">
        <f>+K49+L49</f>
        <v>3376259</v>
      </c>
      <c r="N49" s="43"/>
      <c r="O49" s="58"/>
    </row>
    <row r="50" spans="1:16" x14ac:dyDescent="0.25">
      <c r="A50" s="42">
        <v>1008</v>
      </c>
      <c r="B50" s="43" t="s">
        <v>27</v>
      </c>
      <c r="C50" s="44">
        <v>5820</v>
      </c>
      <c r="D50" s="43" t="s">
        <v>22</v>
      </c>
      <c r="E50" s="50">
        <v>44921</v>
      </c>
      <c r="F50" s="50">
        <v>44918</v>
      </c>
      <c r="G50" s="43" t="s">
        <v>23</v>
      </c>
      <c r="H50" s="43">
        <v>56689</v>
      </c>
      <c r="I50" s="46"/>
      <c r="J50" s="46"/>
      <c r="K50" s="47">
        <v>4236746</v>
      </c>
      <c r="L50" s="47">
        <v>338940</v>
      </c>
      <c r="M50" s="51">
        <f>+K50+L50</f>
        <v>4575686</v>
      </c>
      <c r="N50" s="43"/>
      <c r="O50" s="58"/>
    </row>
    <row r="51" spans="1:16" x14ac:dyDescent="0.25">
      <c r="A51" s="60">
        <v>1008</v>
      </c>
      <c r="B51" s="58" t="s">
        <v>27</v>
      </c>
      <c r="C51" s="61">
        <v>5820</v>
      </c>
      <c r="D51" s="58" t="s">
        <v>22</v>
      </c>
      <c r="E51" s="62"/>
      <c r="F51" s="62"/>
      <c r="G51" s="58"/>
      <c r="H51" s="63"/>
      <c r="I51" s="64" t="s">
        <v>36</v>
      </c>
      <c r="J51" s="64" t="s">
        <v>40</v>
      </c>
      <c r="K51" s="59">
        <v>-152923</v>
      </c>
      <c r="L51" s="59">
        <v>-12234</v>
      </c>
      <c r="M51" s="59">
        <v>-165157</v>
      </c>
      <c r="N51" s="43" t="s">
        <v>38</v>
      </c>
      <c r="O51" s="58"/>
      <c r="P51" s="23" t="s">
        <v>61</v>
      </c>
    </row>
    <row r="52" spans="1:16" x14ac:dyDescent="0.25">
      <c r="A52" s="60">
        <v>1008</v>
      </c>
      <c r="B52" s="58" t="s">
        <v>27</v>
      </c>
      <c r="C52" s="61">
        <v>5820</v>
      </c>
      <c r="D52" s="58" t="s">
        <v>22</v>
      </c>
      <c r="E52" s="62"/>
      <c r="F52" s="62"/>
      <c r="G52" s="58"/>
      <c r="H52" s="63"/>
      <c r="I52" s="64" t="s">
        <v>39</v>
      </c>
      <c r="J52" s="64" t="s">
        <v>40</v>
      </c>
      <c r="K52" s="59">
        <v>-509745</v>
      </c>
      <c r="L52" s="59">
        <v>-40780</v>
      </c>
      <c r="M52" s="59">
        <v>-550525</v>
      </c>
      <c r="N52" s="43" t="s">
        <v>38</v>
      </c>
      <c r="O52" s="58"/>
      <c r="P52" s="23" t="s">
        <v>61</v>
      </c>
    </row>
    <row r="53" spans="1:16" x14ac:dyDescent="0.25">
      <c r="A53" s="78">
        <v>1008</v>
      </c>
      <c r="B53" s="53" t="s">
        <v>27</v>
      </c>
      <c r="C53" s="54">
        <v>5820</v>
      </c>
      <c r="D53" s="53" t="s">
        <v>22</v>
      </c>
      <c r="E53" s="53"/>
      <c r="F53" s="53"/>
      <c r="G53" s="53"/>
      <c r="H53" s="53"/>
      <c r="I53" s="56" t="s">
        <v>43</v>
      </c>
      <c r="J53" s="64" t="s">
        <v>40</v>
      </c>
      <c r="K53" s="57">
        <v>-560719</v>
      </c>
      <c r="L53" s="57">
        <v>-44858</v>
      </c>
      <c r="M53" s="57">
        <v>-605577</v>
      </c>
      <c r="N53" s="43" t="s">
        <v>38</v>
      </c>
      <c r="O53" s="58"/>
      <c r="P53" s="23" t="s">
        <v>62</v>
      </c>
    </row>
    <row r="54" spans="1:16" x14ac:dyDescent="0.25">
      <c r="A54" s="42">
        <v>1009</v>
      </c>
      <c r="B54" s="43" t="s">
        <v>26</v>
      </c>
      <c r="C54" s="44">
        <v>5820</v>
      </c>
      <c r="D54" s="43" t="s">
        <v>22</v>
      </c>
      <c r="E54" s="45">
        <v>44883</v>
      </c>
      <c r="F54" s="45">
        <v>44881</v>
      </c>
      <c r="G54" s="43" t="s">
        <v>23</v>
      </c>
      <c r="H54" s="43">
        <v>51052</v>
      </c>
      <c r="I54" s="46"/>
      <c r="J54" s="46"/>
      <c r="K54" s="47">
        <v>3394065</v>
      </c>
      <c r="L54" s="47">
        <v>271525</v>
      </c>
      <c r="M54" s="48">
        <f t="shared" ref="M54:M59" si="2">+K54+L54</f>
        <v>3665590</v>
      </c>
      <c r="N54" s="43"/>
      <c r="O54" s="58"/>
    </row>
    <row r="55" spans="1:16" x14ac:dyDescent="0.25">
      <c r="A55" s="42">
        <v>1009</v>
      </c>
      <c r="B55" s="43" t="s">
        <v>26</v>
      </c>
      <c r="C55" s="44">
        <v>5820</v>
      </c>
      <c r="D55" s="43" t="s">
        <v>22</v>
      </c>
      <c r="E55" s="45">
        <v>44883</v>
      </c>
      <c r="F55" s="45">
        <v>44881</v>
      </c>
      <c r="G55" s="43" t="s">
        <v>23</v>
      </c>
      <c r="H55" s="43">
        <v>51049</v>
      </c>
      <c r="I55" s="46"/>
      <c r="J55" s="46"/>
      <c r="K55" s="47">
        <v>595330</v>
      </c>
      <c r="L55" s="47">
        <v>47626</v>
      </c>
      <c r="M55" s="48">
        <f t="shared" si="2"/>
        <v>642956</v>
      </c>
      <c r="N55" s="43"/>
      <c r="O55" s="49"/>
    </row>
    <row r="56" spans="1:16" x14ac:dyDescent="0.25">
      <c r="A56" s="42">
        <v>1009</v>
      </c>
      <c r="B56" s="43" t="s">
        <v>26</v>
      </c>
      <c r="C56" s="44">
        <v>5820</v>
      </c>
      <c r="D56" s="43" t="s">
        <v>22</v>
      </c>
      <c r="E56" s="45">
        <v>44893</v>
      </c>
      <c r="F56" s="45">
        <v>44888</v>
      </c>
      <c r="G56" s="43" t="s">
        <v>23</v>
      </c>
      <c r="H56" s="43">
        <v>52123</v>
      </c>
      <c r="I56" s="46"/>
      <c r="J56" s="46"/>
      <c r="K56" s="47">
        <v>536025</v>
      </c>
      <c r="L56" s="47">
        <v>42882</v>
      </c>
      <c r="M56" s="48">
        <f t="shared" si="2"/>
        <v>578907</v>
      </c>
      <c r="N56" s="43"/>
      <c r="O56" s="58"/>
    </row>
    <row r="57" spans="1:16" x14ac:dyDescent="0.25">
      <c r="A57" s="42">
        <v>1009</v>
      </c>
      <c r="B57" s="43" t="s">
        <v>26</v>
      </c>
      <c r="C57" s="44">
        <v>5820</v>
      </c>
      <c r="D57" s="43" t="s">
        <v>22</v>
      </c>
      <c r="E57" s="50">
        <v>44902</v>
      </c>
      <c r="F57" s="50">
        <v>44896</v>
      </c>
      <c r="G57" s="43" t="s">
        <v>23</v>
      </c>
      <c r="H57" s="43">
        <v>53288</v>
      </c>
      <c r="I57" s="46"/>
      <c r="J57" s="46"/>
      <c r="K57" s="47">
        <v>2262710</v>
      </c>
      <c r="L57" s="47">
        <v>181017</v>
      </c>
      <c r="M57" s="51">
        <f t="shared" si="2"/>
        <v>2443727</v>
      </c>
      <c r="N57" s="43"/>
      <c r="O57" s="49"/>
    </row>
    <row r="58" spans="1:16" x14ac:dyDescent="0.25">
      <c r="A58" s="42">
        <v>1009</v>
      </c>
      <c r="B58" s="43" t="s">
        <v>26</v>
      </c>
      <c r="C58" s="44">
        <v>5820</v>
      </c>
      <c r="D58" s="43" t="s">
        <v>22</v>
      </c>
      <c r="E58" s="50">
        <v>44904</v>
      </c>
      <c r="F58" s="50">
        <v>44902</v>
      </c>
      <c r="G58" s="43" t="s">
        <v>23</v>
      </c>
      <c r="H58" s="43">
        <v>54550</v>
      </c>
      <c r="I58" s="46"/>
      <c r="J58" s="46"/>
      <c r="K58" s="47">
        <v>2262710</v>
      </c>
      <c r="L58" s="47">
        <v>181017</v>
      </c>
      <c r="M58" s="51">
        <f t="shared" si="2"/>
        <v>2443727</v>
      </c>
      <c r="N58" s="43"/>
      <c r="O58" s="49"/>
    </row>
    <row r="59" spans="1:16" x14ac:dyDescent="0.25">
      <c r="A59" s="42">
        <v>1009</v>
      </c>
      <c r="B59" s="43" t="s">
        <v>26</v>
      </c>
      <c r="C59" s="44">
        <v>5820</v>
      </c>
      <c r="D59" s="43" t="s">
        <v>22</v>
      </c>
      <c r="E59" s="50">
        <v>44915</v>
      </c>
      <c r="F59" s="50">
        <v>44909</v>
      </c>
      <c r="G59" s="43" t="s">
        <v>23</v>
      </c>
      <c r="H59" s="43">
        <v>55514</v>
      </c>
      <c r="I59" s="46"/>
      <c r="J59" s="46"/>
      <c r="K59" s="47">
        <v>2590141</v>
      </c>
      <c r="L59" s="47">
        <v>207211</v>
      </c>
      <c r="M59" s="51">
        <f t="shared" si="2"/>
        <v>2797352</v>
      </c>
      <c r="N59" s="43"/>
      <c r="O59" s="58"/>
    </row>
    <row r="60" spans="1:16" x14ac:dyDescent="0.25">
      <c r="A60" s="52">
        <v>1009</v>
      </c>
      <c r="B60" s="53" t="s">
        <v>26</v>
      </c>
      <c r="C60" s="54">
        <v>5820</v>
      </c>
      <c r="D60" s="53" t="s">
        <v>22</v>
      </c>
      <c r="E60" s="43">
        <v>20230106</v>
      </c>
      <c r="F60" s="43">
        <v>20221228</v>
      </c>
      <c r="G60" s="81" t="s">
        <v>23</v>
      </c>
      <c r="H60" s="82">
        <v>57095</v>
      </c>
      <c r="I60" s="56"/>
      <c r="J60" s="56"/>
      <c r="K60" s="83">
        <v>4168222</v>
      </c>
      <c r="L60" s="83">
        <v>333458</v>
      </c>
      <c r="M60" s="83">
        <v>4501680</v>
      </c>
      <c r="N60" s="43"/>
      <c r="O60" s="58"/>
    </row>
    <row r="61" spans="1:16" x14ac:dyDescent="0.25">
      <c r="A61" s="52">
        <v>1009</v>
      </c>
      <c r="B61" s="53" t="s">
        <v>26</v>
      </c>
      <c r="C61" s="54">
        <v>5820</v>
      </c>
      <c r="D61" s="53" t="s">
        <v>22</v>
      </c>
      <c r="E61" s="58"/>
      <c r="F61" s="58"/>
      <c r="G61" s="58"/>
      <c r="H61" s="58"/>
      <c r="I61" s="56" t="s">
        <v>41</v>
      </c>
      <c r="J61" s="56" t="s">
        <v>42</v>
      </c>
      <c r="K61" s="59">
        <v>-145010</v>
      </c>
      <c r="L61" s="59">
        <v>-11601</v>
      </c>
      <c r="M61" s="59">
        <v>-156611</v>
      </c>
      <c r="N61" s="43" t="s">
        <v>38</v>
      </c>
      <c r="O61" s="49"/>
      <c r="P61" s="23" t="s">
        <v>59</v>
      </c>
    </row>
    <row r="62" spans="1:16" x14ac:dyDescent="0.25">
      <c r="A62" s="52">
        <v>1009</v>
      </c>
      <c r="B62" s="53" t="s">
        <v>26</v>
      </c>
      <c r="C62" s="54">
        <v>5820</v>
      </c>
      <c r="D62" s="53" t="s">
        <v>22</v>
      </c>
      <c r="E62" s="55"/>
      <c r="F62" s="55"/>
      <c r="G62" s="53"/>
      <c r="H62" s="53"/>
      <c r="I62" s="56" t="s">
        <v>36</v>
      </c>
      <c r="J62" s="56" t="s">
        <v>40</v>
      </c>
      <c r="K62" s="57">
        <v>-169257</v>
      </c>
      <c r="L62" s="57">
        <v>-13541</v>
      </c>
      <c r="M62" s="57">
        <v>-182798</v>
      </c>
      <c r="N62" s="43" t="s">
        <v>38</v>
      </c>
      <c r="O62" s="49"/>
      <c r="P62" s="23" t="s">
        <v>61</v>
      </c>
    </row>
    <row r="63" spans="1:16" x14ac:dyDescent="0.25">
      <c r="A63" s="52">
        <v>1009</v>
      </c>
      <c r="B63" s="53" t="s">
        <v>26</v>
      </c>
      <c r="C63" s="54">
        <v>5820</v>
      </c>
      <c r="D63" s="53" t="s">
        <v>22</v>
      </c>
      <c r="E63" s="58"/>
      <c r="F63" s="58"/>
      <c r="G63" s="58"/>
      <c r="H63" s="58"/>
      <c r="I63" s="56" t="s">
        <v>39</v>
      </c>
      <c r="J63" s="56" t="s">
        <v>40</v>
      </c>
      <c r="K63" s="59">
        <v>-564189</v>
      </c>
      <c r="L63" s="59">
        <v>-45135</v>
      </c>
      <c r="M63" s="59">
        <v>-609324</v>
      </c>
      <c r="N63" s="43" t="s">
        <v>38</v>
      </c>
      <c r="O63" s="49"/>
      <c r="P63" s="23" t="s">
        <v>61</v>
      </c>
    </row>
    <row r="64" spans="1:16" x14ac:dyDescent="0.25">
      <c r="A64" s="60">
        <v>1009</v>
      </c>
      <c r="B64" s="58" t="s">
        <v>26</v>
      </c>
      <c r="C64" s="61">
        <v>5820</v>
      </c>
      <c r="D64" s="58" t="s">
        <v>22</v>
      </c>
      <c r="E64" s="62"/>
      <c r="F64" s="62"/>
      <c r="G64" s="58"/>
      <c r="H64" s="63"/>
      <c r="I64" s="64" t="s">
        <v>43</v>
      </c>
      <c r="J64" s="64" t="s">
        <v>40</v>
      </c>
      <c r="K64" s="59">
        <v>-620608</v>
      </c>
      <c r="L64" s="59">
        <v>-49649</v>
      </c>
      <c r="M64" s="59">
        <v>-670257</v>
      </c>
      <c r="N64" s="43" t="s">
        <v>38</v>
      </c>
      <c r="O64" s="58"/>
      <c r="P64" s="23" t="s">
        <v>62</v>
      </c>
    </row>
    <row r="65" spans="1:16" x14ac:dyDescent="0.25">
      <c r="A65" s="42">
        <v>1011</v>
      </c>
      <c r="B65" s="43" t="s">
        <v>29</v>
      </c>
      <c r="C65" s="44">
        <v>5820</v>
      </c>
      <c r="D65" s="43" t="s">
        <v>22</v>
      </c>
      <c r="E65" s="45">
        <v>44888</v>
      </c>
      <c r="F65" s="45">
        <v>44886</v>
      </c>
      <c r="G65" s="43" t="s">
        <v>23</v>
      </c>
      <c r="H65" s="43">
        <v>52017</v>
      </c>
      <c r="I65" s="46"/>
      <c r="J65" s="46"/>
      <c r="K65" s="47">
        <v>1887986</v>
      </c>
      <c r="L65" s="47">
        <v>151039</v>
      </c>
      <c r="M65" s="48">
        <f t="shared" ref="M65:M71" si="3">+K65+L65</f>
        <v>2039025</v>
      </c>
      <c r="N65" s="43"/>
      <c r="O65" s="58"/>
    </row>
    <row r="66" spans="1:16" x14ac:dyDescent="0.25">
      <c r="A66" s="42">
        <v>1011</v>
      </c>
      <c r="B66" s="43" t="s">
        <v>29</v>
      </c>
      <c r="C66" s="44">
        <v>5820</v>
      </c>
      <c r="D66" s="43" t="s">
        <v>22</v>
      </c>
      <c r="E66" s="45">
        <v>44895</v>
      </c>
      <c r="F66" s="45">
        <v>44893</v>
      </c>
      <c r="G66" s="43" t="s">
        <v>23</v>
      </c>
      <c r="H66" s="43">
        <v>53167</v>
      </c>
      <c r="I66" s="46"/>
      <c r="J66" s="46"/>
      <c r="K66" s="47">
        <v>2488039</v>
      </c>
      <c r="L66" s="47">
        <v>199043</v>
      </c>
      <c r="M66" s="48">
        <f t="shared" si="3"/>
        <v>2687082</v>
      </c>
      <c r="N66" s="43"/>
      <c r="O66" s="49"/>
    </row>
    <row r="67" spans="1:16" x14ac:dyDescent="0.25">
      <c r="A67" s="42">
        <v>1011</v>
      </c>
      <c r="B67" s="43" t="s">
        <v>29</v>
      </c>
      <c r="C67" s="44">
        <v>5820</v>
      </c>
      <c r="D67" s="43" t="s">
        <v>22</v>
      </c>
      <c r="E67" s="50">
        <v>44903</v>
      </c>
      <c r="F67" s="50">
        <v>44900</v>
      </c>
      <c r="G67" s="43" t="s">
        <v>23</v>
      </c>
      <c r="H67" s="43">
        <v>54383</v>
      </c>
      <c r="I67" s="46"/>
      <c r="J67" s="46"/>
      <c r="K67" s="47">
        <v>1415989</v>
      </c>
      <c r="L67" s="47">
        <v>113279</v>
      </c>
      <c r="M67" s="51">
        <f t="shared" si="3"/>
        <v>1529268</v>
      </c>
      <c r="N67" s="43"/>
      <c r="O67" s="58"/>
    </row>
    <row r="68" spans="1:16" x14ac:dyDescent="0.25">
      <c r="A68" s="42">
        <v>1011</v>
      </c>
      <c r="B68" s="43" t="s">
        <v>29</v>
      </c>
      <c r="C68" s="44">
        <v>5820</v>
      </c>
      <c r="D68" s="43" t="s">
        <v>22</v>
      </c>
      <c r="E68" s="50">
        <v>44909</v>
      </c>
      <c r="F68" s="50">
        <v>44907</v>
      </c>
      <c r="G68" s="43" t="s">
        <v>23</v>
      </c>
      <c r="H68" s="43">
        <v>55336</v>
      </c>
      <c r="I68" s="46"/>
      <c r="J68" s="46"/>
      <c r="K68" s="47">
        <v>2223417</v>
      </c>
      <c r="L68" s="47">
        <v>177873</v>
      </c>
      <c r="M68" s="51">
        <f t="shared" si="3"/>
        <v>2401290</v>
      </c>
      <c r="N68" s="43"/>
      <c r="O68" s="58"/>
    </row>
    <row r="69" spans="1:16" x14ac:dyDescent="0.25">
      <c r="A69" s="42">
        <v>1011</v>
      </c>
      <c r="B69" s="43" t="s">
        <v>29</v>
      </c>
      <c r="C69" s="44">
        <v>5820</v>
      </c>
      <c r="D69" s="43" t="s">
        <v>22</v>
      </c>
      <c r="E69" s="50">
        <v>44916</v>
      </c>
      <c r="F69" s="50">
        <v>44914</v>
      </c>
      <c r="G69" s="43" t="s">
        <v>23</v>
      </c>
      <c r="H69" s="43">
        <v>56102</v>
      </c>
      <c r="I69" s="46"/>
      <c r="J69" s="46"/>
      <c r="K69" s="47">
        <v>2221160</v>
      </c>
      <c r="L69" s="47">
        <v>177693</v>
      </c>
      <c r="M69" s="51">
        <f t="shared" si="3"/>
        <v>2398853</v>
      </c>
      <c r="N69" s="43"/>
      <c r="O69" s="58"/>
    </row>
    <row r="70" spans="1:16" x14ac:dyDescent="0.25">
      <c r="A70" s="42">
        <v>1011</v>
      </c>
      <c r="B70" s="43" t="s">
        <v>29</v>
      </c>
      <c r="C70" s="44">
        <v>5820</v>
      </c>
      <c r="D70" s="43" t="s">
        <v>22</v>
      </c>
      <c r="E70" s="50">
        <v>44918</v>
      </c>
      <c r="F70" s="50">
        <v>44916</v>
      </c>
      <c r="G70" s="43" t="s">
        <v>23</v>
      </c>
      <c r="H70" s="43">
        <v>56280</v>
      </c>
      <c r="I70" s="46"/>
      <c r="J70" s="46"/>
      <c r="K70" s="47">
        <v>1665870</v>
      </c>
      <c r="L70" s="47">
        <v>133270</v>
      </c>
      <c r="M70" s="51">
        <f t="shared" si="3"/>
        <v>1799140</v>
      </c>
      <c r="N70" s="43"/>
      <c r="O70" s="58"/>
    </row>
    <row r="71" spans="1:16" x14ac:dyDescent="0.25">
      <c r="A71" s="42">
        <v>1011</v>
      </c>
      <c r="B71" s="43" t="s">
        <v>29</v>
      </c>
      <c r="C71" s="44">
        <v>5820</v>
      </c>
      <c r="D71" s="43" t="s">
        <v>22</v>
      </c>
      <c r="E71" s="50">
        <v>44923</v>
      </c>
      <c r="F71" s="50">
        <v>44921</v>
      </c>
      <c r="G71" s="43" t="s">
        <v>23</v>
      </c>
      <c r="H71" s="43">
        <v>56888</v>
      </c>
      <c r="I71" s="46"/>
      <c r="J71" s="46"/>
      <c r="K71" s="47">
        <v>1072050</v>
      </c>
      <c r="L71" s="47">
        <v>85764</v>
      </c>
      <c r="M71" s="51">
        <f t="shared" si="3"/>
        <v>1157814</v>
      </c>
      <c r="N71" s="43"/>
      <c r="O71" s="58"/>
    </row>
    <row r="72" spans="1:16" x14ac:dyDescent="0.25">
      <c r="A72" s="52">
        <v>1011</v>
      </c>
      <c r="B72" s="53" t="s">
        <v>29</v>
      </c>
      <c r="C72" s="54">
        <v>5820</v>
      </c>
      <c r="D72" s="53" t="s">
        <v>22</v>
      </c>
      <c r="E72" s="58"/>
      <c r="F72" s="58"/>
      <c r="G72" s="58"/>
      <c r="H72" s="58"/>
      <c r="I72" s="56" t="s">
        <v>39</v>
      </c>
      <c r="J72" s="56" t="s">
        <v>40</v>
      </c>
      <c r="K72" s="59">
        <v>-354148</v>
      </c>
      <c r="L72" s="59">
        <v>-28332</v>
      </c>
      <c r="M72" s="59">
        <v>-382480</v>
      </c>
      <c r="N72" s="43" t="s">
        <v>38</v>
      </c>
      <c r="O72" s="58"/>
      <c r="P72" s="23" t="s">
        <v>61</v>
      </c>
    </row>
    <row r="73" spans="1:16" x14ac:dyDescent="0.25">
      <c r="A73" s="52">
        <v>1011</v>
      </c>
      <c r="B73" s="53" t="s">
        <v>29</v>
      </c>
      <c r="C73" s="54">
        <v>5820</v>
      </c>
      <c r="D73" s="53" t="s">
        <v>22</v>
      </c>
      <c r="E73" s="58"/>
      <c r="F73" s="58"/>
      <c r="G73" s="58"/>
      <c r="H73" s="58"/>
      <c r="I73" s="56" t="s">
        <v>39</v>
      </c>
      <c r="J73" s="56" t="s">
        <v>37</v>
      </c>
      <c r="K73" s="59">
        <v>-124402</v>
      </c>
      <c r="L73" s="59">
        <v>-9952</v>
      </c>
      <c r="M73" s="59">
        <v>-134354</v>
      </c>
      <c r="N73" s="43" t="s">
        <v>38</v>
      </c>
      <c r="O73" s="49"/>
      <c r="P73" s="23" t="s">
        <v>61</v>
      </c>
    </row>
    <row r="74" spans="1:16" x14ac:dyDescent="0.25">
      <c r="A74" s="52">
        <v>1011</v>
      </c>
      <c r="B74" s="53" t="s">
        <v>29</v>
      </c>
      <c r="C74" s="54">
        <v>5820</v>
      </c>
      <c r="D74" s="53" t="s">
        <v>22</v>
      </c>
      <c r="E74" s="55"/>
      <c r="F74" s="55"/>
      <c r="G74" s="53"/>
      <c r="H74" s="53"/>
      <c r="I74" s="56" t="s">
        <v>36</v>
      </c>
      <c r="J74" s="56" t="s">
        <v>37</v>
      </c>
      <c r="K74" s="57">
        <v>-37320</v>
      </c>
      <c r="L74" s="57">
        <v>-2985</v>
      </c>
      <c r="M74" s="57">
        <v>-40305</v>
      </c>
      <c r="N74" s="43" t="s">
        <v>38</v>
      </c>
      <c r="O74" s="58"/>
      <c r="P74" s="23" t="s">
        <v>61</v>
      </c>
    </row>
    <row r="75" spans="1:16" x14ac:dyDescent="0.25">
      <c r="A75" s="52">
        <v>1011</v>
      </c>
      <c r="B75" s="53" t="s">
        <v>29</v>
      </c>
      <c r="C75" s="54">
        <v>5820</v>
      </c>
      <c r="D75" s="53" t="s">
        <v>22</v>
      </c>
      <c r="E75" s="55"/>
      <c r="F75" s="55"/>
      <c r="G75" s="53"/>
      <c r="H75" s="53"/>
      <c r="I75" s="56" t="s">
        <v>43</v>
      </c>
      <c r="J75" s="56" t="s">
        <v>37</v>
      </c>
      <c r="K75" s="57">
        <v>-136842</v>
      </c>
      <c r="L75" s="57">
        <v>-10948</v>
      </c>
      <c r="M75" s="57">
        <v>-147790</v>
      </c>
      <c r="N75" s="43" t="s">
        <v>38</v>
      </c>
      <c r="O75" s="58"/>
      <c r="P75" s="23" t="s">
        <v>62</v>
      </c>
    </row>
    <row r="76" spans="1:16" x14ac:dyDescent="0.25">
      <c r="A76" s="60">
        <v>1011</v>
      </c>
      <c r="B76" s="58" t="s">
        <v>29</v>
      </c>
      <c r="C76" s="61">
        <v>5820</v>
      </c>
      <c r="D76" s="58" t="s">
        <v>22</v>
      </c>
      <c r="E76" s="62"/>
      <c r="F76" s="62"/>
      <c r="G76" s="58"/>
      <c r="H76" s="63"/>
      <c r="I76" s="64" t="s">
        <v>43</v>
      </c>
      <c r="J76" s="64" t="s">
        <v>40</v>
      </c>
      <c r="K76" s="59">
        <v>-389563</v>
      </c>
      <c r="L76" s="59">
        <v>-31165</v>
      </c>
      <c r="M76" s="59">
        <v>-420728</v>
      </c>
      <c r="N76" s="43" t="s">
        <v>38</v>
      </c>
      <c r="O76" s="58"/>
      <c r="P76" s="23" t="s">
        <v>62</v>
      </c>
    </row>
    <row r="77" spans="1:16" x14ac:dyDescent="0.25">
      <c r="A77" s="60">
        <v>1011</v>
      </c>
      <c r="B77" s="58" t="s">
        <v>29</v>
      </c>
      <c r="C77" s="61">
        <v>5820</v>
      </c>
      <c r="D77" s="58" t="s">
        <v>22</v>
      </c>
      <c r="E77" s="62"/>
      <c r="F77" s="62"/>
      <c r="G77" s="58"/>
      <c r="H77" s="63"/>
      <c r="I77" s="64" t="s">
        <v>41</v>
      </c>
      <c r="J77" s="64" t="s">
        <v>42</v>
      </c>
      <c r="K77" s="59">
        <v>-310250</v>
      </c>
      <c r="L77" s="59">
        <v>-24820</v>
      </c>
      <c r="M77" s="59">
        <v>-335070</v>
      </c>
      <c r="N77" s="43" t="s">
        <v>38</v>
      </c>
      <c r="O77" s="58"/>
      <c r="P77" s="23" t="s">
        <v>59</v>
      </c>
    </row>
    <row r="78" spans="1:16" x14ac:dyDescent="0.25">
      <c r="A78" s="60">
        <v>1011</v>
      </c>
      <c r="B78" s="58" t="s">
        <v>29</v>
      </c>
      <c r="C78" s="61">
        <v>5820</v>
      </c>
      <c r="D78" s="58" t="s">
        <v>22</v>
      </c>
      <c r="E78" s="62"/>
      <c r="F78" s="62"/>
      <c r="G78" s="58"/>
      <c r="H78" s="63"/>
      <c r="I78" s="64" t="s">
        <v>36</v>
      </c>
      <c r="J78" s="64" t="s">
        <v>40</v>
      </c>
      <c r="K78" s="59">
        <v>-106245</v>
      </c>
      <c r="L78" s="59">
        <v>-8500</v>
      </c>
      <c r="M78" s="59">
        <v>-114745</v>
      </c>
      <c r="N78" s="43" t="s">
        <v>38</v>
      </c>
      <c r="O78" s="58"/>
      <c r="P78" s="23" t="s">
        <v>61</v>
      </c>
    </row>
    <row r="79" spans="1:16" x14ac:dyDescent="0.25">
      <c r="A79" s="42">
        <v>1012</v>
      </c>
      <c r="B79" s="43" t="s">
        <v>21</v>
      </c>
      <c r="C79" s="44">
        <v>5820</v>
      </c>
      <c r="D79" s="43" t="s">
        <v>22</v>
      </c>
      <c r="E79" s="45">
        <v>44881</v>
      </c>
      <c r="F79" s="45">
        <v>44881</v>
      </c>
      <c r="G79" s="43" t="s">
        <v>23</v>
      </c>
      <c r="H79" s="43">
        <v>51027</v>
      </c>
      <c r="I79" s="46"/>
      <c r="J79" s="46"/>
      <c r="K79" s="47">
        <v>2134653</v>
      </c>
      <c r="L79" s="47">
        <v>170772</v>
      </c>
      <c r="M79" s="48">
        <f t="shared" ref="M79:M86" si="4">+K79+L79</f>
        <v>2305425</v>
      </c>
      <c r="N79" s="43"/>
      <c r="O79" s="58"/>
    </row>
    <row r="80" spans="1:16" x14ac:dyDescent="0.25">
      <c r="A80" s="42">
        <v>1012</v>
      </c>
      <c r="B80" s="43" t="s">
        <v>21</v>
      </c>
      <c r="C80" s="44">
        <v>5820</v>
      </c>
      <c r="D80" s="43" t="s">
        <v>22</v>
      </c>
      <c r="E80" s="45">
        <v>44888</v>
      </c>
      <c r="F80" s="45">
        <v>44888</v>
      </c>
      <c r="G80" s="43" t="s">
        <v>23</v>
      </c>
      <c r="H80" s="43">
        <v>52099</v>
      </c>
      <c r="I80" s="46"/>
      <c r="J80" s="46"/>
      <c r="K80" s="47">
        <v>4150696</v>
      </c>
      <c r="L80" s="47">
        <v>332056</v>
      </c>
      <c r="M80" s="48">
        <f t="shared" si="4"/>
        <v>4482752</v>
      </c>
      <c r="N80" s="43"/>
      <c r="O80" s="49"/>
    </row>
    <row r="81" spans="1:16" x14ac:dyDescent="0.25">
      <c r="A81" s="42">
        <v>1012</v>
      </c>
      <c r="B81" s="43" t="s">
        <v>21</v>
      </c>
      <c r="C81" s="44">
        <v>5820</v>
      </c>
      <c r="D81" s="43" t="s">
        <v>22</v>
      </c>
      <c r="E81" s="50">
        <v>44896</v>
      </c>
      <c r="F81" s="50">
        <v>44896</v>
      </c>
      <c r="G81" s="43" t="s">
        <v>23</v>
      </c>
      <c r="H81" s="43">
        <v>53463</v>
      </c>
      <c r="I81" s="46"/>
      <c r="J81" s="46"/>
      <c r="K81" s="47">
        <v>1887986</v>
      </c>
      <c r="L81" s="47">
        <v>151039</v>
      </c>
      <c r="M81" s="51">
        <f t="shared" si="4"/>
        <v>2039025</v>
      </c>
      <c r="N81" s="43"/>
      <c r="O81" s="49"/>
    </row>
    <row r="82" spans="1:16" x14ac:dyDescent="0.25">
      <c r="A82" s="42">
        <v>1012</v>
      </c>
      <c r="B82" s="43" t="s">
        <v>21</v>
      </c>
      <c r="C82" s="44">
        <v>5820</v>
      </c>
      <c r="D82" s="43" t="s">
        <v>22</v>
      </c>
      <c r="E82" s="50">
        <v>44903</v>
      </c>
      <c r="F82" s="50">
        <v>44902</v>
      </c>
      <c r="G82" s="43" t="s">
        <v>23</v>
      </c>
      <c r="H82" s="43">
        <v>54524</v>
      </c>
      <c r="I82" s="46"/>
      <c r="J82" s="46"/>
      <c r="K82" s="47">
        <v>2262710</v>
      </c>
      <c r="L82" s="47">
        <v>181017</v>
      </c>
      <c r="M82" s="51">
        <f t="shared" si="4"/>
        <v>2443727</v>
      </c>
      <c r="N82" s="43"/>
      <c r="O82" s="49"/>
    </row>
    <row r="83" spans="1:16" x14ac:dyDescent="0.25">
      <c r="A83" s="42">
        <v>1012</v>
      </c>
      <c r="B83" s="43" t="s">
        <v>21</v>
      </c>
      <c r="C83" s="44">
        <v>5820</v>
      </c>
      <c r="D83" s="43" t="s">
        <v>22</v>
      </c>
      <c r="E83" s="50">
        <v>44907</v>
      </c>
      <c r="F83" s="50">
        <v>44907</v>
      </c>
      <c r="G83" s="43" t="s">
        <v>23</v>
      </c>
      <c r="H83" s="43">
        <v>55298</v>
      </c>
      <c r="I83" s="46"/>
      <c r="J83" s="46"/>
      <c r="K83" s="47">
        <v>2024122</v>
      </c>
      <c r="L83" s="47">
        <v>161930</v>
      </c>
      <c r="M83" s="51">
        <f t="shared" si="4"/>
        <v>2186052</v>
      </c>
      <c r="N83" s="43"/>
      <c r="O83" s="58"/>
    </row>
    <row r="84" spans="1:16" x14ac:dyDescent="0.25">
      <c r="A84" s="42">
        <v>1012</v>
      </c>
      <c r="B84" s="43" t="s">
        <v>21</v>
      </c>
      <c r="C84" s="44">
        <v>5820</v>
      </c>
      <c r="D84" s="43" t="s">
        <v>22</v>
      </c>
      <c r="E84" s="50">
        <v>44909</v>
      </c>
      <c r="F84" s="50">
        <v>44909</v>
      </c>
      <c r="G84" s="43" t="s">
        <v>23</v>
      </c>
      <c r="H84" s="43">
        <v>55434</v>
      </c>
      <c r="I84" s="46"/>
      <c r="J84" s="46"/>
      <c r="K84" s="47">
        <v>5317332</v>
      </c>
      <c r="L84" s="47">
        <v>425387</v>
      </c>
      <c r="M84" s="51">
        <f t="shared" si="4"/>
        <v>5742719</v>
      </c>
      <c r="N84" s="43"/>
      <c r="O84" s="58"/>
    </row>
    <row r="85" spans="1:16" x14ac:dyDescent="0.25">
      <c r="A85" s="42">
        <v>1012</v>
      </c>
      <c r="B85" s="43" t="s">
        <v>21</v>
      </c>
      <c r="C85" s="44">
        <v>5820</v>
      </c>
      <c r="D85" s="43" t="s">
        <v>22</v>
      </c>
      <c r="E85" s="50">
        <v>44917</v>
      </c>
      <c r="F85" s="50">
        <v>44916</v>
      </c>
      <c r="G85" s="43" t="s">
        <v>23</v>
      </c>
      <c r="H85" s="43">
        <v>56244</v>
      </c>
      <c r="I85" s="46"/>
      <c r="J85" s="46"/>
      <c r="K85" s="47">
        <v>1110580</v>
      </c>
      <c r="L85" s="47">
        <v>88846</v>
      </c>
      <c r="M85" s="51">
        <f t="shared" si="4"/>
        <v>1199426</v>
      </c>
      <c r="N85" s="43"/>
      <c r="O85" s="58"/>
    </row>
    <row r="86" spans="1:16" x14ac:dyDescent="0.25">
      <c r="A86" s="42">
        <v>1012</v>
      </c>
      <c r="B86" s="43" t="s">
        <v>21</v>
      </c>
      <c r="C86" s="44">
        <v>5820</v>
      </c>
      <c r="D86" s="43" t="s">
        <v>22</v>
      </c>
      <c r="E86" s="50">
        <v>44923</v>
      </c>
      <c r="F86" s="50">
        <v>44923</v>
      </c>
      <c r="G86" s="43" t="s">
        <v>23</v>
      </c>
      <c r="H86" s="43">
        <v>57051</v>
      </c>
      <c r="I86" s="46"/>
      <c r="J86" s="46"/>
      <c r="K86" s="47">
        <v>1110580</v>
      </c>
      <c r="L86" s="47">
        <v>88846</v>
      </c>
      <c r="M86" s="51">
        <f t="shared" si="4"/>
        <v>1199426</v>
      </c>
      <c r="N86" s="43"/>
      <c r="O86" s="49"/>
    </row>
    <row r="87" spans="1:16" x14ac:dyDescent="0.25">
      <c r="A87" s="52">
        <v>1012</v>
      </c>
      <c r="B87" s="53" t="s">
        <v>21</v>
      </c>
      <c r="C87" s="54">
        <v>5820</v>
      </c>
      <c r="D87" s="53" t="s">
        <v>22</v>
      </c>
      <c r="E87" s="58"/>
      <c r="F87" s="58"/>
      <c r="G87" s="58"/>
      <c r="H87" s="58"/>
      <c r="I87" s="56" t="s">
        <v>43</v>
      </c>
      <c r="J87" s="56" t="s">
        <v>40</v>
      </c>
      <c r="K87" s="59">
        <v>-754232</v>
      </c>
      <c r="L87" s="59">
        <v>-60339</v>
      </c>
      <c r="M87" s="59">
        <v>-814571</v>
      </c>
      <c r="N87" s="43" t="s">
        <v>38</v>
      </c>
      <c r="O87" s="58"/>
      <c r="P87" s="23" t="s">
        <v>62</v>
      </c>
    </row>
    <row r="88" spans="1:16" x14ac:dyDescent="0.25">
      <c r="A88" s="52">
        <v>1012</v>
      </c>
      <c r="B88" s="53" t="s">
        <v>21</v>
      </c>
      <c r="C88" s="54">
        <v>5820</v>
      </c>
      <c r="D88" s="53" t="s">
        <v>22</v>
      </c>
      <c r="E88" s="58"/>
      <c r="F88" s="58"/>
      <c r="G88" s="58"/>
      <c r="H88" s="58"/>
      <c r="I88" s="56" t="s">
        <v>39</v>
      </c>
      <c r="J88" s="56" t="s">
        <v>40</v>
      </c>
      <c r="K88" s="59">
        <v>-685666</v>
      </c>
      <c r="L88" s="59">
        <v>-54853</v>
      </c>
      <c r="M88" s="59">
        <v>-740519</v>
      </c>
      <c r="N88" s="43" t="s">
        <v>38</v>
      </c>
      <c r="O88" s="58"/>
      <c r="P88" s="23" t="s">
        <v>61</v>
      </c>
    </row>
    <row r="89" spans="1:16" x14ac:dyDescent="0.25">
      <c r="A89" s="60">
        <v>1012</v>
      </c>
      <c r="B89" s="58" t="s">
        <v>21</v>
      </c>
      <c r="C89" s="61">
        <v>5820</v>
      </c>
      <c r="D89" s="58" t="s">
        <v>22</v>
      </c>
      <c r="E89" s="62"/>
      <c r="F89" s="62"/>
      <c r="G89" s="58"/>
      <c r="H89" s="63"/>
      <c r="I89" s="64" t="s">
        <v>36</v>
      </c>
      <c r="J89" s="64" t="s">
        <v>40</v>
      </c>
      <c r="K89" s="59">
        <v>-205700</v>
      </c>
      <c r="L89" s="59">
        <v>-16456</v>
      </c>
      <c r="M89" s="59">
        <v>-222156</v>
      </c>
      <c r="N89" s="43" t="s">
        <v>38</v>
      </c>
      <c r="O89" s="58"/>
      <c r="P89" s="23" t="s">
        <v>61</v>
      </c>
    </row>
    <row r="90" spans="1:16" x14ac:dyDescent="0.25">
      <c r="A90" s="42">
        <v>1013</v>
      </c>
      <c r="B90" s="43" t="s">
        <v>25</v>
      </c>
      <c r="C90" s="44">
        <v>5820</v>
      </c>
      <c r="D90" s="43" t="s">
        <v>22</v>
      </c>
      <c r="E90" s="45">
        <v>44883</v>
      </c>
      <c r="F90" s="45">
        <v>44879</v>
      </c>
      <c r="G90" s="43" t="s">
        <v>23</v>
      </c>
      <c r="H90" s="43">
        <v>50943</v>
      </c>
      <c r="I90" s="46"/>
      <c r="J90" s="46"/>
      <c r="K90" s="47">
        <v>2858040</v>
      </c>
      <c r="L90" s="47">
        <v>228643</v>
      </c>
      <c r="M90" s="48">
        <f>+K90+L90</f>
        <v>3086683</v>
      </c>
      <c r="N90" s="43"/>
      <c r="O90" s="49"/>
    </row>
    <row r="91" spans="1:16" x14ac:dyDescent="0.25">
      <c r="A91" s="42">
        <v>1013</v>
      </c>
      <c r="B91" s="43" t="s">
        <v>25</v>
      </c>
      <c r="C91" s="44">
        <v>5820</v>
      </c>
      <c r="D91" s="43" t="s">
        <v>22</v>
      </c>
      <c r="E91" s="45">
        <v>44890</v>
      </c>
      <c r="F91" s="45">
        <v>44888</v>
      </c>
      <c r="G91" s="43" t="s">
        <v>23</v>
      </c>
      <c r="H91" s="43">
        <v>52120</v>
      </c>
      <c r="I91" s="46"/>
      <c r="J91" s="46"/>
      <c r="K91" s="47">
        <v>4644030</v>
      </c>
      <c r="L91" s="47">
        <v>371522</v>
      </c>
      <c r="M91" s="48">
        <f>+K91+L91</f>
        <v>5015552</v>
      </c>
      <c r="N91" s="43"/>
      <c r="O91" s="58"/>
    </row>
    <row r="92" spans="1:16" x14ac:dyDescent="0.25">
      <c r="A92" s="42">
        <v>1013</v>
      </c>
      <c r="B92" s="43" t="s">
        <v>25</v>
      </c>
      <c r="C92" s="44">
        <v>5820</v>
      </c>
      <c r="D92" s="43" t="s">
        <v>22</v>
      </c>
      <c r="E92" s="50">
        <v>44910</v>
      </c>
      <c r="F92" s="50">
        <v>44907</v>
      </c>
      <c r="G92" s="43" t="s">
        <v>23</v>
      </c>
      <c r="H92" s="43">
        <v>55338</v>
      </c>
      <c r="I92" s="46"/>
      <c r="J92" s="46"/>
      <c r="K92" s="47">
        <v>2024122</v>
      </c>
      <c r="L92" s="47">
        <v>161930</v>
      </c>
      <c r="M92" s="51">
        <f>+K92+L92</f>
        <v>2186052</v>
      </c>
      <c r="N92" s="43"/>
      <c r="O92" s="58"/>
    </row>
    <row r="93" spans="1:16" x14ac:dyDescent="0.25">
      <c r="A93" s="42">
        <v>1013</v>
      </c>
      <c r="B93" s="43" t="s">
        <v>25</v>
      </c>
      <c r="C93" s="44">
        <v>5820</v>
      </c>
      <c r="D93" s="43" t="s">
        <v>22</v>
      </c>
      <c r="E93" s="50">
        <v>44919</v>
      </c>
      <c r="F93" s="50">
        <v>44914</v>
      </c>
      <c r="G93" s="43" t="s">
        <v>23</v>
      </c>
      <c r="H93" s="43">
        <v>56103</v>
      </c>
      <c r="I93" s="46"/>
      <c r="J93" s="46"/>
      <c r="K93" s="47">
        <v>5180283</v>
      </c>
      <c r="L93" s="47">
        <v>414423</v>
      </c>
      <c r="M93" s="51">
        <f>+K93+L93</f>
        <v>5594706</v>
      </c>
      <c r="N93" s="43"/>
      <c r="O93" s="58"/>
    </row>
    <row r="94" spans="1:16" x14ac:dyDescent="0.25">
      <c r="A94" s="42">
        <v>1013</v>
      </c>
      <c r="B94" s="43" t="s">
        <v>25</v>
      </c>
      <c r="C94" s="44">
        <v>5820</v>
      </c>
      <c r="D94" s="43" t="s">
        <v>22</v>
      </c>
      <c r="E94" s="50">
        <v>44926</v>
      </c>
      <c r="F94" s="50">
        <v>44923</v>
      </c>
      <c r="G94" s="43" t="s">
        <v>23</v>
      </c>
      <c r="H94" s="43">
        <v>57096</v>
      </c>
      <c r="I94" s="46"/>
      <c r="J94" s="46"/>
      <c r="K94" s="47">
        <v>6192344</v>
      </c>
      <c r="L94" s="47">
        <v>495388</v>
      </c>
      <c r="M94" s="51">
        <f>+K94+L94</f>
        <v>6687732</v>
      </c>
      <c r="N94" s="43"/>
      <c r="O94" s="58"/>
    </row>
    <row r="95" spans="1:16" x14ac:dyDescent="0.25">
      <c r="A95" s="52">
        <v>1013</v>
      </c>
      <c r="B95" s="53" t="s">
        <v>25</v>
      </c>
      <c r="C95" s="54">
        <v>5820</v>
      </c>
      <c r="D95" s="53" t="s">
        <v>22</v>
      </c>
      <c r="E95" s="58"/>
      <c r="F95" s="58"/>
      <c r="G95" s="58"/>
      <c r="H95" s="58"/>
      <c r="I95" s="56" t="s">
        <v>41</v>
      </c>
      <c r="J95" s="56" t="s">
        <v>42</v>
      </c>
      <c r="K95" s="59">
        <v>-269720</v>
      </c>
      <c r="L95" s="59">
        <v>-21578</v>
      </c>
      <c r="M95" s="59">
        <v>-291298</v>
      </c>
      <c r="N95" s="43" t="s">
        <v>38</v>
      </c>
      <c r="O95" s="49"/>
      <c r="P95" s="23" t="s">
        <v>59</v>
      </c>
    </row>
    <row r="96" spans="1:16" x14ac:dyDescent="0.25">
      <c r="A96" s="52">
        <v>1013</v>
      </c>
      <c r="B96" s="53" t="s">
        <v>25</v>
      </c>
      <c r="C96" s="54">
        <v>5820</v>
      </c>
      <c r="D96" s="53" t="s">
        <v>22</v>
      </c>
      <c r="E96" s="55"/>
      <c r="F96" s="55"/>
      <c r="G96" s="53"/>
      <c r="H96" s="53"/>
      <c r="I96" s="56" t="s">
        <v>36</v>
      </c>
      <c r="J96" s="56" t="s">
        <v>40</v>
      </c>
      <c r="K96" s="57">
        <v>-200951</v>
      </c>
      <c r="L96" s="57">
        <v>-16076</v>
      </c>
      <c r="M96" s="57">
        <v>-217027</v>
      </c>
      <c r="N96" s="43" t="s">
        <v>38</v>
      </c>
      <c r="O96" s="58"/>
      <c r="P96" s="23" t="s">
        <v>61</v>
      </c>
    </row>
    <row r="97" spans="1:16" x14ac:dyDescent="0.25">
      <c r="A97" s="60">
        <v>1013</v>
      </c>
      <c r="B97" s="58" t="s">
        <v>25</v>
      </c>
      <c r="C97" s="61">
        <v>5820</v>
      </c>
      <c r="D97" s="58" t="s">
        <v>22</v>
      </c>
      <c r="E97" s="62"/>
      <c r="F97" s="62"/>
      <c r="G97" s="58"/>
      <c r="H97" s="63"/>
      <c r="I97" s="64" t="s">
        <v>43</v>
      </c>
      <c r="J97" s="64" t="s">
        <v>40</v>
      </c>
      <c r="K97" s="59">
        <v>-736821</v>
      </c>
      <c r="L97" s="59">
        <v>-58946</v>
      </c>
      <c r="M97" s="59">
        <v>-795767</v>
      </c>
      <c r="N97" s="43" t="s">
        <v>38</v>
      </c>
      <c r="O97" s="58"/>
      <c r="P97" s="23" t="s">
        <v>62</v>
      </c>
    </row>
    <row r="98" spans="1:16" x14ac:dyDescent="0.25">
      <c r="A98" s="60">
        <v>1013</v>
      </c>
      <c r="B98" s="58" t="s">
        <v>25</v>
      </c>
      <c r="C98" s="61">
        <v>5820</v>
      </c>
      <c r="D98" s="58" t="s">
        <v>22</v>
      </c>
      <c r="E98" s="62"/>
      <c r="F98" s="62"/>
      <c r="G98" s="58"/>
      <c r="H98" s="63"/>
      <c r="I98" s="64" t="s">
        <v>39</v>
      </c>
      <c r="J98" s="64" t="s">
        <v>40</v>
      </c>
      <c r="K98" s="59">
        <v>-669837</v>
      </c>
      <c r="L98" s="59">
        <v>-53587</v>
      </c>
      <c r="M98" s="59">
        <v>-723424</v>
      </c>
      <c r="N98" s="43" t="s">
        <v>38</v>
      </c>
      <c r="O98" s="58"/>
      <c r="P98" s="23" t="s">
        <v>61</v>
      </c>
    </row>
    <row r="99" spans="1:16" x14ac:dyDescent="0.25">
      <c r="A99" s="42">
        <v>1014</v>
      </c>
      <c r="B99" s="43" t="s">
        <v>33</v>
      </c>
      <c r="C99" s="44">
        <v>5820</v>
      </c>
      <c r="D99" s="43" t="s">
        <v>22</v>
      </c>
      <c r="E99" s="50">
        <v>44900</v>
      </c>
      <c r="F99" s="50">
        <v>44896</v>
      </c>
      <c r="G99" s="43" t="s">
        <v>23</v>
      </c>
      <c r="H99" s="43">
        <v>53291</v>
      </c>
      <c r="I99" s="46"/>
      <c r="J99" s="46"/>
      <c r="K99" s="47">
        <v>1190660</v>
      </c>
      <c r="L99" s="47">
        <v>95253</v>
      </c>
      <c r="M99" s="51">
        <f>+K99+L99</f>
        <v>1285913</v>
      </c>
      <c r="N99" s="43"/>
      <c r="O99" s="49"/>
    </row>
    <row r="100" spans="1:16" x14ac:dyDescent="0.25">
      <c r="A100" s="52">
        <v>1014</v>
      </c>
      <c r="B100" s="53" t="s">
        <v>33</v>
      </c>
      <c r="C100" s="54">
        <v>5820</v>
      </c>
      <c r="D100" s="53" t="s">
        <v>22</v>
      </c>
      <c r="E100" s="58"/>
      <c r="F100" s="58"/>
      <c r="G100" s="58"/>
      <c r="H100" s="58"/>
      <c r="I100" s="56" t="s">
        <v>36</v>
      </c>
      <c r="J100" s="56" t="s">
        <v>40</v>
      </c>
      <c r="K100" s="59">
        <v>-17860</v>
      </c>
      <c r="L100" s="59">
        <v>-1429</v>
      </c>
      <c r="M100" s="59">
        <v>-19289</v>
      </c>
      <c r="N100" s="43" t="s">
        <v>38</v>
      </c>
      <c r="O100" s="58"/>
      <c r="P100" s="23" t="s">
        <v>61</v>
      </c>
    </row>
    <row r="101" spans="1:16" x14ac:dyDescent="0.25">
      <c r="A101" s="78">
        <v>1014</v>
      </c>
      <c r="B101" s="53" t="s">
        <v>33</v>
      </c>
      <c r="C101" s="54">
        <v>5820</v>
      </c>
      <c r="D101" s="53" t="s">
        <v>22</v>
      </c>
      <c r="E101" s="53"/>
      <c r="F101" s="53"/>
      <c r="G101" s="53"/>
      <c r="H101" s="53"/>
      <c r="I101" s="56" t="s">
        <v>43</v>
      </c>
      <c r="J101" s="64" t="s">
        <v>40</v>
      </c>
      <c r="K101" s="57">
        <v>-65486</v>
      </c>
      <c r="L101" s="57">
        <v>-5239</v>
      </c>
      <c r="M101" s="57">
        <v>-70725</v>
      </c>
      <c r="N101" s="43" t="s">
        <v>38</v>
      </c>
      <c r="O101" s="58"/>
      <c r="P101" s="23" t="s">
        <v>62</v>
      </c>
    </row>
    <row r="102" spans="1:16" x14ac:dyDescent="0.25">
      <c r="A102" s="60">
        <v>1014</v>
      </c>
      <c r="B102" s="58" t="s">
        <v>33</v>
      </c>
      <c r="C102" s="61">
        <v>5820</v>
      </c>
      <c r="D102" s="58" t="s">
        <v>22</v>
      </c>
      <c r="E102" s="84"/>
      <c r="F102" s="84"/>
      <c r="G102" s="85"/>
      <c r="H102" s="85"/>
      <c r="I102" s="56" t="s">
        <v>39</v>
      </c>
      <c r="J102" s="56" t="s">
        <v>40</v>
      </c>
      <c r="K102" s="57">
        <v>-59533</v>
      </c>
      <c r="L102" s="57">
        <v>-4763</v>
      </c>
      <c r="M102" s="57">
        <v>-64296</v>
      </c>
      <c r="N102" s="43" t="s">
        <v>38</v>
      </c>
      <c r="O102" s="58"/>
      <c r="P102" s="23" t="s">
        <v>61</v>
      </c>
    </row>
    <row r="103" spans="1:16" x14ac:dyDescent="0.25">
      <c r="A103" s="42">
        <v>1016</v>
      </c>
      <c r="B103" s="43" t="s">
        <v>32</v>
      </c>
      <c r="C103" s="44">
        <v>5820</v>
      </c>
      <c r="D103" s="43" t="s">
        <v>22</v>
      </c>
      <c r="E103" s="50">
        <v>44898</v>
      </c>
      <c r="F103" s="50">
        <v>44893</v>
      </c>
      <c r="G103" s="43" t="s">
        <v>23</v>
      </c>
      <c r="H103" s="43">
        <v>53165</v>
      </c>
      <c r="I103" s="46"/>
      <c r="J103" s="46"/>
      <c r="K103" s="47">
        <v>2831979</v>
      </c>
      <c r="L103" s="47">
        <v>226558</v>
      </c>
      <c r="M103" s="51">
        <f>+K103+L103</f>
        <v>3058537</v>
      </c>
      <c r="N103" s="43"/>
      <c r="O103" s="58"/>
    </row>
    <row r="104" spans="1:16" x14ac:dyDescent="0.25">
      <c r="A104" s="42">
        <v>1016</v>
      </c>
      <c r="B104" s="43" t="s">
        <v>32</v>
      </c>
      <c r="C104" s="44">
        <v>5820</v>
      </c>
      <c r="D104" s="43" t="s">
        <v>22</v>
      </c>
      <c r="E104" s="50">
        <v>44905</v>
      </c>
      <c r="F104" s="50">
        <v>44900</v>
      </c>
      <c r="G104" s="43" t="s">
        <v>23</v>
      </c>
      <c r="H104" s="43">
        <v>54382</v>
      </c>
      <c r="I104" s="46"/>
      <c r="J104" s="46"/>
      <c r="K104" s="47">
        <v>2262710</v>
      </c>
      <c r="L104" s="47">
        <v>181017</v>
      </c>
      <c r="M104" s="51">
        <f>+K104+L104</f>
        <v>2443727</v>
      </c>
      <c r="N104" s="43"/>
      <c r="O104" s="49"/>
    </row>
    <row r="105" spans="1:16" x14ac:dyDescent="0.25">
      <c r="A105" s="42">
        <v>1016</v>
      </c>
      <c r="B105" s="43" t="s">
        <v>32</v>
      </c>
      <c r="C105" s="44">
        <v>5820</v>
      </c>
      <c r="D105" s="43" t="s">
        <v>22</v>
      </c>
      <c r="E105" s="50">
        <v>44912</v>
      </c>
      <c r="F105" s="50">
        <v>44907</v>
      </c>
      <c r="G105" s="43" t="s">
        <v>23</v>
      </c>
      <c r="H105" s="43">
        <v>55337</v>
      </c>
      <c r="I105" s="46"/>
      <c r="J105" s="46"/>
      <c r="K105" s="47">
        <v>3233221</v>
      </c>
      <c r="L105" s="47">
        <v>258658</v>
      </c>
      <c r="M105" s="51">
        <f>+K105+L105</f>
        <v>3491879</v>
      </c>
      <c r="N105" s="43"/>
      <c r="O105" s="58"/>
    </row>
    <row r="106" spans="1:16" x14ac:dyDescent="0.25">
      <c r="A106" s="42">
        <v>1016</v>
      </c>
      <c r="B106" s="43" t="s">
        <v>32</v>
      </c>
      <c r="C106" s="44">
        <v>5820</v>
      </c>
      <c r="D106" s="43" t="s">
        <v>22</v>
      </c>
      <c r="E106" s="50">
        <v>44922</v>
      </c>
      <c r="F106" s="50">
        <v>44916</v>
      </c>
      <c r="G106" s="43" t="s">
        <v>23</v>
      </c>
      <c r="H106" s="43">
        <v>56279</v>
      </c>
      <c r="I106" s="46"/>
      <c r="J106" s="46"/>
      <c r="K106" s="47">
        <v>3196948</v>
      </c>
      <c r="L106" s="47">
        <v>255756</v>
      </c>
      <c r="M106" s="51">
        <f>+K106+L106</f>
        <v>3452704</v>
      </c>
      <c r="N106" s="43"/>
      <c r="O106" s="58"/>
    </row>
    <row r="107" spans="1:16" x14ac:dyDescent="0.25">
      <c r="A107" s="52">
        <v>1016</v>
      </c>
      <c r="B107" s="53" t="s">
        <v>32</v>
      </c>
      <c r="C107" s="54">
        <v>5820</v>
      </c>
      <c r="D107" s="53" t="s">
        <v>22</v>
      </c>
      <c r="E107" s="58"/>
      <c r="F107" s="58"/>
      <c r="G107" s="58"/>
      <c r="H107" s="58"/>
      <c r="I107" s="56" t="s">
        <v>36</v>
      </c>
      <c r="J107" s="56" t="s">
        <v>40</v>
      </c>
      <c r="K107" s="59">
        <v>-153164</v>
      </c>
      <c r="L107" s="59">
        <v>-12253</v>
      </c>
      <c r="M107" s="59">
        <v>-165417</v>
      </c>
      <c r="N107" s="43" t="s">
        <v>38</v>
      </c>
      <c r="O107" s="49"/>
      <c r="P107" s="23" t="s">
        <v>61</v>
      </c>
    </row>
    <row r="108" spans="1:16" x14ac:dyDescent="0.25">
      <c r="A108" s="52">
        <v>1016</v>
      </c>
      <c r="B108" s="53" t="s">
        <v>32</v>
      </c>
      <c r="C108" s="54">
        <v>5820</v>
      </c>
      <c r="D108" s="53" t="s">
        <v>22</v>
      </c>
      <c r="E108" s="58"/>
      <c r="F108" s="58"/>
      <c r="G108" s="58"/>
      <c r="H108" s="58"/>
      <c r="I108" s="56" t="s">
        <v>39</v>
      </c>
      <c r="J108" s="56" t="s">
        <v>40</v>
      </c>
      <c r="K108" s="59">
        <v>-510548</v>
      </c>
      <c r="L108" s="59">
        <v>-40844</v>
      </c>
      <c r="M108" s="59">
        <v>-551392</v>
      </c>
      <c r="N108" s="43" t="s">
        <v>38</v>
      </c>
      <c r="O108" s="49"/>
      <c r="P108" s="23" t="s">
        <v>61</v>
      </c>
    </row>
    <row r="109" spans="1:16" x14ac:dyDescent="0.25">
      <c r="A109" s="60">
        <v>1016</v>
      </c>
      <c r="B109" s="58" t="s">
        <v>32</v>
      </c>
      <c r="C109" s="61">
        <v>5820</v>
      </c>
      <c r="D109" s="58" t="s">
        <v>22</v>
      </c>
      <c r="E109" s="62"/>
      <c r="F109" s="62"/>
      <c r="G109" s="58"/>
      <c r="H109" s="63"/>
      <c r="I109" s="64" t="s">
        <v>43</v>
      </c>
      <c r="J109" s="64" t="s">
        <v>40</v>
      </c>
      <c r="K109" s="59">
        <v>-561603</v>
      </c>
      <c r="L109" s="59">
        <v>-44928</v>
      </c>
      <c r="M109" s="59">
        <v>-606531</v>
      </c>
      <c r="N109" s="43" t="s">
        <v>38</v>
      </c>
      <c r="O109" s="58"/>
      <c r="P109" s="23" t="s">
        <v>62</v>
      </c>
    </row>
    <row r="110" spans="1:16" x14ac:dyDescent="0.25">
      <c r="A110" s="52">
        <v>1016</v>
      </c>
      <c r="B110" s="53" t="s">
        <v>32</v>
      </c>
      <c r="C110" s="54">
        <v>5820</v>
      </c>
      <c r="D110" s="53" t="s">
        <v>22</v>
      </c>
      <c r="E110" s="55"/>
      <c r="F110" s="55"/>
      <c r="G110" s="53"/>
      <c r="H110" s="88"/>
      <c r="I110" s="56" t="s">
        <v>41</v>
      </c>
      <c r="J110" s="56" t="s">
        <v>42</v>
      </c>
      <c r="K110" s="57">
        <v>-402000</v>
      </c>
      <c r="L110" s="57">
        <v>-32160</v>
      </c>
      <c r="M110" s="57">
        <v>-434160</v>
      </c>
      <c r="N110" s="43" t="s">
        <v>38</v>
      </c>
      <c r="O110" s="49"/>
      <c r="P110" s="23" t="s">
        <v>59</v>
      </c>
    </row>
    <row r="111" spans="1:16" x14ac:dyDescent="0.25">
      <c r="A111" s="90" t="s">
        <v>57</v>
      </c>
      <c r="B111" s="91"/>
      <c r="C111" s="92"/>
      <c r="D111" s="91"/>
      <c r="E111" s="93"/>
      <c r="F111" s="93"/>
      <c r="G111" s="91"/>
      <c r="H111" s="94"/>
      <c r="I111" s="95"/>
      <c r="J111" s="95"/>
      <c r="K111" s="96">
        <f>SUBTOTAL(9,K2:K110)</f>
        <v>152778152</v>
      </c>
      <c r="L111" s="96">
        <f>SUBTOTAL(9,L2:L110)</f>
        <v>12222253</v>
      </c>
      <c r="M111" s="96">
        <f>SUBTOTAL(9,M2:M110)</f>
        <v>165000405</v>
      </c>
      <c r="N111" s="91"/>
      <c r="O111" s="97">
        <f t="shared" ref="O111" si="5">M111</f>
        <v>165000405</v>
      </c>
      <c r="P111" s="32">
        <v>8114961</v>
      </c>
    </row>
    <row r="112" spans="1:16" x14ac:dyDescent="0.25">
      <c r="C112" s="30"/>
      <c r="E112" s="31"/>
      <c r="F112" s="31"/>
      <c r="K112" s="32"/>
      <c r="L112" s="32"/>
      <c r="M112" s="32"/>
    </row>
    <row r="113" spans="3:15" x14ac:dyDescent="0.25">
      <c r="C113" s="30"/>
      <c r="E113" s="31"/>
      <c r="F113" s="31"/>
      <c r="K113" s="24" t="s">
        <v>19</v>
      </c>
      <c r="L113" s="24"/>
      <c r="M113" s="32"/>
    </row>
    <row r="114" spans="3:15" x14ac:dyDescent="0.25">
      <c r="C114" s="30"/>
      <c r="E114" s="31"/>
      <c r="F114" s="31"/>
      <c r="K114" s="24"/>
      <c r="L114" s="24" t="s">
        <v>20</v>
      </c>
      <c r="M114" s="32"/>
      <c r="O114" s="25"/>
    </row>
    <row r="115" spans="3:15" x14ac:dyDescent="0.25">
      <c r="C115" s="30"/>
      <c r="E115" s="31"/>
      <c r="F115" s="31"/>
      <c r="K115" s="32"/>
      <c r="L115" s="32"/>
      <c r="M115" s="32"/>
    </row>
    <row r="116" spans="3:15" x14ac:dyDescent="0.25">
      <c r="C116" s="30"/>
      <c r="E116" s="31"/>
      <c r="F116" s="31"/>
      <c r="K116" s="32"/>
      <c r="L116" s="32"/>
      <c r="M116" s="32"/>
    </row>
    <row r="117" spans="3:15" x14ac:dyDescent="0.25">
      <c r="C117" s="30"/>
      <c r="E117" s="31"/>
      <c r="F117" s="31"/>
      <c r="K117" s="32"/>
      <c r="L117" s="32"/>
      <c r="M117" s="32"/>
    </row>
    <row r="118" spans="3:15" x14ac:dyDescent="0.25">
      <c r="C118" s="30"/>
      <c r="E118" s="31"/>
      <c r="F118" s="31"/>
      <c r="K118" s="32"/>
      <c r="L118" s="32"/>
      <c r="M118" s="32"/>
    </row>
    <row r="119" spans="3:15" x14ac:dyDescent="0.25">
      <c r="C119" s="30"/>
      <c r="E119" s="31"/>
      <c r="F119" s="31"/>
      <c r="K119" s="32"/>
      <c r="L119" s="32"/>
      <c r="M119" s="32"/>
    </row>
    <row r="120" spans="3:15" x14ac:dyDescent="0.25">
      <c r="C120" s="30"/>
      <c r="E120" s="31"/>
      <c r="F120" s="31"/>
      <c r="K120" s="32"/>
      <c r="L120" s="32"/>
      <c r="M120" s="32"/>
    </row>
    <row r="121" spans="3:15" x14ac:dyDescent="0.25">
      <c r="C121" s="30"/>
      <c r="E121" s="31"/>
      <c r="F121" s="31"/>
      <c r="K121" s="32"/>
      <c r="L121" s="32"/>
      <c r="M121" s="32"/>
    </row>
    <row r="122" spans="3:15" x14ac:dyDescent="0.25">
      <c r="C122" s="30"/>
      <c r="E122" s="31"/>
      <c r="F122" s="31"/>
      <c r="K122" s="32"/>
      <c r="L122" s="32"/>
      <c r="M122" s="32"/>
    </row>
    <row r="123" spans="3:15" x14ac:dyDescent="0.25">
      <c r="C123" s="30"/>
      <c r="E123" s="31"/>
      <c r="F123" s="31"/>
      <c r="K123" s="32"/>
      <c r="L123" s="32"/>
      <c r="M123" s="32"/>
    </row>
    <row r="124" spans="3:15" x14ac:dyDescent="0.25">
      <c r="C124" s="30"/>
      <c r="E124" s="31"/>
      <c r="F124" s="31"/>
      <c r="K124" s="32"/>
      <c r="L124" s="32"/>
      <c r="M124" s="32"/>
    </row>
    <row r="125" spans="3:15" x14ac:dyDescent="0.25">
      <c r="C125" s="30"/>
      <c r="E125" s="31"/>
      <c r="F125" s="31"/>
      <c r="K125" s="32"/>
      <c r="L125" s="32"/>
      <c r="M125" s="32"/>
    </row>
    <row r="126" spans="3:15" x14ac:dyDescent="0.25">
      <c r="C126" s="30"/>
      <c r="E126" s="31"/>
      <c r="F126" s="31"/>
      <c r="K126" s="32"/>
      <c r="L126" s="32"/>
      <c r="M126" s="32"/>
    </row>
    <row r="127" spans="3:15" x14ac:dyDescent="0.25">
      <c r="C127" s="30"/>
      <c r="E127" s="31"/>
      <c r="F127" s="31"/>
      <c r="K127" s="32"/>
      <c r="L127" s="32"/>
      <c r="M127" s="32"/>
    </row>
    <row r="128" spans="3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  <c r="O130" s="25"/>
    </row>
    <row r="131" spans="3:15" x14ac:dyDescent="0.25">
      <c r="C131" s="30"/>
      <c r="E131" s="31"/>
      <c r="F131" s="31"/>
      <c r="K131" s="32"/>
      <c r="L131" s="32"/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  <c r="O135" s="25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  <c r="O143" s="25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  <c r="O145" s="25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  <c r="O151" s="25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  <c r="O155" s="25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  <c r="O161" s="25"/>
    </row>
    <row r="162" spans="3:15" x14ac:dyDescent="0.25">
      <c r="C162" s="30"/>
      <c r="E162" s="31"/>
      <c r="F162" s="31"/>
      <c r="K162" s="32"/>
      <c r="L162" s="32"/>
      <c r="M162" s="32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  <c r="O165" s="25"/>
    </row>
    <row r="166" spans="3:15" x14ac:dyDescent="0.25">
      <c r="C166" s="30"/>
      <c r="E166" s="31"/>
      <c r="F166" s="31"/>
      <c r="K166" s="32"/>
      <c r="L166" s="32"/>
      <c r="M166" s="32"/>
      <c r="O166" s="25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  <c r="O169" s="25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  <c r="O171" s="25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  <c r="O176" s="25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  <c r="O179" s="25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  <c r="O185" s="25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  <c r="O189" s="25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  <c r="O195" s="25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  <c r="O199" s="25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  <c r="O201" s="25"/>
    </row>
    <row r="202" spans="3:15" x14ac:dyDescent="0.25">
      <c r="C202" s="30"/>
      <c r="E202" s="31"/>
      <c r="F202" s="31"/>
      <c r="K202" s="32"/>
      <c r="L202" s="32"/>
      <c r="M202" s="32"/>
      <c r="O202" s="25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  <c r="O208" s="25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  <c r="O210" s="25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  <c r="O215" s="25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  <c r="O220" s="25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  <c r="O222" s="25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  <c r="O224" s="25"/>
    </row>
    <row r="225" spans="3:15" x14ac:dyDescent="0.25">
      <c r="C225" s="30"/>
      <c r="E225" s="31"/>
      <c r="F225" s="31"/>
      <c r="K225" s="32"/>
      <c r="L225" s="32"/>
      <c r="M225" s="32"/>
      <c r="O225" s="25"/>
    </row>
    <row r="226" spans="3:15" x14ac:dyDescent="0.25">
      <c r="C226" s="30"/>
      <c r="E226" s="31"/>
      <c r="F226" s="31"/>
      <c r="K226" s="32"/>
      <c r="L226" s="32"/>
      <c r="M226" s="32"/>
      <c r="O226" s="25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  <c r="O232" s="25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  <c r="O236" s="25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</row>
    <row r="241" spans="3:13" x14ac:dyDescent="0.25">
      <c r="C241" s="30"/>
      <c r="E241" s="31"/>
      <c r="F241" s="31"/>
      <c r="K241" s="32"/>
      <c r="L241" s="32"/>
      <c r="M241" s="32"/>
    </row>
    <row r="242" spans="3:13" x14ac:dyDescent="0.25">
      <c r="C242" s="30"/>
      <c r="E242" s="31"/>
      <c r="F242" s="31"/>
      <c r="K242" s="32"/>
      <c r="L242" s="32"/>
      <c r="M242" s="32"/>
    </row>
    <row r="243" spans="3:13" x14ac:dyDescent="0.25">
      <c r="C243" s="30"/>
      <c r="E243" s="31"/>
      <c r="F243" s="31"/>
      <c r="K243" s="32"/>
      <c r="L243" s="32"/>
      <c r="M243" s="32"/>
    </row>
    <row r="244" spans="3:13" x14ac:dyDescent="0.25">
      <c r="C244" s="30"/>
      <c r="E244" s="31"/>
      <c r="F244" s="31"/>
      <c r="K244" s="32"/>
      <c r="L244" s="32"/>
      <c r="M244" s="32"/>
    </row>
    <row r="245" spans="3:13" x14ac:dyDescent="0.25">
      <c r="C245" s="30"/>
      <c r="E245" s="31"/>
      <c r="F245" s="31"/>
      <c r="K245" s="32"/>
      <c r="L245" s="32"/>
      <c r="M245" s="32"/>
    </row>
    <row r="246" spans="3:13" x14ac:dyDescent="0.25">
      <c r="C246" s="30"/>
      <c r="E246" s="31"/>
      <c r="F246" s="31"/>
      <c r="K246" s="32"/>
      <c r="L246" s="32"/>
      <c r="M246" s="32"/>
    </row>
    <row r="247" spans="3:13" x14ac:dyDescent="0.25">
      <c r="C247" s="30"/>
      <c r="E247" s="31"/>
      <c r="F247" s="31"/>
      <c r="K247" s="32"/>
      <c r="L247" s="32"/>
      <c r="M247" s="32"/>
    </row>
    <row r="248" spans="3:13" x14ac:dyDescent="0.25">
      <c r="C248" s="30"/>
      <c r="E248" s="31"/>
      <c r="F248" s="31"/>
      <c r="K248" s="32"/>
      <c r="L248" s="32"/>
      <c r="M248" s="32"/>
    </row>
    <row r="249" spans="3:13" x14ac:dyDescent="0.25">
      <c r="C249" s="30"/>
      <c r="E249" s="31"/>
      <c r="F249" s="31"/>
      <c r="K249" s="32"/>
      <c r="L249" s="32"/>
      <c r="M249" s="32"/>
    </row>
    <row r="250" spans="3:13" x14ac:dyDescent="0.25">
      <c r="C250" s="30"/>
      <c r="E250" s="31"/>
      <c r="F250" s="31"/>
      <c r="K250" s="32"/>
      <c r="L250" s="32"/>
      <c r="M250" s="32"/>
    </row>
    <row r="251" spans="3:13" x14ac:dyDescent="0.25">
      <c r="C251" s="30"/>
      <c r="E251" s="31"/>
      <c r="F251" s="31"/>
      <c r="K251" s="32"/>
      <c r="L251" s="32"/>
      <c r="M251" s="32"/>
    </row>
    <row r="252" spans="3:13" x14ac:dyDescent="0.25">
      <c r="C252" s="30"/>
      <c r="E252" s="31"/>
      <c r="F252" s="31"/>
      <c r="K252" s="32"/>
      <c r="L252" s="32"/>
      <c r="M252" s="32"/>
    </row>
    <row r="253" spans="3:13" x14ac:dyDescent="0.25">
      <c r="C253" s="30"/>
      <c r="E253" s="31"/>
      <c r="F253" s="31"/>
      <c r="K253" s="32"/>
      <c r="L253" s="32"/>
      <c r="M253" s="32"/>
    </row>
    <row r="254" spans="3:13" x14ac:dyDescent="0.25">
      <c r="C254" s="30"/>
      <c r="E254" s="31"/>
      <c r="F254" s="31"/>
      <c r="K254" s="32"/>
      <c r="L254" s="32"/>
      <c r="M254" s="32"/>
    </row>
    <row r="255" spans="3:13" x14ac:dyDescent="0.25">
      <c r="C255" s="30"/>
      <c r="E255" s="31"/>
      <c r="F255" s="31"/>
      <c r="K255" s="32"/>
      <c r="L255" s="32"/>
      <c r="M255" s="32"/>
    </row>
    <row r="256" spans="3:13" x14ac:dyDescent="0.25">
      <c r="C256" s="30"/>
      <c r="E256" s="31"/>
      <c r="F256" s="31"/>
      <c r="K256" s="32"/>
      <c r="L256" s="32"/>
      <c r="M256" s="32"/>
    </row>
    <row r="257" spans="3:15" x14ac:dyDescent="0.25">
      <c r="C257" s="30"/>
      <c r="E257" s="31"/>
      <c r="F257" s="31"/>
      <c r="K257" s="32"/>
      <c r="L257" s="32"/>
      <c r="M257" s="32"/>
    </row>
    <row r="258" spans="3:15" x14ac:dyDescent="0.25">
      <c r="C258" s="30"/>
      <c r="E258" s="31"/>
      <c r="F258" s="31"/>
      <c r="K258" s="32"/>
      <c r="L258" s="32"/>
      <c r="M258" s="32"/>
    </row>
    <row r="259" spans="3:15" x14ac:dyDescent="0.25">
      <c r="C259" s="30"/>
      <c r="E259" s="31"/>
      <c r="F259" s="31"/>
      <c r="K259" s="32"/>
      <c r="L259" s="32"/>
      <c r="M259" s="32"/>
    </row>
    <row r="260" spans="3:15" x14ac:dyDescent="0.25">
      <c r="C260" s="30"/>
      <c r="E260" s="31"/>
      <c r="F260" s="31"/>
      <c r="K260" s="32"/>
      <c r="L260" s="32"/>
      <c r="M260" s="32"/>
    </row>
    <row r="261" spans="3:15" x14ac:dyDescent="0.25">
      <c r="C261" s="30"/>
      <c r="E261" s="31"/>
      <c r="F261" s="31"/>
      <c r="K261" s="32"/>
      <c r="L261" s="32"/>
      <c r="M261" s="32"/>
    </row>
    <row r="262" spans="3:15" x14ac:dyDescent="0.25">
      <c r="C262" s="30"/>
      <c r="E262" s="31"/>
      <c r="F262" s="31"/>
      <c r="K262" s="32"/>
      <c r="L262" s="32"/>
      <c r="M262" s="32"/>
    </row>
    <row r="263" spans="3:15" x14ac:dyDescent="0.25">
      <c r="C263" s="30"/>
      <c r="E263" s="31"/>
      <c r="F263" s="31"/>
      <c r="K263" s="32"/>
      <c r="L263" s="32"/>
      <c r="M263" s="32"/>
    </row>
    <row r="264" spans="3:15" x14ac:dyDescent="0.25">
      <c r="C264" s="30"/>
      <c r="E264" s="31"/>
      <c r="F264" s="31"/>
      <c r="K264" s="32"/>
      <c r="L264" s="32"/>
      <c r="M264" s="32"/>
    </row>
    <row r="265" spans="3:15" x14ac:dyDescent="0.25">
      <c r="C265" s="30"/>
      <c r="E265" s="31"/>
      <c r="F265" s="31"/>
      <c r="K265" s="32"/>
      <c r="L265" s="32"/>
      <c r="M265" s="32"/>
      <c r="O265" s="25"/>
    </row>
    <row r="266" spans="3:15" x14ac:dyDescent="0.25">
      <c r="C266" s="30"/>
      <c r="E266" s="31"/>
      <c r="F266" s="31"/>
      <c r="K266" s="32"/>
      <c r="L266" s="32"/>
      <c r="M266" s="32"/>
    </row>
    <row r="267" spans="3:15" x14ac:dyDescent="0.25">
      <c r="C267" s="30"/>
      <c r="E267" s="31"/>
      <c r="F267" s="31"/>
      <c r="K267" s="32"/>
      <c r="L267" s="32"/>
      <c r="M267" s="32"/>
    </row>
    <row r="268" spans="3:15" x14ac:dyDescent="0.25">
      <c r="C268" s="30"/>
      <c r="E268" s="31"/>
      <c r="F268" s="31"/>
      <c r="K268" s="32"/>
      <c r="L268" s="32"/>
      <c r="M268" s="32"/>
    </row>
    <row r="269" spans="3:15" x14ac:dyDescent="0.25">
      <c r="C269" s="30"/>
      <c r="E269" s="31"/>
      <c r="F269" s="31"/>
      <c r="K269" s="32"/>
      <c r="L269" s="32"/>
      <c r="M269" s="32"/>
    </row>
    <row r="270" spans="3:15" x14ac:dyDescent="0.25">
      <c r="C270" s="30"/>
      <c r="E270" s="31"/>
      <c r="F270" s="31"/>
      <c r="K270" s="32"/>
      <c r="L270" s="32"/>
      <c r="M270" s="32"/>
    </row>
    <row r="271" spans="3:15" x14ac:dyDescent="0.25">
      <c r="C271" s="30"/>
      <c r="E271" s="31"/>
      <c r="F271" s="31"/>
      <c r="K271" s="32"/>
      <c r="L271" s="32"/>
      <c r="M271" s="32"/>
    </row>
    <row r="272" spans="3:15" x14ac:dyDescent="0.25">
      <c r="C272" s="30"/>
      <c r="E272" s="31"/>
      <c r="F272" s="31"/>
      <c r="K272" s="32"/>
      <c r="L272" s="32"/>
      <c r="M272" s="32"/>
    </row>
    <row r="273" spans="3:13" x14ac:dyDescent="0.25">
      <c r="C273" s="30"/>
      <c r="E273" s="31"/>
      <c r="F273" s="31"/>
      <c r="K273" s="32"/>
      <c r="L273" s="32"/>
      <c r="M273" s="32"/>
    </row>
    <row r="274" spans="3:13" x14ac:dyDescent="0.25">
      <c r="C274" s="30"/>
      <c r="E274" s="31"/>
      <c r="F274" s="31"/>
      <c r="K274" s="32"/>
      <c r="L274" s="32"/>
      <c r="M274" s="32"/>
    </row>
    <row r="275" spans="3:13" x14ac:dyDescent="0.25">
      <c r="C275" s="30"/>
      <c r="E275" s="31"/>
      <c r="F275" s="31"/>
      <c r="K275" s="32"/>
      <c r="L275" s="32"/>
      <c r="M275" s="32"/>
    </row>
    <row r="276" spans="3:13" x14ac:dyDescent="0.25">
      <c r="C276" s="30"/>
      <c r="E276" s="31"/>
      <c r="F276" s="31"/>
      <c r="K276" s="32"/>
      <c r="L276" s="32"/>
      <c r="M276" s="32"/>
    </row>
    <row r="277" spans="3:13" x14ac:dyDescent="0.25">
      <c r="C277" s="30"/>
      <c r="E277" s="31"/>
      <c r="F277" s="31"/>
      <c r="K277" s="32"/>
      <c r="L277" s="32"/>
      <c r="M277" s="32"/>
    </row>
    <row r="278" spans="3:13" x14ac:dyDescent="0.25">
      <c r="C278" s="30"/>
      <c r="E278" s="31"/>
      <c r="F278" s="31"/>
      <c r="K278" s="32"/>
      <c r="L278" s="32"/>
      <c r="M278" s="32"/>
    </row>
    <row r="279" spans="3:13" x14ac:dyDescent="0.25">
      <c r="C279" s="30"/>
      <c r="E279" s="31"/>
      <c r="F279" s="31"/>
      <c r="K279" s="32"/>
      <c r="L279" s="32"/>
      <c r="M279" s="32"/>
    </row>
    <row r="280" spans="3:13" x14ac:dyDescent="0.25">
      <c r="C280" s="30"/>
      <c r="E280" s="31"/>
      <c r="F280" s="31"/>
      <c r="K280" s="32"/>
      <c r="L280" s="32"/>
      <c r="M280" s="32"/>
    </row>
    <row r="281" spans="3:13" x14ac:dyDescent="0.25">
      <c r="C281" s="30"/>
      <c r="E281" s="31"/>
      <c r="F281" s="31"/>
      <c r="K281" s="32"/>
      <c r="L281" s="32"/>
      <c r="M281" s="32"/>
    </row>
    <row r="282" spans="3:13" x14ac:dyDescent="0.25">
      <c r="C282" s="30"/>
      <c r="E282" s="31"/>
      <c r="F282" s="31"/>
      <c r="K282" s="32"/>
      <c r="L282" s="32"/>
      <c r="M282" s="32"/>
    </row>
    <row r="283" spans="3:13" x14ac:dyDescent="0.25">
      <c r="C283" s="30"/>
      <c r="E283" s="31"/>
      <c r="F283" s="31"/>
      <c r="K283" s="32"/>
      <c r="L283" s="32"/>
      <c r="M283" s="32"/>
    </row>
    <row r="284" spans="3:13" x14ac:dyDescent="0.25">
      <c r="C284" s="30"/>
      <c r="E284" s="31"/>
      <c r="F284" s="31"/>
      <c r="K284" s="32"/>
      <c r="L284" s="32"/>
      <c r="M284" s="32"/>
    </row>
    <row r="285" spans="3:13" x14ac:dyDescent="0.25">
      <c r="C285" s="30"/>
      <c r="E285" s="31"/>
      <c r="F285" s="31"/>
      <c r="K285" s="32"/>
      <c r="L285" s="32"/>
      <c r="M285" s="32"/>
    </row>
    <row r="286" spans="3:13" x14ac:dyDescent="0.25">
      <c r="C286" s="30"/>
      <c r="E286" s="31"/>
      <c r="F286" s="31"/>
      <c r="K286" s="32"/>
      <c r="L286" s="32"/>
      <c r="M286" s="32"/>
    </row>
    <row r="287" spans="3:13" x14ac:dyDescent="0.25">
      <c r="C287" s="30"/>
      <c r="E287" s="31"/>
      <c r="F287" s="31"/>
      <c r="K287" s="32"/>
      <c r="L287" s="32"/>
      <c r="M287" s="32"/>
    </row>
    <row r="288" spans="3:13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5" x14ac:dyDescent="0.25">
      <c r="C305" s="30"/>
      <c r="E305" s="31"/>
      <c r="F305" s="31"/>
      <c r="K305" s="32"/>
      <c r="L305" s="32"/>
      <c r="M305" s="32"/>
      <c r="O305" s="25"/>
    </row>
    <row r="306" spans="3:15" x14ac:dyDescent="0.25">
      <c r="C306" s="30"/>
      <c r="E306" s="31"/>
      <c r="F306" s="31"/>
      <c r="K306" s="32"/>
      <c r="L306" s="32"/>
      <c r="M306" s="32"/>
    </row>
    <row r="307" spans="3:15" x14ac:dyDescent="0.25">
      <c r="C307" s="30"/>
      <c r="E307" s="31"/>
      <c r="F307" s="31"/>
      <c r="K307" s="32"/>
      <c r="L307" s="32"/>
      <c r="M307" s="32"/>
    </row>
    <row r="308" spans="3:15" x14ac:dyDescent="0.25">
      <c r="C308" s="30"/>
      <c r="E308" s="31"/>
      <c r="F308" s="31"/>
      <c r="K308" s="32"/>
      <c r="L308" s="32"/>
      <c r="M308" s="32"/>
    </row>
    <row r="309" spans="3:15" x14ac:dyDescent="0.25">
      <c r="C309" s="30"/>
      <c r="E309" s="31"/>
      <c r="F309" s="31"/>
      <c r="K309" s="32"/>
      <c r="L309" s="32"/>
      <c r="M309" s="32"/>
    </row>
    <row r="310" spans="3:15" x14ac:dyDescent="0.25">
      <c r="C310" s="30"/>
      <c r="E310" s="31"/>
      <c r="F310" s="31"/>
      <c r="K310" s="32"/>
      <c r="L310" s="32"/>
      <c r="M310" s="32"/>
    </row>
    <row r="311" spans="3:15" x14ac:dyDescent="0.25">
      <c r="C311" s="30"/>
      <c r="E311" s="31"/>
      <c r="F311" s="31"/>
      <c r="K311" s="32"/>
      <c r="L311" s="32"/>
      <c r="M311" s="32"/>
    </row>
    <row r="312" spans="3:15" x14ac:dyDescent="0.25">
      <c r="C312" s="30"/>
      <c r="E312" s="31"/>
      <c r="F312" s="31"/>
      <c r="K312" s="32"/>
      <c r="L312" s="32"/>
      <c r="M312" s="32"/>
    </row>
    <row r="313" spans="3:15" x14ac:dyDescent="0.25">
      <c r="C313" s="30"/>
      <c r="E313" s="31"/>
      <c r="F313" s="31"/>
      <c r="K313" s="32"/>
      <c r="L313" s="32"/>
      <c r="M313" s="32"/>
    </row>
    <row r="314" spans="3:15" x14ac:dyDescent="0.25">
      <c r="C314" s="30"/>
      <c r="E314" s="31"/>
      <c r="F314" s="31"/>
      <c r="K314" s="32"/>
      <c r="L314" s="32"/>
      <c r="M314" s="32"/>
    </row>
    <row r="315" spans="3:15" x14ac:dyDescent="0.25">
      <c r="C315" s="30"/>
      <c r="E315" s="31"/>
      <c r="F315" s="31"/>
      <c r="K315" s="32"/>
      <c r="L315" s="32"/>
      <c r="M315" s="32"/>
    </row>
    <row r="316" spans="3:15" x14ac:dyDescent="0.25">
      <c r="C316" s="30"/>
      <c r="E316" s="31"/>
      <c r="F316" s="31"/>
      <c r="K316" s="32"/>
      <c r="L316" s="32"/>
      <c r="M316" s="32"/>
    </row>
    <row r="317" spans="3:15" x14ac:dyDescent="0.25">
      <c r="C317" s="30"/>
      <c r="E317" s="31"/>
      <c r="F317" s="31"/>
      <c r="K317" s="32"/>
      <c r="L317" s="32"/>
      <c r="M317" s="32"/>
      <c r="O317" s="25"/>
    </row>
    <row r="318" spans="3:15" x14ac:dyDescent="0.25">
      <c r="C318" s="30"/>
      <c r="E318" s="31"/>
      <c r="F318" s="31"/>
      <c r="K318" s="32"/>
      <c r="L318" s="32"/>
      <c r="M318" s="32"/>
    </row>
    <row r="319" spans="3:15" x14ac:dyDescent="0.25">
      <c r="C319" s="30"/>
      <c r="E319" s="31"/>
      <c r="F319" s="31"/>
      <c r="K319" s="32"/>
      <c r="L319" s="32"/>
      <c r="M319" s="32"/>
    </row>
    <row r="320" spans="3:15" x14ac:dyDescent="0.25">
      <c r="C320" s="30"/>
      <c r="E320" s="31"/>
      <c r="F320" s="31"/>
      <c r="K320" s="32"/>
      <c r="L320" s="32"/>
      <c r="M320" s="32"/>
    </row>
    <row r="321" spans="3:13" x14ac:dyDescent="0.25">
      <c r="C321" s="30"/>
      <c r="E321" s="31"/>
      <c r="F321" s="31"/>
      <c r="K321" s="32"/>
      <c r="L321" s="32"/>
      <c r="M321" s="32"/>
    </row>
    <row r="322" spans="3:13" x14ac:dyDescent="0.25">
      <c r="C322" s="30"/>
      <c r="E322" s="31"/>
      <c r="F322" s="31"/>
      <c r="K322" s="32"/>
      <c r="L322" s="32"/>
      <c r="M322" s="32"/>
    </row>
    <row r="323" spans="3:13" x14ac:dyDescent="0.25">
      <c r="C323" s="30"/>
      <c r="E323" s="31"/>
      <c r="F323" s="31"/>
      <c r="K323" s="32"/>
      <c r="L323" s="32"/>
      <c r="M323" s="32"/>
    </row>
    <row r="324" spans="3:13" x14ac:dyDescent="0.25">
      <c r="C324" s="30"/>
      <c r="E324" s="31"/>
      <c r="F324" s="31"/>
      <c r="K324" s="32"/>
      <c r="L324" s="32"/>
      <c r="M324" s="32"/>
    </row>
    <row r="325" spans="3:13" x14ac:dyDescent="0.25">
      <c r="C325" s="30"/>
      <c r="E325" s="31"/>
      <c r="F325" s="31"/>
      <c r="K325" s="32"/>
      <c r="L325" s="32"/>
      <c r="M325" s="32"/>
    </row>
    <row r="326" spans="3:13" x14ac:dyDescent="0.25">
      <c r="C326" s="30"/>
      <c r="E326" s="31"/>
      <c r="F326" s="31"/>
      <c r="K326" s="32"/>
      <c r="L326" s="32"/>
      <c r="M326" s="32"/>
    </row>
    <row r="327" spans="3:13" x14ac:dyDescent="0.25">
      <c r="C327" s="30"/>
      <c r="E327" s="31"/>
      <c r="F327" s="31"/>
      <c r="K327" s="32"/>
      <c r="L327" s="32"/>
      <c r="M327" s="32"/>
    </row>
    <row r="328" spans="3:13" x14ac:dyDescent="0.25">
      <c r="C328" s="30"/>
      <c r="E328" s="31"/>
      <c r="F328" s="31"/>
      <c r="K328" s="32"/>
      <c r="L328" s="32"/>
      <c r="M328" s="32"/>
    </row>
    <row r="329" spans="3:13" x14ac:dyDescent="0.25">
      <c r="C329" s="30"/>
      <c r="E329" s="31"/>
      <c r="F329" s="31"/>
      <c r="K329" s="32"/>
      <c r="L329" s="32"/>
      <c r="M329" s="32"/>
    </row>
    <row r="330" spans="3:13" x14ac:dyDescent="0.25">
      <c r="C330" s="30"/>
      <c r="E330" s="31"/>
      <c r="F330" s="31"/>
      <c r="K330" s="32"/>
      <c r="L330" s="32"/>
      <c r="M330" s="32"/>
    </row>
    <row r="331" spans="3:13" x14ac:dyDescent="0.25">
      <c r="C331" s="30"/>
      <c r="E331" s="31"/>
      <c r="F331" s="31"/>
      <c r="K331" s="32"/>
      <c r="L331" s="32"/>
      <c r="M331" s="32"/>
    </row>
    <row r="332" spans="3:13" x14ac:dyDescent="0.25">
      <c r="C332" s="30"/>
      <c r="E332" s="31"/>
      <c r="F332" s="31"/>
      <c r="K332" s="32"/>
      <c r="L332" s="32"/>
      <c r="M332" s="32"/>
    </row>
    <row r="333" spans="3:13" x14ac:dyDescent="0.25">
      <c r="C333" s="30"/>
      <c r="E333" s="31"/>
      <c r="F333" s="31"/>
      <c r="K333" s="32"/>
      <c r="L333" s="32"/>
      <c r="M333" s="32"/>
    </row>
    <row r="334" spans="3:13" x14ac:dyDescent="0.25">
      <c r="C334" s="30"/>
      <c r="E334" s="31"/>
      <c r="F334" s="31"/>
      <c r="K334" s="32"/>
      <c r="L334" s="32"/>
      <c r="M334" s="32"/>
    </row>
    <row r="335" spans="3:13" x14ac:dyDescent="0.25">
      <c r="C335" s="30"/>
      <c r="E335" s="31"/>
      <c r="F335" s="31"/>
      <c r="K335" s="32"/>
      <c r="L335" s="32"/>
      <c r="M335" s="32"/>
    </row>
    <row r="336" spans="3:13" x14ac:dyDescent="0.25">
      <c r="C336" s="30"/>
      <c r="E336" s="31"/>
      <c r="F336" s="31"/>
      <c r="K336" s="32"/>
      <c r="L336" s="32"/>
      <c r="M336" s="32"/>
    </row>
    <row r="337" spans="3:15" x14ac:dyDescent="0.25">
      <c r="C337" s="30"/>
      <c r="E337" s="31"/>
      <c r="F337" s="31"/>
      <c r="K337" s="32"/>
      <c r="L337" s="32"/>
      <c r="M337" s="32"/>
    </row>
    <row r="338" spans="3:15" x14ac:dyDescent="0.25">
      <c r="C338" s="30"/>
      <c r="E338" s="31"/>
      <c r="F338" s="31"/>
      <c r="K338" s="32"/>
      <c r="L338" s="32"/>
      <c r="M338" s="32"/>
    </row>
    <row r="339" spans="3:15" x14ac:dyDescent="0.25">
      <c r="C339" s="30"/>
      <c r="E339" s="31"/>
      <c r="F339" s="31"/>
      <c r="K339" s="32"/>
      <c r="L339" s="32"/>
      <c r="M339" s="32"/>
    </row>
    <row r="340" spans="3:15" x14ac:dyDescent="0.25">
      <c r="C340" s="30"/>
      <c r="E340" s="31"/>
      <c r="F340" s="31"/>
      <c r="K340" s="32"/>
      <c r="L340" s="32"/>
      <c r="M340" s="32"/>
    </row>
    <row r="341" spans="3:15" x14ac:dyDescent="0.25">
      <c r="C341" s="30"/>
      <c r="E341" s="31"/>
      <c r="F341" s="31"/>
      <c r="K341" s="32"/>
      <c r="L341" s="32"/>
      <c r="M341" s="32"/>
    </row>
    <row r="342" spans="3:15" x14ac:dyDescent="0.25">
      <c r="C342" s="30"/>
      <c r="E342" s="31"/>
      <c r="F342" s="31"/>
      <c r="K342" s="32"/>
      <c r="L342" s="32"/>
      <c r="M342" s="32"/>
    </row>
    <row r="343" spans="3:15" x14ac:dyDescent="0.25">
      <c r="C343" s="30"/>
      <c r="E343" s="31"/>
      <c r="F343" s="31"/>
      <c r="K343" s="32"/>
      <c r="L343" s="32"/>
      <c r="M343" s="32"/>
    </row>
    <row r="344" spans="3:15" x14ac:dyDescent="0.25">
      <c r="C344" s="30"/>
      <c r="E344" s="31"/>
      <c r="F344" s="31"/>
      <c r="K344" s="32"/>
      <c r="L344" s="32"/>
      <c r="M344" s="32"/>
    </row>
    <row r="345" spans="3:15" x14ac:dyDescent="0.25">
      <c r="C345" s="30"/>
      <c r="E345" s="31"/>
      <c r="F345" s="31"/>
      <c r="K345" s="32"/>
      <c r="L345" s="32"/>
      <c r="M345" s="32"/>
    </row>
    <row r="346" spans="3:15" x14ac:dyDescent="0.25">
      <c r="C346" s="30"/>
      <c r="E346" s="31"/>
      <c r="F346" s="31"/>
      <c r="K346" s="32"/>
      <c r="L346" s="32"/>
      <c r="M346" s="32"/>
    </row>
    <row r="347" spans="3:15" x14ac:dyDescent="0.25">
      <c r="C347" s="30"/>
      <c r="E347" s="31"/>
      <c r="F347" s="31"/>
      <c r="K347" s="32"/>
      <c r="L347" s="32"/>
      <c r="M347" s="32"/>
      <c r="O347" s="25"/>
    </row>
    <row r="348" spans="3:15" x14ac:dyDescent="0.25">
      <c r="C348" s="30"/>
      <c r="E348" s="31"/>
      <c r="F348" s="31"/>
      <c r="K348" s="32"/>
      <c r="L348" s="32"/>
      <c r="M348" s="32"/>
    </row>
    <row r="349" spans="3:15" x14ac:dyDescent="0.25">
      <c r="C349" s="30"/>
      <c r="E349" s="31"/>
      <c r="F349" s="31"/>
      <c r="K349" s="32"/>
      <c r="L349" s="32"/>
      <c r="M349" s="32"/>
    </row>
    <row r="350" spans="3:15" x14ac:dyDescent="0.25">
      <c r="C350" s="30"/>
      <c r="E350" s="31"/>
      <c r="F350" s="31"/>
      <c r="K350" s="32"/>
      <c r="L350" s="32"/>
      <c r="M350" s="32"/>
    </row>
    <row r="351" spans="3:15" x14ac:dyDescent="0.25">
      <c r="C351" s="30"/>
      <c r="E351" s="31"/>
      <c r="F351" s="31"/>
      <c r="K351" s="32"/>
      <c r="L351" s="32"/>
      <c r="M351" s="32"/>
    </row>
    <row r="352" spans="3:15" x14ac:dyDescent="0.25">
      <c r="C352" s="30"/>
      <c r="E352" s="31"/>
      <c r="F352" s="31"/>
      <c r="K352" s="32"/>
      <c r="L352" s="32"/>
      <c r="M352" s="32"/>
    </row>
    <row r="353" spans="3:13" x14ac:dyDescent="0.25">
      <c r="C353" s="30"/>
      <c r="E353" s="31"/>
      <c r="F353" s="31"/>
      <c r="K353" s="32"/>
      <c r="L353" s="32"/>
      <c r="M353" s="32"/>
    </row>
    <row r="354" spans="3:13" x14ac:dyDescent="0.25">
      <c r="C354" s="30"/>
      <c r="E354" s="31"/>
      <c r="F354" s="31"/>
      <c r="K354" s="32"/>
      <c r="L354" s="32"/>
      <c r="M354" s="32"/>
    </row>
    <row r="355" spans="3:13" x14ac:dyDescent="0.25">
      <c r="C355" s="30"/>
      <c r="E355" s="31"/>
      <c r="F355" s="31"/>
      <c r="K355" s="32"/>
      <c r="L355" s="32"/>
      <c r="M355" s="32"/>
    </row>
    <row r="356" spans="3:13" x14ac:dyDescent="0.25">
      <c r="C356" s="30"/>
      <c r="E356" s="31"/>
      <c r="F356" s="31"/>
      <c r="K356" s="32"/>
      <c r="L356" s="32"/>
      <c r="M356" s="32"/>
    </row>
    <row r="357" spans="3:13" x14ac:dyDescent="0.25">
      <c r="C357" s="30"/>
      <c r="E357" s="31"/>
      <c r="F357" s="31"/>
      <c r="K357" s="32"/>
      <c r="L357" s="32"/>
      <c r="M357" s="32"/>
    </row>
    <row r="358" spans="3:13" x14ac:dyDescent="0.25">
      <c r="C358" s="30"/>
      <c r="E358" s="31"/>
      <c r="F358" s="31"/>
      <c r="K358" s="32"/>
      <c r="L358" s="32"/>
      <c r="M358" s="32"/>
    </row>
    <row r="359" spans="3:13" x14ac:dyDescent="0.25">
      <c r="C359" s="30"/>
      <c r="E359" s="31"/>
      <c r="F359" s="31"/>
      <c r="K359" s="32"/>
      <c r="L359" s="32"/>
      <c r="M359" s="32"/>
    </row>
    <row r="360" spans="3:13" x14ac:dyDescent="0.25">
      <c r="C360" s="30"/>
      <c r="E360" s="31"/>
      <c r="F360" s="31"/>
      <c r="K360" s="32"/>
      <c r="L360" s="32"/>
      <c r="M360" s="32"/>
    </row>
    <row r="361" spans="3:13" x14ac:dyDescent="0.25">
      <c r="C361" s="30"/>
      <c r="E361" s="31"/>
      <c r="F361" s="31"/>
      <c r="K361" s="32"/>
      <c r="L361" s="32"/>
      <c r="M361" s="32"/>
    </row>
    <row r="362" spans="3:13" x14ac:dyDescent="0.25">
      <c r="C362" s="30"/>
      <c r="E362" s="31"/>
      <c r="F362" s="31"/>
      <c r="K362" s="32"/>
      <c r="L362" s="32"/>
      <c r="M362" s="32"/>
    </row>
    <row r="363" spans="3:13" x14ac:dyDescent="0.25">
      <c r="C363" s="30"/>
      <c r="E363" s="31"/>
      <c r="F363" s="31"/>
      <c r="K363" s="32"/>
      <c r="L363" s="32"/>
      <c r="M363" s="32"/>
    </row>
    <row r="364" spans="3:13" x14ac:dyDescent="0.25">
      <c r="C364" s="30"/>
      <c r="E364" s="31"/>
      <c r="F364" s="31"/>
      <c r="K364" s="32"/>
      <c r="L364" s="32"/>
      <c r="M364" s="32"/>
    </row>
    <row r="365" spans="3:13" x14ac:dyDescent="0.25">
      <c r="C365" s="30"/>
      <c r="E365" s="31"/>
      <c r="F365" s="31"/>
      <c r="K365" s="32"/>
      <c r="L365" s="32"/>
      <c r="M365" s="32"/>
    </row>
    <row r="366" spans="3:13" x14ac:dyDescent="0.25">
      <c r="C366" s="30"/>
      <c r="E366" s="31"/>
      <c r="F366" s="31"/>
      <c r="K366" s="32"/>
      <c r="L366" s="32"/>
      <c r="M366" s="32"/>
    </row>
    <row r="367" spans="3:13" x14ac:dyDescent="0.25">
      <c r="C367" s="30"/>
      <c r="E367" s="31"/>
      <c r="F367" s="31"/>
      <c r="K367" s="32"/>
      <c r="L367" s="32"/>
      <c r="M367" s="32"/>
    </row>
    <row r="368" spans="3:13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  <c r="O372" s="25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3"/>
      <c r="L379" s="33"/>
      <c r="M379" s="33"/>
    </row>
    <row r="380" spans="3:15" x14ac:dyDescent="0.25">
      <c r="C380" s="30"/>
      <c r="E380" s="31"/>
      <c r="F380" s="31"/>
      <c r="K380" s="32"/>
      <c r="L380" s="32"/>
      <c r="M380" s="32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</row>
    <row r="383" spans="3:15" x14ac:dyDescent="0.25">
      <c r="C383" s="30"/>
      <c r="E383" s="31"/>
      <c r="F383" s="31"/>
      <c r="K383" s="32"/>
      <c r="L383" s="32"/>
      <c r="M383" s="32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2"/>
      <c r="L387" s="32"/>
      <c r="M387" s="32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2"/>
      <c r="L390" s="32"/>
      <c r="M390" s="32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5" x14ac:dyDescent="0.25">
      <c r="C401" s="30"/>
      <c r="E401" s="31"/>
      <c r="F401" s="31"/>
      <c r="K401" s="32"/>
      <c r="L401" s="32"/>
      <c r="M401" s="32"/>
    </row>
    <row r="402" spans="3:15" x14ac:dyDescent="0.25">
      <c r="C402" s="30"/>
      <c r="E402" s="31"/>
      <c r="F402" s="31"/>
      <c r="K402" s="32"/>
      <c r="L402" s="32"/>
      <c r="M402" s="32"/>
    </row>
    <row r="403" spans="3:15" x14ac:dyDescent="0.25">
      <c r="C403" s="30"/>
      <c r="E403" s="31"/>
      <c r="F403" s="31"/>
      <c r="K403" s="32"/>
      <c r="L403" s="32"/>
      <c r="M403" s="32"/>
    </row>
    <row r="404" spans="3:15" x14ac:dyDescent="0.25">
      <c r="C404" s="30"/>
      <c r="E404" s="31"/>
      <c r="F404" s="31"/>
      <c r="K404" s="32"/>
      <c r="L404" s="32"/>
      <c r="M404" s="32"/>
    </row>
    <row r="405" spans="3:15" x14ac:dyDescent="0.25">
      <c r="C405" s="30"/>
      <c r="E405" s="31"/>
      <c r="F405" s="31"/>
      <c r="K405" s="32"/>
      <c r="L405" s="32"/>
      <c r="M405" s="32"/>
    </row>
    <row r="406" spans="3:15" x14ac:dyDescent="0.25">
      <c r="C406" s="30"/>
      <c r="E406" s="31"/>
      <c r="F406" s="31"/>
      <c r="K406" s="32"/>
      <c r="L406" s="32"/>
      <c r="M406" s="32"/>
    </row>
    <row r="407" spans="3:15" x14ac:dyDescent="0.25">
      <c r="C407" s="30"/>
      <c r="E407" s="31"/>
      <c r="F407" s="31"/>
      <c r="K407" s="32"/>
      <c r="L407" s="32"/>
      <c r="M407" s="32"/>
    </row>
    <row r="408" spans="3:15" x14ac:dyDescent="0.25">
      <c r="C408" s="30"/>
      <c r="E408" s="31"/>
      <c r="F408" s="31"/>
      <c r="K408" s="32"/>
      <c r="L408" s="32"/>
      <c r="M408" s="32"/>
    </row>
    <row r="409" spans="3:15" x14ac:dyDescent="0.25">
      <c r="C409" s="30"/>
      <c r="E409" s="31"/>
      <c r="F409" s="31"/>
      <c r="K409" s="32"/>
      <c r="L409" s="32"/>
      <c r="M409" s="32"/>
    </row>
    <row r="410" spans="3:15" x14ac:dyDescent="0.25">
      <c r="C410" s="30"/>
      <c r="E410" s="31"/>
      <c r="F410" s="31"/>
      <c r="K410" s="32"/>
      <c r="L410" s="32"/>
      <c r="M410" s="32"/>
      <c r="O410" s="25"/>
    </row>
    <row r="411" spans="3:15" x14ac:dyDescent="0.25">
      <c r="C411" s="30"/>
      <c r="E411" s="31"/>
      <c r="F411" s="31"/>
      <c r="K411" s="32"/>
      <c r="L411" s="32"/>
      <c r="M411" s="32"/>
    </row>
    <row r="412" spans="3:15" x14ac:dyDescent="0.25">
      <c r="C412" s="30"/>
      <c r="E412" s="31"/>
      <c r="F412" s="31"/>
      <c r="K412" s="32"/>
      <c r="L412" s="32"/>
      <c r="M412" s="32"/>
    </row>
    <row r="413" spans="3:15" x14ac:dyDescent="0.25">
      <c r="C413" s="30"/>
      <c r="E413" s="31"/>
      <c r="F413" s="31"/>
      <c r="K413" s="32"/>
      <c r="L413" s="32"/>
      <c r="M413" s="32"/>
    </row>
    <row r="414" spans="3:15" x14ac:dyDescent="0.25">
      <c r="C414" s="30"/>
      <c r="E414" s="31"/>
      <c r="F414" s="31"/>
      <c r="K414" s="32"/>
      <c r="L414" s="32"/>
      <c r="M414" s="32"/>
    </row>
    <row r="415" spans="3:15" x14ac:dyDescent="0.25">
      <c r="C415" s="30"/>
      <c r="E415" s="31"/>
      <c r="F415" s="31"/>
      <c r="K415" s="32"/>
      <c r="L415" s="32"/>
      <c r="M415" s="32"/>
    </row>
    <row r="416" spans="3:15" x14ac:dyDescent="0.25">
      <c r="C416" s="30"/>
      <c r="E416" s="31"/>
      <c r="F416" s="31"/>
      <c r="K416" s="32"/>
      <c r="L416" s="32"/>
      <c r="M416" s="32"/>
    </row>
    <row r="417" spans="3:13" x14ac:dyDescent="0.25">
      <c r="C417" s="30"/>
      <c r="E417" s="31"/>
      <c r="F417" s="31"/>
      <c r="K417" s="32"/>
      <c r="L417" s="32"/>
      <c r="M417" s="32"/>
    </row>
    <row r="418" spans="3:13" x14ac:dyDescent="0.25">
      <c r="C418" s="30"/>
      <c r="E418" s="31"/>
      <c r="F418" s="31"/>
      <c r="K418" s="32"/>
      <c r="L418" s="32"/>
      <c r="M418" s="32"/>
    </row>
    <row r="419" spans="3:13" x14ac:dyDescent="0.25">
      <c r="C419" s="30"/>
      <c r="E419" s="31"/>
      <c r="F419" s="31"/>
      <c r="K419" s="32"/>
      <c r="L419" s="32"/>
      <c r="M419" s="32"/>
    </row>
    <row r="420" spans="3:13" x14ac:dyDescent="0.25">
      <c r="C420" s="30"/>
      <c r="E420" s="31"/>
      <c r="F420" s="31"/>
      <c r="K420" s="32"/>
      <c r="L420" s="32"/>
      <c r="M420" s="32"/>
    </row>
    <row r="421" spans="3:13" x14ac:dyDescent="0.25">
      <c r="C421" s="30"/>
      <c r="E421" s="31"/>
      <c r="F421" s="31"/>
      <c r="K421" s="32"/>
      <c r="L421" s="32"/>
      <c r="M421" s="32"/>
    </row>
    <row r="422" spans="3:13" x14ac:dyDescent="0.25">
      <c r="C422" s="30"/>
      <c r="E422" s="31"/>
      <c r="F422" s="31"/>
      <c r="K422" s="32"/>
      <c r="L422" s="32"/>
      <c r="M422" s="32"/>
    </row>
    <row r="423" spans="3:13" x14ac:dyDescent="0.25">
      <c r="C423" s="30"/>
      <c r="E423" s="31"/>
      <c r="F423" s="31"/>
      <c r="K423" s="32"/>
      <c r="L423" s="32"/>
      <c r="M423" s="32"/>
    </row>
    <row r="424" spans="3:13" x14ac:dyDescent="0.25">
      <c r="C424" s="30"/>
      <c r="E424" s="31"/>
      <c r="F424" s="31"/>
      <c r="K424" s="32"/>
      <c r="L424" s="32"/>
      <c r="M424" s="32"/>
    </row>
    <row r="425" spans="3:13" x14ac:dyDescent="0.25">
      <c r="C425" s="30"/>
      <c r="E425" s="31"/>
      <c r="F425" s="31"/>
      <c r="K425" s="32"/>
      <c r="L425" s="32"/>
      <c r="M425" s="32"/>
    </row>
    <row r="426" spans="3:13" x14ac:dyDescent="0.25">
      <c r="C426" s="30"/>
      <c r="E426" s="31"/>
      <c r="F426" s="31"/>
      <c r="K426" s="32"/>
      <c r="L426" s="32"/>
      <c r="M426" s="32"/>
    </row>
    <row r="427" spans="3:13" x14ac:dyDescent="0.25">
      <c r="C427" s="30"/>
      <c r="E427" s="31"/>
      <c r="F427" s="31"/>
      <c r="K427" s="32"/>
      <c r="L427" s="32"/>
      <c r="M427" s="32"/>
    </row>
    <row r="428" spans="3:13" x14ac:dyDescent="0.25">
      <c r="C428" s="30"/>
      <c r="E428" s="31"/>
      <c r="F428" s="31"/>
      <c r="K428" s="32"/>
      <c r="L428" s="32"/>
      <c r="M428" s="32"/>
    </row>
    <row r="429" spans="3:13" x14ac:dyDescent="0.25">
      <c r="C429" s="30"/>
      <c r="E429" s="31"/>
      <c r="F429" s="31"/>
      <c r="K429" s="32"/>
      <c r="L429" s="32"/>
      <c r="M429" s="32"/>
    </row>
    <row r="430" spans="3:13" x14ac:dyDescent="0.25">
      <c r="C430" s="30"/>
      <c r="E430" s="31"/>
      <c r="F430" s="31"/>
      <c r="K430" s="32"/>
      <c r="L430" s="32"/>
      <c r="M430" s="32"/>
    </row>
    <row r="431" spans="3:13" x14ac:dyDescent="0.25">
      <c r="C431" s="30"/>
      <c r="E431" s="31"/>
      <c r="F431" s="31"/>
      <c r="K431" s="32"/>
      <c r="L431" s="32"/>
      <c r="M431" s="32"/>
    </row>
    <row r="432" spans="3:13" x14ac:dyDescent="0.25">
      <c r="C432" s="30"/>
      <c r="E432" s="31"/>
      <c r="F432" s="31"/>
      <c r="K432" s="32"/>
      <c r="L432" s="32"/>
      <c r="M432" s="32"/>
    </row>
    <row r="433" spans="3:15" x14ac:dyDescent="0.25">
      <c r="C433" s="30"/>
      <c r="E433" s="31"/>
      <c r="F433" s="31"/>
      <c r="K433" s="32"/>
      <c r="L433" s="32"/>
      <c r="M433" s="32"/>
    </row>
    <row r="434" spans="3:15" x14ac:dyDescent="0.25">
      <c r="C434" s="30"/>
      <c r="E434" s="31"/>
      <c r="F434" s="31"/>
      <c r="K434" s="32"/>
      <c r="L434" s="32"/>
      <c r="M434" s="32"/>
    </row>
    <row r="435" spans="3:15" x14ac:dyDescent="0.25">
      <c r="C435" s="30"/>
      <c r="E435" s="31"/>
      <c r="F435" s="31"/>
      <c r="K435" s="32"/>
      <c r="L435" s="32"/>
      <c r="M435" s="32"/>
    </row>
    <row r="436" spans="3:15" x14ac:dyDescent="0.25">
      <c r="C436" s="30"/>
      <c r="E436" s="31"/>
      <c r="F436" s="31"/>
      <c r="K436" s="32"/>
      <c r="L436" s="32"/>
      <c r="M436" s="32"/>
    </row>
    <row r="437" spans="3:15" x14ac:dyDescent="0.25">
      <c r="C437" s="30"/>
      <c r="E437" s="31"/>
      <c r="F437" s="31"/>
      <c r="K437" s="32"/>
      <c r="L437" s="32"/>
      <c r="M437" s="32"/>
    </row>
    <row r="438" spans="3:15" x14ac:dyDescent="0.25">
      <c r="C438" s="30"/>
      <c r="E438" s="31"/>
      <c r="F438" s="31"/>
      <c r="K438" s="32"/>
      <c r="L438" s="32"/>
      <c r="M438" s="32"/>
      <c r="O438" s="25"/>
    </row>
    <row r="439" spans="3:15" x14ac:dyDescent="0.25">
      <c r="C439" s="30"/>
      <c r="E439" s="31"/>
      <c r="F439" s="31"/>
      <c r="K439" s="32"/>
      <c r="L439" s="32"/>
      <c r="M439" s="32"/>
      <c r="O439" s="25"/>
    </row>
  </sheetData>
  <autoFilter ref="A1:P111"/>
  <conditionalFormatting sqref="H132">
    <cfRule type="duplicateValues" dxfId="10" priority="11"/>
  </conditionalFormatting>
  <conditionalFormatting sqref="H133:H136">
    <cfRule type="duplicateValues" dxfId="9" priority="10"/>
  </conditionalFormatting>
  <conditionalFormatting sqref="H137">
    <cfRule type="duplicateValues" dxfId="8" priority="9"/>
  </conditionalFormatting>
  <conditionalFormatting sqref="H138:H139">
    <cfRule type="duplicateValues" dxfId="7" priority="8"/>
  </conditionalFormatting>
  <conditionalFormatting sqref="H109">
    <cfRule type="duplicateValues" dxfId="6" priority="7"/>
  </conditionalFormatting>
  <conditionalFormatting sqref="I59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I59">
    <cfRule type="duplicateValues" dxfId="1" priority="1"/>
  </conditionalFormatting>
  <conditionalFormatting sqref="H110:H111">
    <cfRule type="duplicateValues" dxfId="0" priority="12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5820</vt:lpstr>
      <vt:lpstr>5820 (2)</vt:lpstr>
      <vt:lpstr>'5820'!Print_Titles</vt:lpstr>
      <vt:lpstr>'5820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2023-06-15T07:36:30Z</dcterms:modified>
</cp:coreProperties>
</file>