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2\"/>
    </mc:Choice>
  </mc:AlternateContent>
  <bookViews>
    <workbookView xWindow="-120" yWindow="-120" windowWidth="24240" windowHeight="13140"/>
  </bookViews>
  <sheets>
    <sheet name="Tổng " sheetId="16" r:id="rId1"/>
    <sheet name="Chênh lệch" sheetId="25" r:id="rId2"/>
    <sheet name="Chi Tiết" sheetId="20" r:id="rId3"/>
    <sheet name="Hàng trả" sheetId="22" r:id="rId4"/>
    <sheet name="Hỗ trợ" sheetId="23" r:id="rId5"/>
    <sheet name="Thanh toán" sheetId="24" r:id="rId6"/>
  </sheets>
  <externalReferences>
    <externalReference r:id="rId7"/>
  </externalReferences>
  <definedNames>
    <definedName name="_xlnm._FilterDatabase" localSheetId="1" hidden="1">'Chênh lệch'!$A$1:$O$90</definedName>
    <definedName name="_xlnm._FilterDatabase" localSheetId="2" hidden="1">'Chi Tiết'!$A$1:$H$398</definedName>
    <definedName name="_xlnm._FilterDatabase" localSheetId="3" hidden="1">'Hàng trả'!#REF!</definedName>
    <definedName name="_xlnm._FilterDatabase" localSheetId="4" hidden="1">'Hỗ trợ'!$A$1:$O$399</definedName>
    <definedName name="_xlnm.Print_Area" localSheetId="2">'Chi Tiết'!$A$1:$H$398</definedName>
    <definedName name="_xlnm.Print_Titles" localSheetId="2">'Chi Tiết'!$1:$1</definedName>
  </definedNames>
  <calcPr calcId="162913"/>
</workbook>
</file>

<file path=xl/calcChain.xml><?xml version="1.0" encoding="utf-8"?>
<calcChain xmlns="http://schemas.openxmlformats.org/spreadsheetml/2006/main">
  <c r="I42" i="16" l="1"/>
  <c r="G41" i="16" l="1"/>
  <c r="I44" i="16" l="1"/>
  <c r="J3" i="20"/>
  <c r="K3" i="20" s="1"/>
  <c r="J4" i="20"/>
  <c r="K4" i="20" s="1"/>
  <c r="J5" i="20"/>
  <c r="K5" i="20"/>
  <c r="J6" i="20"/>
  <c r="K6" i="20"/>
  <c r="J7" i="20"/>
  <c r="K7" i="20" s="1"/>
  <c r="J8" i="20"/>
  <c r="K8" i="20" s="1"/>
  <c r="J9" i="20"/>
  <c r="K9" i="20" s="1"/>
  <c r="J10" i="20"/>
  <c r="K10" i="20" s="1"/>
  <c r="J11" i="20"/>
  <c r="K11" i="20"/>
  <c r="J12" i="20"/>
  <c r="K12" i="20" s="1"/>
  <c r="J13" i="20"/>
  <c r="K13" i="20" s="1"/>
  <c r="J14" i="20"/>
  <c r="K14" i="20" s="1"/>
  <c r="J15" i="20"/>
  <c r="K15" i="20" s="1"/>
  <c r="J16" i="20"/>
  <c r="K16" i="20" s="1"/>
  <c r="J17" i="20"/>
  <c r="K17" i="20"/>
  <c r="J18" i="20"/>
  <c r="K18" i="20" s="1"/>
  <c r="J19" i="20"/>
  <c r="K19" i="20" s="1"/>
  <c r="J20" i="20"/>
  <c r="K20" i="20" s="1"/>
  <c r="J21" i="20"/>
  <c r="K21" i="20" s="1"/>
  <c r="J22" i="20"/>
  <c r="K22" i="20" s="1"/>
  <c r="J23" i="20"/>
  <c r="K23" i="20"/>
  <c r="J24" i="20"/>
  <c r="K24" i="20" s="1"/>
  <c r="J25" i="20"/>
  <c r="K25" i="20" s="1"/>
  <c r="J26" i="20"/>
  <c r="K26" i="20" s="1"/>
  <c r="J27" i="20"/>
  <c r="K27" i="20" s="1"/>
  <c r="J28" i="20"/>
  <c r="K28" i="20" s="1"/>
  <c r="J29" i="20"/>
  <c r="K29" i="20"/>
  <c r="J30" i="20"/>
  <c r="K30" i="20" s="1"/>
  <c r="J31" i="20"/>
  <c r="K31" i="20" s="1"/>
  <c r="J32" i="20"/>
  <c r="K32" i="20" s="1"/>
  <c r="J33" i="20"/>
  <c r="K33" i="20" s="1"/>
  <c r="J34" i="20"/>
  <c r="K34" i="20" s="1"/>
  <c r="J35" i="20"/>
  <c r="K35" i="20" s="1"/>
  <c r="J36" i="20"/>
  <c r="K36" i="20" s="1"/>
  <c r="J37" i="20"/>
  <c r="K37" i="20" s="1"/>
  <c r="J38" i="20"/>
  <c r="K38" i="20" s="1"/>
  <c r="J39" i="20"/>
  <c r="K39" i="20" s="1"/>
  <c r="J40" i="20"/>
  <c r="K40" i="20" s="1"/>
  <c r="J41" i="20"/>
  <c r="K41" i="20" s="1"/>
  <c r="J42" i="20"/>
  <c r="K42" i="20" s="1"/>
  <c r="J43" i="20"/>
  <c r="K43" i="20" s="1"/>
  <c r="J44" i="20"/>
  <c r="K44" i="20" s="1"/>
  <c r="J45" i="20"/>
  <c r="K45" i="20" s="1"/>
  <c r="J46" i="20"/>
  <c r="K46" i="20" s="1"/>
  <c r="J47" i="20"/>
  <c r="K47" i="20" s="1"/>
  <c r="J48" i="20"/>
  <c r="K48" i="20" s="1"/>
  <c r="J49" i="20"/>
  <c r="K49" i="20" s="1"/>
  <c r="J50" i="20"/>
  <c r="K50" i="20" s="1"/>
  <c r="J51" i="20"/>
  <c r="K51" i="20" s="1"/>
  <c r="J52" i="20"/>
  <c r="K52" i="20" s="1"/>
  <c r="J53" i="20"/>
  <c r="K53" i="20" s="1"/>
  <c r="J54" i="20"/>
  <c r="K54" i="20" s="1"/>
  <c r="J55" i="20"/>
  <c r="K55" i="20" s="1"/>
  <c r="J56" i="20"/>
  <c r="K56" i="20" s="1"/>
  <c r="J57" i="20"/>
  <c r="K57" i="20" s="1"/>
  <c r="J58" i="20"/>
  <c r="K58" i="20" s="1"/>
  <c r="J59" i="20"/>
  <c r="K59" i="20" s="1"/>
  <c r="J60" i="20"/>
  <c r="K60" i="20" s="1"/>
  <c r="J61" i="20"/>
  <c r="K61" i="20" s="1"/>
  <c r="J62" i="20"/>
  <c r="K62" i="20" s="1"/>
  <c r="J63" i="20"/>
  <c r="K63" i="20" s="1"/>
  <c r="J64" i="20"/>
  <c r="K64" i="20" s="1"/>
  <c r="J65" i="20"/>
  <c r="K65" i="20" s="1"/>
  <c r="J66" i="20"/>
  <c r="K66" i="20" s="1"/>
  <c r="J67" i="20"/>
  <c r="K67" i="20" s="1"/>
  <c r="J68" i="20"/>
  <c r="K68" i="20" s="1"/>
  <c r="J69" i="20"/>
  <c r="K69" i="20" s="1"/>
  <c r="J70" i="20"/>
  <c r="K70" i="20" s="1"/>
  <c r="J71" i="20"/>
  <c r="K71" i="20" s="1"/>
  <c r="J72" i="20"/>
  <c r="K72" i="20" s="1"/>
  <c r="J73" i="20"/>
  <c r="K73" i="20" s="1"/>
  <c r="J74" i="20"/>
  <c r="K74" i="20" s="1"/>
  <c r="J75" i="20"/>
  <c r="K75" i="20" s="1"/>
  <c r="J76" i="20"/>
  <c r="K76" i="20" s="1"/>
  <c r="J77" i="20"/>
  <c r="K77" i="20" s="1"/>
  <c r="J78" i="20"/>
  <c r="K78" i="20" s="1"/>
  <c r="J79" i="20"/>
  <c r="K79" i="20" s="1"/>
  <c r="J80" i="20"/>
  <c r="K80" i="20" s="1"/>
  <c r="J81" i="20"/>
  <c r="K81" i="20" s="1"/>
  <c r="J82" i="20"/>
  <c r="K82" i="20" s="1"/>
  <c r="J83" i="20"/>
  <c r="K83" i="20" s="1"/>
  <c r="J84" i="20"/>
  <c r="K84" i="20" s="1"/>
  <c r="J85" i="20"/>
  <c r="K85" i="20" s="1"/>
  <c r="J86" i="20"/>
  <c r="K86" i="20" s="1"/>
  <c r="J87" i="20"/>
  <c r="K87" i="20" s="1"/>
  <c r="J88" i="20"/>
  <c r="K88" i="20" s="1"/>
  <c r="J89" i="20"/>
  <c r="K89" i="20" s="1"/>
  <c r="J90" i="20"/>
  <c r="K90" i="20" s="1"/>
  <c r="J91" i="20"/>
  <c r="K91" i="20" s="1"/>
  <c r="J92" i="20"/>
  <c r="K92" i="20" s="1"/>
  <c r="J93" i="20"/>
  <c r="K93" i="20" s="1"/>
  <c r="J94" i="20"/>
  <c r="K94" i="20" s="1"/>
  <c r="J95" i="20"/>
  <c r="K95" i="20" s="1"/>
  <c r="J96" i="20"/>
  <c r="K96" i="20" s="1"/>
  <c r="J97" i="20"/>
  <c r="K97" i="20" s="1"/>
  <c r="J98" i="20"/>
  <c r="K98" i="20" s="1"/>
  <c r="J99" i="20"/>
  <c r="K99" i="20" s="1"/>
  <c r="J100" i="20"/>
  <c r="K100" i="20" s="1"/>
  <c r="J101" i="20"/>
  <c r="K101" i="20" s="1"/>
  <c r="J102" i="20"/>
  <c r="K102" i="20" s="1"/>
  <c r="J103" i="20"/>
  <c r="K103" i="20" s="1"/>
  <c r="J104" i="20"/>
  <c r="K104" i="20" s="1"/>
  <c r="J105" i="20"/>
  <c r="K105" i="20" s="1"/>
  <c r="J106" i="20"/>
  <c r="K106" i="20" s="1"/>
  <c r="J107" i="20"/>
  <c r="K107" i="20" s="1"/>
  <c r="J108" i="20"/>
  <c r="K108" i="20" s="1"/>
  <c r="J109" i="20"/>
  <c r="K109" i="20" s="1"/>
  <c r="J110" i="20"/>
  <c r="K110" i="20" s="1"/>
  <c r="J111" i="20"/>
  <c r="K111" i="20" s="1"/>
  <c r="J112" i="20"/>
  <c r="K112" i="20" s="1"/>
  <c r="J113" i="20"/>
  <c r="K113" i="20" s="1"/>
  <c r="J114" i="20"/>
  <c r="K114" i="20" s="1"/>
  <c r="J115" i="20"/>
  <c r="K115" i="20" s="1"/>
  <c r="J116" i="20"/>
  <c r="K116" i="20" s="1"/>
  <c r="J117" i="20"/>
  <c r="K117" i="20" s="1"/>
  <c r="J118" i="20"/>
  <c r="K118" i="20" s="1"/>
  <c r="J119" i="20"/>
  <c r="K119" i="20" s="1"/>
  <c r="J120" i="20"/>
  <c r="K120" i="20" s="1"/>
  <c r="J121" i="20"/>
  <c r="K121" i="20" s="1"/>
  <c r="J122" i="20"/>
  <c r="K122" i="20" s="1"/>
  <c r="J123" i="20"/>
  <c r="K123" i="20" s="1"/>
  <c r="J124" i="20"/>
  <c r="K124" i="20" s="1"/>
  <c r="J125" i="20"/>
  <c r="K125" i="20" s="1"/>
  <c r="J126" i="20"/>
  <c r="K126" i="20" s="1"/>
  <c r="J127" i="20"/>
  <c r="K127" i="20" s="1"/>
  <c r="J128" i="20"/>
  <c r="K128" i="20" s="1"/>
  <c r="J129" i="20"/>
  <c r="K129" i="20" s="1"/>
  <c r="J130" i="20"/>
  <c r="K130" i="20" s="1"/>
  <c r="J131" i="20"/>
  <c r="K131" i="20" s="1"/>
  <c r="J132" i="20"/>
  <c r="K132" i="20" s="1"/>
  <c r="J133" i="20"/>
  <c r="K133" i="20" s="1"/>
  <c r="J134" i="20"/>
  <c r="K134" i="20" s="1"/>
  <c r="J135" i="20"/>
  <c r="K135" i="20" s="1"/>
  <c r="J136" i="20"/>
  <c r="K136" i="20" s="1"/>
  <c r="J137" i="20"/>
  <c r="K137" i="20" s="1"/>
  <c r="J138" i="20"/>
  <c r="K138" i="20" s="1"/>
  <c r="J139" i="20"/>
  <c r="K139" i="20" s="1"/>
  <c r="J140" i="20"/>
  <c r="K140" i="20" s="1"/>
  <c r="J141" i="20"/>
  <c r="K141" i="20" s="1"/>
  <c r="J142" i="20"/>
  <c r="K142" i="20" s="1"/>
  <c r="J143" i="20"/>
  <c r="K143" i="20" s="1"/>
  <c r="J144" i="20"/>
  <c r="K144" i="20" s="1"/>
  <c r="J145" i="20"/>
  <c r="K145" i="20" s="1"/>
  <c r="J146" i="20"/>
  <c r="K146" i="20" s="1"/>
  <c r="J147" i="20"/>
  <c r="K147" i="20" s="1"/>
  <c r="J148" i="20"/>
  <c r="K148" i="20" s="1"/>
  <c r="J149" i="20"/>
  <c r="K149" i="20" s="1"/>
  <c r="J150" i="20"/>
  <c r="K150" i="20" s="1"/>
  <c r="J151" i="20"/>
  <c r="K151" i="20" s="1"/>
  <c r="J152" i="20"/>
  <c r="K152" i="20" s="1"/>
  <c r="J153" i="20"/>
  <c r="K153" i="20" s="1"/>
  <c r="J154" i="20"/>
  <c r="K154" i="20" s="1"/>
  <c r="J155" i="20"/>
  <c r="K155" i="20" s="1"/>
  <c r="J156" i="20"/>
  <c r="K156" i="20" s="1"/>
  <c r="J157" i="20"/>
  <c r="K157" i="20" s="1"/>
  <c r="J158" i="20"/>
  <c r="K158" i="20" s="1"/>
  <c r="J159" i="20"/>
  <c r="K159" i="20" s="1"/>
  <c r="J160" i="20"/>
  <c r="K160" i="20" s="1"/>
  <c r="J161" i="20"/>
  <c r="K161" i="20" s="1"/>
  <c r="J162" i="20"/>
  <c r="K162" i="20" s="1"/>
  <c r="J163" i="20"/>
  <c r="K163" i="20" s="1"/>
  <c r="J164" i="20"/>
  <c r="K164" i="20" s="1"/>
  <c r="J165" i="20"/>
  <c r="K165" i="20" s="1"/>
  <c r="J166" i="20"/>
  <c r="K166" i="20" s="1"/>
  <c r="J167" i="20"/>
  <c r="K167" i="20" s="1"/>
  <c r="J168" i="20"/>
  <c r="K168" i="20" s="1"/>
  <c r="J169" i="20"/>
  <c r="K169" i="20" s="1"/>
  <c r="J170" i="20"/>
  <c r="K170" i="20" s="1"/>
  <c r="J171" i="20"/>
  <c r="K171" i="20" s="1"/>
  <c r="J172" i="20"/>
  <c r="K172" i="20" s="1"/>
  <c r="J173" i="20"/>
  <c r="K173" i="20" s="1"/>
  <c r="J174" i="20"/>
  <c r="K174" i="20" s="1"/>
  <c r="J175" i="20"/>
  <c r="K175" i="20" s="1"/>
  <c r="J176" i="20"/>
  <c r="K176" i="20" s="1"/>
  <c r="J177" i="20"/>
  <c r="K177" i="20" s="1"/>
  <c r="J178" i="20"/>
  <c r="K178" i="20" s="1"/>
  <c r="J179" i="20"/>
  <c r="K179" i="20" s="1"/>
  <c r="J180" i="20"/>
  <c r="K180" i="20" s="1"/>
  <c r="J181" i="20"/>
  <c r="K181" i="20" s="1"/>
  <c r="J182" i="20"/>
  <c r="K182" i="20" s="1"/>
  <c r="J183" i="20"/>
  <c r="K183" i="20" s="1"/>
  <c r="J184" i="20"/>
  <c r="K184" i="20" s="1"/>
  <c r="J185" i="20"/>
  <c r="K185" i="20" s="1"/>
  <c r="J186" i="20"/>
  <c r="K186" i="20" s="1"/>
  <c r="J187" i="20"/>
  <c r="K187" i="20" s="1"/>
  <c r="J188" i="20"/>
  <c r="K188" i="20" s="1"/>
  <c r="J189" i="20"/>
  <c r="K189" i="20" s="1"/>
  <c r="J190" i="20"/>
  <c r="K190" i="20" s="1"/>
  <c r="J191" i="20"/>
  <c r="K191" i="20" s="1"/>
  <c r="J192" i="20"/>
  <c r="K192" i="20" s="1"/>
  <c r="J193" i="20"/>
  <c r="K193" i="20" s="1"/>
  <c r="J194" i="20"/>
  <c r="K194" i="20" s="1"/>
  <c r="J195" i="20"/>
  <c r="K195" i="20" s="1"/>
  <c r="J196" i="20"/>
  <c r="K196" i="20" s="1"/>
  <c r="J197" i="20"/>
  <c r="K197" i="20" s="1"/>
  <c r="J198" i="20"/>
  <c r="K198" i="20" s="1"/>
  <c r="J199" i="20"/>
  <c r="K199" i="20" s="1"/>
  <c r="J200" i="20"/>
  <c r="K200" i="20" s="1"/>
  <c r="J201" i="20"/>
  <c r="K201" i="20" s="1"/>
  <c r="J202" i="20"/>
  <c r="K202" i="20" s="1"/>
  <c r="J203" i="20"/>
  <c r="K203" i="20" s="1"/>
  <c r="J204" i="20"/>
  <c r="K204" i="20" s="1"/>
  <c r="J205" i="20"/>
  <c r="K205" i="20" s="1"/>
  <c r="J206" i="20"/>
  <c r="K206" i="20" s="1"/>
  <c r="J207" i="20"/>
  <c r="K207" i="20" s="1"/>
  <c r="J208" i="20"/>
  <c r="K208" i="20" s="1"/>
  <c r="J209" i="20"/>
  <c r="K209" i="20" s="1"/>
  <c r="J210" i="20"/>
  <c r="K210" i="20" s="1"/>
  <c r="J211" i="20"/>
  <c r="K211" i="20" s="1"/>
  <c r="J212" i="20"/>
  <c r="K212" i="20" s="1"/>
  <c r="J213" i="20"/>
  <c r="K213" i="20" s="1"/>
  <c r="J214" i="20"/>
  <c r="K214" i="20" s="1"/>
  <c r="J215" i="20"/>
  <c r="K215" i="20" s="1"/>
  <c r="J216" i="20"/>
  <c r="K216" i="20" s="1"/>
  <c r="J217" i="20"/>
  <c r="K217" i="20" s="1"/>
  <c r="J218" i="20"/>
  <c r="K218" i="20" s="1"/>
  <c r="J219" i="20"/>
  <c r="K219" i="20" s="1"/>
  <c r="J220" i="20"/>
  <c r="K220" i="20" s="1"/>
  <c r="J221" i="20"/>
  <c r="K221" i="20" s="1"/>
  <c r="J222" i="20"/>
  <c r="K222" i="20" s="1"/>
  <c r="J223" i="20"/>
  <c r="K223" i="20" s="1"/>
  <c r="J224" i="20"/>
  <c r="K224" i="20" s="1"/>
  <c r="J225" i="20"/>
  <c r="K225" i="20" s="1"/>
  <c r="J226" i="20"/>
  <c r="K226" i="20" s="1"/>
  <c r="J227" i="20"/>
  <c r="K227" i="20" s="1"/>
  <c r="J228" i="20"/>
  <c r="K228" i="20" s="1"/>
  <c r="J229" i="20"/>
  <c r="K229" i="20" s="1"/>
  <c r="J230" i="20"/>
  <c r="K230" i="20" s="1"/>
  <c r="J231" i="20"/>
  <c r="K231" i="20" s="1"/>
  <c r="J232" i="20"/>
  <c r="K232" i="20" s="1"/>
  <c r="J233" i="20"/>
  <c r="K233" i="20" s="1"/>
  <c r="J234" i="20"/>
  <c r="K234" i="20" s="1"/>
  <c r="J235" i="20"/>
  <c r="K235" i="20" s="1"/>
  <c r="J236" i="20"/>
  <c r="K236" i="20" s="1"/>
  <c r="J237" i="20"/>
  <c r="K237" i="20" s="1"/>
  <c r="J238" i="20"/>
  <c r="K238" i="20" s="1"/>
  <c r="J239" i="20"/>
  <c r="K239" i="20" s="1"/>
  <c r="J240" i="20"/>
  <c r="K240" i="20" s="1"/>
  <c r="J241" i="20"/>
  <c r="K241" i="20" s="1"/>
  <c r="J242" i="20"/>
  <c r="K242" i="20" s="1"/>
  <c r="J243" i="20"/>
  <c r="K243" i="20" s="1"/>
  <c r="J244" i="20"/>
  <c r="K244" i="20" s="1"/>
  <c r="J245" i="20"/>
  <c r="K245" i="20" s="1"/>
  <c r="J246" i="20"/>
  <c r="K246" i="20" s="1"/>
  <c r="J247" i="20"/>
  <c r="K247" i="20" s="1"/>
  <c r="J248" i="20"/>
  <c r="K248" i="20" s="1"/>
  <c r="J249" i="20"/>
  <c r="K249" i="20" s="1"/>
  <c r="J250" i="20"/>
  <c r="K250" i="20" s="1"/>
  <c r="J251" i="20"/>
  <c r="K251" i="20" s="1"/>
  <c r="J252" i="20"/>
  <c r="K252" i="20" s="1"/>
  <c r="J253" i="20"/>
  <c r="K253" i="20" s="1"/>
  <c r="J254" i="20"/>
  <c r="K254" i="20" s="1"/>
  <c r="J255" i="20"/>
  <c r="K255" i="20" s="1"/>
  <c r="J256" i="20"/>
  <c r="K256" i="20" s="1"/>
  <c r="J257" i="20"/>
  <c r="K257" i="20" s="1"/>
  <c r="J258" i="20"/>
  <c r="K258" i="20" s="1"/>
  <c r="J259" i="20"/>
  <c r="K259" i="20" s="1"/>
  <c r="J260" i="20"/>
  <c r="K260" i="20" s="1"/>
  <c r="J261" i="20"/>
  <c r="K261" i="20" s="1"/>
  <c r="J262" i="20"/>
  <c r="K262" i="20" s="1"/>
  <c r="J263" i="20"/>
  <c r="K263" i="20" s="1"/>
  <c r="J264" i="20"/>
  <c r="K264" i="20" s="1"/>
  <c r="J265" i="20"/>
  <c r="K265" i="20" s="1"/>
  <c r="J266" i="20"/>
  <c r="K266" i="20" s="1"/>
  <c r="J267" i="20"/>
  <c r="K267" i="20" s="1"/>
  <c r="J268" i="20"/>
  <c r="K268" i="20" s="1"/>
  <c r="J269" i="20"/>
  <c r="K269" i="20" s="1"/>
  <c r="J270" i="20"/>
  <c r="K270" i="20" s="1"/>
  <c r="J271" i="20"/>
  <c r="K271" i="20" s="1"/>
  <c r="J272" i="20"/>
  <c r="K272" i="20" s="1"/>
  <c r="J273" i="20"/>
  <c r="K273" i="20" s="1"/>
  <c r="J274" i="20"/>
  <c r="K274" i="20" s="1"/>
  <c r="J275" i="20"/>
  <c r="K275" i="20" s="1"/>
  <c r="J276" i="20"/>
  <c r="K276" i="20" s="1"/>
  <c r="J277" i="20"/>
  <c r="K277" i="20" s="1"/>
  <c r="J278" i="20"/>
  <c r="K278" i="20" s="1"/>
  <c r="J279" i="20"/>
  <c r="K279" i="20" s="1"/>
  <c r="J280" i="20"/>
  <c r="K280" i="20" s="1"/>
  <c r="J281" i="20"/>
  <c r="K281" i="20" s="1"/>
  <c r="J282" i="20"/>
  <c r="K282" i="20" s="1"/>
  <c r="J283" i="20"/>
  <c r="K283" i="20" s="1"/>
  <c r="J284" i="20"/>
  <c r="K284" i="20" s="1"/>
  <c r="J285" i="20"/>
  <c r="K285" i="20" s="1"/>
  <c r="J286" i="20"/>
  <c r="K286" i="20" s="1"/>
  <c r="J287" i="20"/>
  <c r="K287" i="20" s="1"/>
  <c r="J288" i="20"/>
  <c r="K288" i="20" s="1"/>
  <c r="J289" i="20"/>
  <c r="K289" i="20" s="1"/>
  <c r="J290" i="20"/>
  <c r="K290" i="20" s="1"/>
  <c r="J291" i="20"/>
  <c r="K291" i="20" s="1"/>
  <c r="J292" i="20"/>
  <c r="K292" i="20" s="1"/>
  <c r="J293" i="20"/>
  <c r="K293" i="20" s="1"/>
  <c r="J294" i="20"/>
  <c r="K294" i="20" s="1"/>
  <c r="J295" i="20"/>
  <c r="K295" i="20" s="1"/>
  <c r="J296" i="20"/>
  <c r="K296" i="20" s="1"/>
  <c r="J297" i="20"/>
  <c r="K297" i="20" s="1"/>
  <c r="J298" i="20"/>
  <c r="K298" i="20" s="1"/>
  <c r="J299" i="20"/>
  <c r="K299" i="20" s="1"/>
  <c r="J300" i="20"/>
  <c r="K300" i="20" s="1"/>
  <c r="J301" i="20"/>
  <c r="K301" i="20" s="1"/>
  <c r="J302" i="20"/>
  <c r="K302" i="20" s="1"/>
  <c r="J303" i="20"/>
  <c r="K303" i="20" s="1"/>
  <c r="J304" i="20"/>
  <c r="K304" i="20" s="1"/>
  <c r="J305" i="20"/>
  <c r="K305" i="20" s="1"/>
  <c r="J306" i="20"/>
  <c r="K306" i="20" s="1"/>
  <c r="J307" i="20"/>
  <c r="K307" i="20" s="1"/>
  <c r="J308" i="20"/>
  <c r="K308" i="20" s="1"/>
  <c r="J309" i="20"/>
  <c r="K309" i="20" s="1"/>
  <c r="J310" i="20"/>
  <c r="K310" i="20" s="1"/>
  <c r="J311" i="20"/>
  <c r="K311" i="20" s="1"/>
  <c r="J312" i="20"/>
  <c r="K312" i="20" s="1"/>
  <c r="J313" i="20"/>
  <c r="K313" i="20" s="1"/>
  <c r="J314" i="20"/>
  <c r="K314" i="20" s="1"/>
  <c r="J315" i="20"/>
  <c r="K315" i="20" s="1"/>
  <c r="J316" i="20"/>
  <c r="K316" i="20" s="1"/>
  <c r="J317" i="20"/>
  <c r="K317" i="20" s="1"/>
  <c r="J318" i="20"/>
  <c r="K318" i="20" s="1"/>
  <c r="J319" i="20"/>
  <c r="K319" i="20" s="1"/>
  <c r="J320" i="20"/>
  <c r="K320" i="20" s="1"/>
  <c r="J321" i="20"/>
  <c r="K321" i="20" s="1"/>
  <c r="J322" i="20"/>
  <c r="K322" i="20" s="1"/>
  <c r="J323" i="20"/>
  <c r="K323" i="20" s="1"/>
  <c r="J324" i="20"/>
  <c r="K324" i="20" s="1"/>
  <c r="J325" i="20"/>
  <c r="K325" i="20" s="1"/>
  <c r="J326" i="20"/>
  <c r="K326" i="20" s="1"/>
  <c r="J327" i="20"/>
  <c r="K327" i="20" s="1"/>
  <c r="J328" i="20"/>
  <c r="K328" i="20" s="1"/>
  <c r="J329" i="20"/>
  <c r="K329" i="20" s="1"/>
  <c r="J330" i="20"/>
  <c r="K330" i="20" s="1"/>
  <c r="J331" i="20"/>
  <c r="K331" i="20" s="1"/>
  <c r="J332" i="20"/>
  <c r="K332" i="20" s="1"/>
  <c r="J333" i="20"/>
  <c r="K333" i="20" s="1"/>
  <c r="J334" i="20"/>
  <c r="K334" i="20" s="1"/>
  <c r="J335" i="20"/>
  <c r="K335" i="20" s="1"/>
  <c r="J336" i="20"/>
  <c r="K336" i="20" s="1"/>
  <c r="J337" i="20"/>
  <c r="K337" i="20" s="1"/>
  <c r="J338" i="20"/>
  <c r="K338" i="20" s="1"/>
  <c r="J339" i="20"/>
  <c r="K339" i="20" s="1"/>
  <c r="J340" i="20"/>
  <c r="K340" i="20" s="1"/>
  <c r="J341" i="20"/>
  <c r="K341" i="20" s="1"/>
  <c r="J342" i="20"/>
  <c r="K342" i="20" s="1"/>
  <c r="J343" i="20"/>
  <c r="K343" i="20" s="1"/>
  <c r="J344" i="20"/>
  <c r="K344" i="20" s="1"/>
  <c r="J345" i="20"/>
  <c r="K345" i="20" s="1"/>
  <c r="J346" i="20"/>
  <c r="K346" i="20" s="1"/>
  <c r="J347" i="20"/>
  <c r="K347" i="20" s="1"/>
  <c r="J348" i="20"/>
  <c r="K348" i="20" s="1"/>
  <c r="J349" i="20"/>
  <c r="K349" i="20" s="1"/>
  <c r="J350" i="20"/>
  <c r="K350" i="20" s="1"/>
  <c r="J351" i="20"/>
  <c r="K351" i="20" s="1"/>
  <c r="J352" i="20"/>
  <c r="K352" i="20" s="1"/>
  <c r="J353" i="20"/>
  <c r="K353" i="20" s="1"/>
  <c r="J354" i="20"/>
  <c r="K354" i="20" s="1"/>
  <c r="J355" i="20"/>
  <c r="K355" i="20" s="1"/>
  <c r="J356" i="20"/>
  <c r="K356" i="20" s="1"/>
  <c r="J357" i="20"/>
  <c r="K357" i="20" s="1"/>
  <c r="J358" i="20"/>
  <c r="K358" i="20" s="1"/>
  <c r="J359" i="20"/>
  <c r="K359" i="20" s="1"/>
  <c r="J360" i="20"/>
  <c r="K360" i="20" s="1"/>
  <c r="J361" i="20"/>
  <c r="K361" i="20" s="1"/>
  <c r="J362" i="20"/>
  <c r="K362" i="20" s="1"/>
  <c r="J363" i="20"/>
  <c r="K363" i="20" s="1"/>
  <c r="J364" i="20"/>
  <c r="K364" i="20" s="1"/>
  <c r="J365" i="20"/>
  <c r="K365" i="20" s="1"/>
  <c r="J366" i="20"/>
  <c r="K366" i="20" s="1"/>
  <c r="J367" i="20"/>
  <c r="K367" i="20" s="1"/>
  <c r="J368" i="20"/>
  <c r="K368" i="20" s="1"/>
  <c r="J369" i="20"/>
  <c r="K369" i="20" s="1"/>
  <c r="J370" i="20"/>
  <c r="K370" i="20" s="1"/>
  <c r="J371" i="20"/>
  <c r="K371" i="20" s="1"/>
  <c r="J372" i="20"/>
  <c r="K372" i="20" s="1"/>
  <c r="J373" i="20"/>
  <c r="K373" i="20" s="1"/>
  <c r="J374" i="20"/>
  <c r="K374" i="20" s="1"/>
  <c r="J375" i="20"/>
  <c r="K375" i="20" s="1"/>
  <c r="J376" i="20"/>
  <c r="K376" i="20" s="1"/>
  <c r="J377" i="20"/>
  <c r="K377" i="20" s="1"/>
  <c r="J378" i="20"/>
  <c r="K378" i="20" s="1"/>
  <c r="J379" i="20"/>
  <c r="K379" i="20" s="1"/>
  <c r="J380" i="20"/>
  <c r="K380" i="20" s="1"/>
  <c r="J381" i="20"/>
  <c r="K381" i="20" s="1"/>
  <c r="J382" i="20"/>
  <c r="K382" i="20" s="1"/>
  <c r="J383" i="20"/>
  <c r="K383" i="20" s="1"/>
  <c r="J384" i="20"/>
  <c r="K384" i="20" s="1"/>
  <c r="J385" i="20"/>
  <c r="K385" i="20" s="1"/>
  <c r="J386" i="20"/>
  <c r="K386" i="20" s="1"/>
  <c r="J387" i="20"/>
  <c r="K387" i="20" s="1"/>
  <c r="J388" i="20"/>
  <c r="K388" i="20" s="1"/>
  <c r="J389" i="20"/>
  <c r="K389" i="20" s="1"/>
  <c r="J390" i="20"/>
  <c r="K390" i="20" s="1"/>
  <c r="J391" i="20"/>
  <c r="K391" i="20" s="1"/>
  <c r="J392" i="20"/>
  <c r="K392" i="20" s="1"/>
  <c r="J393" i="20"/>
  <c r="K393" i="20" s="1"/>
  <c r="J394" i="20"/>
  <c r="K394" i="20" s="1"/>
  <c r="J395" i="20"/>
  <c r="K395" i="20" s="1"/>
  <c r="J396" i="20"/>
  <c r="K396" i="20" s="1"/>
  <c r="J397" i="20"/>
  <c r="K397" i="20" s="1"/>
  <c r="K2" i="20"/>
  <c r="J2" i="20"/>
  <c r="Q3" i="25" l="1"/>
  <c r="Q4" i="25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2" i="25"/>
  <c r="N91" i="25" l="1"/>
  <c r="N399" i="23" l="1"/>
  <c r="N21" i="22"/>
  <c r="G398" i="20"/>
  <c r="F23" i="16" l="1"/>
  <c r="G37" i="16"/>
  <c r="E20" i="16"/>
  <c r="D17" i="16" l="1"/>
  <c r="C17" i="16" l="1"/>
  <c r="G38" i="16" s="1"/>
</calcChain>
</file>

<file path=xl/sharedStrings.xml><?xml version="1.0" encoding="utf-8"?>
<sst xmlns="http://schemas.openxmlformats.org/spreadsheetml/2006/main" count="7363" uniqueCount="978">
  <si>
    <t>Thuế GTGT</t>
  </si>
  <si>
    <t>Ngày tháng</t>
  </si>
  <si>
    <t>Nội dung</t>
  </si>
  <si>
    <t>Số tiền bán hàng</t>
  </si>
  <si>
    <t>Số tiền hàng trả</t>
  </si>
  <si>
    <t>Giảm trừ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</si>
  <si>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</si>
  <si>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</si>
  <si>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</si>
  <si>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</si>
  <si>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</si>
  <si>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</si>
  <si>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</si>
  <si>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đã thanh toán</t>
  </si>
  <si>
    <t>Số dư đầu kỳ</t>
  </si>
  <si>
    <t>THEO DÕI CÔNG NỢ / CTY LOTTE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</si>
  <si>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</si>
  <si>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</si>
  <si>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</si>
  <si>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</si>
  <si>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</si>
  <si>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</si>
  <si>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</si>
  <si>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Dư nợ phải thu LOTTE</t>
  </si>
  <si>
    <t>Ngày hóa đơn</t>
  </si>
  <si>
    <t>Số hóa đơn</t>
  </si>
  <si>
    <t>Diễn giải</t>
  </si>
  <si>
    <t>0006269</t>
  </si>
  <si>
    <t>Công Ty  Cổ Phần Trung Tâm Thương Mại Lotte Việt Nam</t>
  </si>
  <si>
    <t>0006426</t>
  </si>
  <si>
    <t>0006690</t>
  </si>
  <si>
    <t>0007168</t>
  </si>
  <si>
    <t>0008339</t>
  </si>
  <si>
    <t>0008877</t>
  </si>
  <si>
    <t>0008938</t>
  </si>
  <si>
    <t>0010321</t>
  </si>
  <si>
    <t>0011248</t>
  </si>
  <si>
    <t>0013099</t>
  </si>
  <si>
    <t>0014255</t>
  </si>
  <si>
    <t>0014631</t>
  </si>
  <si>
    <t>0014893</t>
  </si>
  <si>
    <t>00001698</t>
  </si>
  <si>
    <t>00003062</t>
  </si>
  <si>
    <t>00003629</t>
  </si>
  <si>
    <t>00003816</t>
  </si>
  <si>
    <t>00004128</t>
  </si>
  <si>
    <t>00004776</t>
  </si>
  <si>
    <t>00004777</t>
  </si>
  <si>
    <t>00005417</t>
  </si>
  <si>
    <t>00006239</t>
  </si>
  <si>
    <t>00006733</t>
  </si>
  <si>
    <t>00008131</t>
  </si>
  <si>
    <t>00009477</t>
  </si>
  <si>
    <t>00010088</t>
  </si>
  <si>
    <t>00010818</t>
  </si>
  <si>
    <t>00012132</t>
  </si>
  <si>
    <t>00012147</t>
  </si>
  <si>
    <t>00013083</t>
  </si>
  <si>
    <t>00013118</t>
  </si>
  <si>
    <t>00013713</t>
  </si>
  <si>
    <t>00014419</t>
  </si>
  <si>
    <t>00015805</t>
  </si>
  <si>
    <t>00016305</t>
  </si>
  <si>
    <t>00016491</t>
  </si>
  <si>
    <t>00017608</t>
  </si>
  <si>
    <t>00017938</t>
  </si>
  <si>
    <t>00018077</t>
  </si>
  <si>
    <t>00019074</t>
  </si>
  <si>
    <t>00019580</t>
  </si>
  <si>
    <t>00021165</t>
  </si>
  <si>
    <t>00021167</t>
  </si>
  <si>
    <t>CÔNG TY CỔ PHẦN TRUNG TÂM THƯƠNG MẠI LOTTE VIỆT NAM</t>
  </si>
  <si>
    <t>00022015</t>
  </si>
  <si>
    <t>00022935</t>
  </si>
  <si>
    <t>00024221</t>
  </si>
  <si>
    <t>00026149</t>
  </si>
  <si>
    <t>00027058</t>
  </si>
  <si>
    <t>00027444</t>
  </si>
  <si>
    <t>00028981</t>
  </si>
  <si>
    <t>00029516</t>
  </si>
  <si>
    <t>00029630</t>
  </si>
  <si>
    <t>00031524</t>
  </si>
  <si>
    <t>00034151</t>
  </si>
  <si>
    <t>00034976</t>
  </si>
  <si>
    <t>00036322</t>
  </si>
  <si>
    <t>00036421</t>
  </si>
  <si>
    <t>00036445</t>
  </si>
  <si>
    <t>00040111</t>
  </si>
  <si>
    <t>00040130</t>
  </si>
  <si>
    <t>00041374</t>
  </si>
  <si>
    <t>00043852</t>
  </si>
  <si>
    <t>00044326</t>
  </si>
  <si>
    <t>00045863</t>
  </si>
  <si>
    <t>00047101</t>
  </si>
  <si>
    <t>00048044</t>
  </si>
  <si>
    <t>00048634</t>
  </si>
  <si>
    <t>00048880</t>
  </si>
  <si>
    <t>00049520</t>
  </si>
  <si>
    <t>00050578</t>
  </si>
  <si>
    <t>00050580</t>
  </si>
  <si>
    <t>00050916</t>
  </si>
  <si>
    <t>00051274</t>
  </si>
  <si>
    <t>00053162</t>
  </si>
  <si>
    <t>00053954</t>
  </si>
  <si>
    <t>00054327</t>
  </si>
  <si>
    <t>00055295</t>
  </si>
  <si>
    <t>00056238</t>
  </si>
  <si>
    <t>00057134</t>
  </si>
  <si>
    <t>00057759</t>
  </si>
  <si>
    <t>00004699</t>
  </si>
  <si>
    <t>Công Ty Cổ Phần Trung Tâm Thương Mại Lotte VN -Chi nhánh Bình Thuận</t>
  </si>
  <si>
    <t>00005636</t>
  </si>
  <si>
    <t>Công Ty Cổ Phần Trung Tâm Thương Mại Lotte Việt Nam -Chi nhánh Bình Thuận</t>
  </si>
  <si>
    <t>00006671</t>
  </si>
  <si>
    <t>00007207</t>
  </si>
  <si>
    <t>00008853</t>
  </si>
  <si>
    <t>00009361</t>
  </si>
  <si>
    <t>00011646</t>
  </si>
  <si>
    <t>00012440</t>
  </si>
  <si>
    <t>00012936</t>
  </si>
  <si>
    <t>00013418</t>
  </si>
  <si>
    <t>00015446</t>
  </si>
  <si>
    <t>00016515</t>
  </si>
  <si>
    <t>00016834</t>
  </si>
  <si>
    <t>00018004</t>
  </si>
  <si>
    <t>00018005</t>
  </si>
  <si>
    <t>00023394</t>
  </si>
  <si>
    <t>00024278</t>
  </si>
  <si>
    <t>CÔNG TY CỔ PHẦN TRUNG TÂM THƯƠNG MẠI LOTTE VIỆT NAM - CHI NHÁNH BÌNH THUẬN</t>
  </si>
  <si>
    <t>00026001</t>
  </si>
  <si>
    <t>00026016</t>
  </si>
  <si>
    <t>00027324</t>
  </si>
  <si>
    <t>00029015</t>
  </si>
  <si>
    <t>00029016</t>
  </si>
  <si>
    <t>00029674</t>
  </si>
  <si>
    <t>00031558</t>
  </si>
  <si>
    <t>00031559</t>
  </si>
  <si>
    <t>00034391</t>
  </si>
  <si>
    <t>00036386</t>
  </si>
  <si>
    <t>00036387</t>
  </si>
  <si>
    <t>00042344</t>
  </si>
  <si>
    <t>00042456</t>
  </si>
  <si>
    <t>00044173</t>
  </si>
  <si>
    <t>00045777</t>
  </si>
  <si>
    <t>00045778</t>
  </si>
  <si>
    <t>00046975</t>
  </si>
  <si>
    <t>00048236</t>
  </si>
  <si>
    <t>00048773</t>
  </si>
  <si>
    <t>00048804</t>
  </si>
  <si>
    <t>00049522</t>
  </si>
  <si>
    <t>00050325</t>
  </si>
  <si>
    <t>00050794</t>
  </si>
  <si>
    <t>00052016</t>
  </si>
  <si>
    <t>00053166</t>
  </si>
  <si>
    <t>00053172</t>
  </si>
  <si>
    <t>00054381</t>
  </si>
  <si>
    <t>00055516</t>
  </si>
  <si>
    <t>00056887</t>
  </si>
  <si>
    <t>00056945</t>
  </si>
  <si>
    <t>0006865</t>
  </si>
  <si>
    <t>CÔNG TY CỔ PHẦN TRUNG TÂM THƯƠNG MẠI LOTTE VIỆT NAM - CHI NHÁNH BÌNH DƯƠNG</t>
  </si>
  <si>
    <t>0012822</t>
  </si>
  <si>
    <t>0013830</t>
  </si>
  <si>
    <t>00002175</t>
  </si>
  <si>
    <t>00003497</t>
  </si>
  <si>
    <t>00005399</t>
  </si>
  <si>
    <t>00007209</t>
  </si>
  <si>
    <t>00010076</t>
  </si>
  <si>
    <t>00012439</t>
  </si>
  <si>
    <t>00015216</t>
  </si>
  <si>
    <t>00016867</t>
  </si>
  <si>
    <t>00019578</t>
  </si>
  <si>
    <t>00022944</t>
  </si>
  <si>
    <t>00027270</t>
  </si>
  <si>
    <t>00029697</t>
  </si>
  <si>
    <t>00034403</t>
  </si>
  <si>
    <t>00036468</t>
  </si>
  <si>
    <t>00038189</t>
  </si>
  <si>
    <t>00046045</t>
  </si>
  <si>
    <t>00048469</t>
  </si>
  <si>
    <t>00049666</t>
  </si>
  <si>
    <t>00051014</t>
  </si>
  <si>
    <t>00053248</t>
  </si>
  <si>
    <t>00055894</t>
  </si>
  <si>
    <t>00056186</t>
  </si>
  <si>
    <t>00057142</t>
  </si>
  <si>
    <t>00011649</t>
  </si>
  <si>
    <t>Công Ty Cổ Phần Trung Tâm Thương Mại Lotte Việt Nam- Chi Nhánh  Đống Đa</t>
  </si>
  <si>
    <t>00029672</t>
  </si>
  <si>
    <t>CÔNG TY CỔ PHẦN TRUNG TÂM THƯƠNG MẠI LOTTE VIỆT NAM - CHI NHÁNH ĐỐNG ĐA</t>
  </si>
  <si>
    <t>00034267</t>
  </si>
  <si>
    <t>00050921</t>
  </si>
  <si>
    <t>00053291</t>
  </si>
  <si>
    <t>0007675</t>
  </si>
  <si>
    <t>Công Ty Cổ Phần Trung Tâm Thương Mại Lotte Việt Nam - Chi Nhánh Bà Rịa Vũng Tàu</t>
  </si>
  <si>
    <t>0008665</t>
  </si>
  <si>
    <t>0012803</t>
  </si>
  <si>
    <t>0012813</t>
  </si>
  <si>
    <t>0014361</t>
  </si>
  <si>
    <t>00004474</t>
  </si>
  <si>
    <t>00008421</t>
  </si>
  <si>
    <t>00008855</t>
  </si>
  <si>
    <t>00013161</t>
  </si>
  <si>
    <t>00013775</t>
  </si>
  <si>
    <t>00015866</t>
  </si>
  <si>
    <t>00017317</t>
  </si>
  <si>
    <t>00018210</t>
  </si>
  <si>
    <t>00021876</t>
  </si>
  <si>
    <t>00024277</t>
  </si>
  <si>
    <t>CÔNG TY CỔ PHẦN TRUNG TÂM THƯƠNG MẠI LOTTE VIỆT NAM - CHI NHÁNH BÀ RỊA VŨNG TÀU</t>
  </si>
  <si>
    <t>00025218</t>
  </si>
  <si>
    <t>00029738</t>
  </si>
  <si>
    <t>00033283</t>
  </si>
  <si>
    <t>00034390</t>
  </si>
  <si>
    <t>00041362</t>
  </si>
  <si>
    <t>00043641</t>
  </si>
  <si>
    <t>00046976</t>
  </si>
  <si>
    <t>00047522</t>
  </si>
  <si>
    <t>00048542</t>
  </si>
  <si>
    <t>00048912</t>
  </si>
  <si>
    <t>00049768</t>
  </si>
  <si>
    <t>00051049</t>
  </si>
  <si>
    <t>00051052</t>
  </si>
  <si>
    <t>00052123</t>
  </si>
  <si>
    <t>00053288</t>
  </si>
  <si>
    <t>00054550</t>
  </si>
  <si>
    <t>00055514</t>
  </si>
  <si>
    <t>00057095</t>
  </si>
  <si>
    <t>00004691</t>
  </si>
  <si>
    <t>Công Ty Cổ Phần Trung Tâm Thương Mại Lotte Việt Nam- Chi Nhánh Cần Thơ</t>
  </si>
  <si>
    <t>00005637</t>
  </si>
  <si>
    <t>00007208</t>
  </si>
  <si>
    <t>00008422</t>
  </si>
  <si>
    <t>00008854</t>
  </si>
  <si>
    <t>00010460</t>
  </si>
  <si>
    <t>00010844</t>
  </si>
  <si>
    <t>00012441</t>
  </si>
  <si>
    <t>00013162</t>
  </si>
  <si>
    <t>00013445</t>
  </si>
  <si>
    <t>00014598</t>
  </si>
  <si>
    <t>00015447</t>
  </si>
  <si>
    <t>00017315</t>
  </si>
  <si>
    <t>00018006</t>
  </si>
  <si>
    <t>00018109</t>
  </si>
  <si>
    <t>00020699</t>
  </si>
  <si>
    <t>00021877</t>
  </si>
  <si>
    <t>00023641</t>
  </si>
  <si>
    <t>00025219</t>
  </si>
  <si>
    <t>CÔNG TY CỔ PHẦN TRUNG TÂM THƯƠNG MẠI LOTTE VIỆT NAM - CHI NHÁNH CẦN THƠ</t>
  </si>
  <si>
    <t>00026000</t>
  </si>
  <si>
    <t>00026180</t>
  </si>
  <si>
    <t>00027323</t>
  </si>
  <si>
    <t>00029018</t>
  </si>
  <si>
    <t>00029403</t>
  </si>
  <si>
    <t>00029739</t>
  </si>
  <si>
    <t>00031560</t>
  </si>
  <si>
    <t>00033272</t>
  </si>
  <si>
    <t>00035567</t>
  </si>
  <si>
    <t>00036388</t>
  </si>
  <si>
    <t>00037139</t>
  </si>
  <si>
    <t>00037239</t>
  </si>
  <si>
    <t>00040161</t>
  </si>
  <si>
    <t>00042345</t>
  </si>
  <si>
    <t>00042412</t>
  </si>
  <si>
    <t>00043642</t>
  </si>
  <si>
    <t>00044863</t>
  </si>
  <si>
    <t>00045913</t>
  </si>
  <si>
    <t>00047807</t>
  </si>
  <si>
    <t>00048235</t>
  </si>
  <si>
    <t>00048774</t>
  </si>
  <si>
    <t>00048805</t>
  </si>
  <si>
    <t>00048923</t>
  </si>
  <si>
    <t>00049767</t>
  </si>
  <si>
    <t>00050796</t>
  </si>
  <si>
    <t>00050799</t>
  </si>
  <si>
    <t>00052017</t>
  </si>
  <si>
    <t>00053167</t>
  </si>
  <si>
    <t>00054383</t>
  </si>
  <si>
    <t>00055336</t>
  </si>
  <si>
    <t>00056102</t>
  </si>
  <si>
    <t>00056280</t>
  </si>
  <si>
    <t>00056888</t>
  </si>
  <si>
    <t>0006257</t>
  </si>
  <si>
    <t>CÔNG TY CỔ PHẦN TRUNG TÂM THƯƠNG MẠI LOTTE VIỆT NAM - CHI NHÁNH BA ĐÌNH</t>
  </si>
  <si>
    <t>0006528</t>
  </si>
  <si>
    <t>0006889</t>
  </si>
  <si>
    <t>0008876</t>
  </si>
  <si>
    <t>0010281</t>
  </si>
  <si>
    <t>0010781</t>
  </si>
  <si>
    <t>0011236</t>
  </si>
  <si>
    <t>0012715</t>
  </si>
  <si>
    <t>0014448</t>
  </si>
  <si>
    <t>00000234</t>
  </si>
  <si>
    <t>00003391</t>
  </si>
  <si>
    <t>00004959</t>
  </si>
  <si>
    <t>00006030</t>
  </si>
  <si>
    <t>00008510</t>
  </si>
  <si>
    <t>00011635</t>
  </si>
  <si>
    <t>00013533</t>
  </si>
  <si>
    <t>00014117</t>
  </si>
  <si>
    <t>00016613</t>
  </si>
  <si>
    <t>00018550</t>
  </si>
  <si>
    <t>00021495</t>
  </si>
  <si>
    <t>00024296</t>
  </si>
  <si>
    <t>00026116</t>
  </si>
  <si>
    <t>00027331</t>
  </si>
  <si>
    <t>00029081</t>
  </si>
  <si>
    <t>00034382</t>
  </si>
  <si>
    <t>00037295</t>
  </si>
  <si>
    <t>00040272</t>
  </si>
  <si>
    <t>00042400</t>
  </si>
  <si>
    <t>00044325</t>
  </si>
  <si>
    <t>00045797</t>
  </si>
  <si>
    <t>00046955</t>
  </si>
  <si>
    <t>00048589</t>
  </si>
  <si>
    <t>00048803</t>
  </si>
  <si>
    <t>00050304</t>
  </si>
  <si>
    <t>00051036</t>
  </si>
  <si>
    <t>00052063</t>
  </si>
  <si>
    <t>00053290</t>
  </si>
  <si>
    <t>00055455</t>
  </si>
  <si>
    <t>00056689</t>
  </si>
  <si>
    <t>0006532</t>
  </si>
  <si>
    <t>CÔNG TY CỔ PHẦN TRUNG TÂM THƯƠNG MẠI LOTTE VIỆT NAM- CHI NHÁNH GÒ VẤP</t>
  </si>
  <si>
    <t>0007702</t>
  </si>
  <si>
    <t>0010331</t>
  </si>
  <si>
    <t>0012794</t>
  </si>
  <si>
    <t>0014952</t>
  </si>
  <si>
    <t>00001173</t>
  </si>
  <si>
    <t>00001844</t>
  </si>
  <si>
    <t>00003066</t>
  </si>
  <si>
    <t>00004649</t>
  </si>
  <si>
    <t>00006269</t>
  </si>
  <si>
    <t>00007485</t>
  </si>
  <si>
    <t>00007486</t>
  </si>
  <si>
    <t>00009776</t>
  </si>
  <si>
    <t>00009777</t>
  </si>
  <si>
    <t>00011471</t>
  </si>
  <si>
    <t>00011673</t>
  </si>
  <si>
    <t>00012416</t>
  </si>
  <si>
    <t>00012948</t>
  </si>
  <si>
    <t>00014195</t>
  </si>
  <si>
    <t>00015230</t>
  </si>
  <si>
    <t>00016307</t>
  </si>
  <si>
    <t>00016781</t>
  </si>
  <si>
    <t>00018030</t>
  </si>
  <si>
    <t>00018321</t>
  </si>
  <si>
    <t>00019579</t>
  </si>
  <si>
    <t>00020634</t>
  </si>
  <si>
    <t>00021166</t>
  </si>
  <si>
    <t>00022014</t>
  </si>
  <si>
    <t>00023701</t>
  </si>
  <si>
    <t>00024324</t>
  </si>
  <si>
    <t>CÔNG TY CỔ PHẦN TRUNG TÂM THƯƠNG MẠI LOTTE VIỆT NAM - CHI NHÁNH GÒ VẤP</t>
  </si>
  <si>
    <t>00025826</t>
  </si>
  <si>
    <t>00026141</t>
  </si>
  <si>
    <t>00027445</t>
  </si>
  <si>
    <t>00029048</t>
  </si>
  <si>
    <t>00029642</t>
  </si>
  <si>
    <t>00030228</t>
  </si>
  <si>
    <t>00034358</t>
  </si>
  <si>
    <t>00036312</t>
  </si>
  <si>
    <t>00037327</t>
  </si>
  <si>
    <t>00040110</t>
  </si>
  <si>
    <t>00042382</t>
  </si>
  <si>
    <t>00044141</t>
  </si>
  <si>
    <t>00045855</t>
  </si>
  <si>
    <t>00046913</t>
  </si>
  <si>
    <t>00047039</t>
  </si>
  <si>
    <t>00047778</t>
  </si>
  <si>
    <t>00049367</t>
  </si>
  <si>
    <t>00050757</t>
  </si>
  <si>
    <t>00050905</t>
  </si>
  <si>
    <t>00051027</t>
  </si>
  <si>
    <t>00052099</t>
  </si>
  <si>
    <t>00053463</t>
  </si>
  <si>
    <t>00054524</t>
  </si>
  <si>
    <t>00055298</t>
  </si>
  <si>
    <t>00055434</t>
  </si>
  <si>
    <t>00056244</t>
  </si>
  <si>
    <t>00057051</t>
  </si>
  <si>
    <t>0006553</t>
  </si>
  <si>
    <t>CôngTy Cổ Phần Trung Tâm Thương Mại Lotte Việt Nam-Chi Nhánh Nha Trang</t>
  </si>
  <si>
    <t>0007475</t>
  </si>
  <si>
    <t>0007476</t>
  </si>
  <si>
    <t>0008666</t>
  </si>
  <si>
    <t>0010338</t>
  </si>
  <si>
    <t>0012802</t>
  </si>
  <si>
    <t>0012814</t>
  </si>
  <si>
    <t>0015031</t>
  </si>
  <si>
    <t>00002172</t>
  </si>
  <si>
    <t>00003484</t>
  </si>
  <si>
    <t>00005639</t>
  </si>
  <si>
    <t>00011645</t>
  </si>
  <si>
    <t>00016514</t>
  </si>
  <si>
    <t>00020700</t>
  </si>
  <si>
    <t>00023393</t>
  </si>
  <si>
    <t>00024392</t>
  </si>
  <si>
    <t>CÔNG TY CỔ PHẦN TRUNG TÂM THƯƠNG MẠI LOTTE VIỆT NAM - CHI NHÁNH NHA TRANG</t>
  </si>
  <si>
    <t>00026910</t>
  </si>
  <si>
    <t>00027443</t>
  </si>
  <si>
    <t>00031740</t>
  </si>
  <si>
    <t>00034389</t>
  </si>
  <si>
    <t>00038168</t>
  </si>
  <si>
    <t>00040162</t>
  </si>
  <si>
    <t>00044315</t>
  </si>
  <si>
    <t>00045776</t>
  </si>
  <si>
    <t>00048234</t>
  </si>
  <si>
    <t>00048899</t>
  </si>
  <si>
    <t>00049521</t>
  </si>
  <si>
    <t>00050943</t>
  </si>
  <si>
    <t>00052120</t>
  </si>
  <si>
    <t>00055338</t>
  </si>
  <si>
    <t>00056103</t>
  </si>
  <si>
    <t>00057096</t>
  </si>
  <si>
    <t>00024276</t>
  </si>
  <si>
    <t>CÔNG TY CỔ PHẦN TRUNG TÂM THƯƠNG MẠI LOTTE VIỆT NAM - CHI NHÁNH VINH</t>
  </si>
  <si>
    <t>00025831</t>
  </si>
  <si>
    <t>00026909</t>
  </si>
  <si>
    <t>00028730</t>
  </si>
  <si>
    <t>00029017</t>
  </si>
  <si>
    <t>00029673</t>
  </si>
  <si>
    <t>00031561</t>
  </si>
  <si>
    <t>00034388</t>
  </si>
  <si>
    <t>00036228</t>
  </si>
  <si>
    <t>00036256</t>
  </si>
  <si>
    <t>00036389</t>
  </si>
  <si>
    <t>00042343</t>
  </si>
  <si>
    <t>00042466</t>
  </si>
  <si>
    <t>00045914</t>
  </si>
  <si>
    <t>00047808</t>
  </si>
  <si>
    <t>00049523</t>
  </si>
  <si>
    <t>00050795</t>
  </si>
  <si>
    <t>00053165</t>
  </si>
  <si>
    <t>00054382</t>
  </si>
  <si>
    <t>00055337</t>
  </si>
  <si>
    <t>00056279</t>
  </si>
  <si>
    <t>STT</t>
  </si>
  <si>
    <t>Tên khách hàng</t>
  </si>
  <si>
    <t>Doanh số bán chưa thuế</t>
  </si>
  <si>
    <t>Tổng tiền thanh toán</t>
  </si>
  <si>
    <t>Ghi chú</t>
  </si>
  <si>
    <t>03/01/2022</t>
  </si>
  <si>
    <t>04/01/2022</t>
  </si>
  <si>
    <t>05/01/2022</t>
  </si>
  <si>
    <t>06/01/2022</t>
  </si>
  <si>
    <t>07/01/2022</t>
  </si>
  <si>
    <t>11/01/2022</t>
  </si>
  <si>
    <t>12/01/2022</t>
  </si>
  <si>
    <t>13/01/2022</t>
  </si>
  <si>
    <t>18/01/2022</t>
  </si>
  <si>
    <t>19/01/2022</t>
  </si>
  <si>
    <t>20/01/2022</t>
  </si>
  <si>
    <t>26/01/2022</t>
  </si>
  <si>
    <t>09/02/2022</t>
  </si>
  <si>
    <t>10/02/2022</t>
  </si>
  <si>
    <t>15/02/2022</t>
  </si>
  <si>
    <t>16/02/2022</t>
  </si>
  <si>
    <t>17/02/2022</t>
  </si>
  <si>
    <t>19/02/2022</t>
  </si>
  <si>
    <t>24/02/2022</t>
  </si>
  <si>
    <t>01/03/2022</t>
  </si>
  <si>
    <t>04/03/2022</t>
  </si>
  <si>
    <t>10/03/2022</t>
  </si>
  <si>
    <t>15/03/2022</t>
  </si>
  <si>
    <t>16/03/2022</t>
  </si>
  <si>
    <t>21/03/2022</t>
  </si>
  <si>
    <t>22/03/2022</t>
  </si>
  <si>
    <t>23/03/2022</t>
  </si>
  <si>
    <t>24/03/2022</t>
  </si>
  <si>
    <t>26/03/2022</t>
  </si>
  <si>
    <t>29/03/2022</t>
  </si>
  <si>
    <t>30/03/2022</t>
  </si>
  <si>
    <t>01/04/2022</t>
  </si>
  <si>
    <t>04/04/2022</t>
  </si>
  <si>
    <t>05/04/2022</t>
  </si>
  <si>
    <t>06/04/2022</t>
  </si>
  <si>
    <t>09/04/2022</t>
  </si>
  <si>
    <t>12/04/2022</t>
  </si>
  <si>
    <t>13/04/2022</t>
  </si>
  <si>
    <t>18/04/2022</t>
  </si>
  <si>
    <t>19/04/2022</t>
  </si>
  <si>
    <t>20/04/2022</t>
  </si>
  <si>
    <t>22/04/2022</t>
  </si>
  <si>
    <t>26/04/2022</t>
  </si>
  <si>
    <t>27/04/2022</t>
  </si>
  <si>
    <t>28/04/2022</t>
  </si>
  <si>
    <t>02/05/2022</t>
  </si>
  <si>
    <t>05/05/2022</t>
  </si>
  <si>
    <t>06/05/2022</t>
  </si>
  <si>
    <t>10/05/2022</t>
  </si>
  <si>
    <t>11/05/2022</t>
  </si>
  <si>
    <t>13/05/2022</t>
  </si>
  <si>
    <t>14/05/2022</t>
  </si>
  <si>
    <t>16/05/2022</t>
  </si>
  <si>
    <t>18/05/2022</t>
  </si>
  <si>
    <t>19/05/2022</t>
  </si>
  <si>
    <t>20/05/2022</t>
  </si>
  <si>
    <t>23/05/2022</t>
  </si>
  <si>
    <t>25/05/2022</t>
  </si>
  <si>
    <t>26/05/2022</t>
  </si>
  <si>
    <t>01/06/2022</t>
  </si>
  <si>
    <t>02/06/2022</t>
  </si>
  <si>
    <t>07/06/2022</t>
  </si>
  <si>
    <t>08/06/2022</t>
  </si>
  <si>
    <t>09/06/2022</t>
  </si>
  <si>
    <t>11/06/2022</t>
  </si>
  <si>
    <t>13/06/2022</t>
  </si>
  <si>
    <t>14/06/2022</t>
  </si>
  <si>
    <t>15/06/2022</t>
  </si>
  <si>
    <t>16/06/2022</t>
  </si>
  <si>
    <t>17/06/2022</t>
  </si>
  <si>
    <t>20/06/2022</t>
  </si>
  <si>
    <t>21/06/2022</t>
  </si>
  <si>
    <t>27/06/2022</t>
  </si>
  <si>
    <t>28/06/2022</t>
  </si>
  <si>
    <t>29/06/2022</t>
  </si>
  <si>
    <t>01/07/2022</t>
  </si>
  <si>
    <t>04/07/2022</t>
  </si>
  <si>
    <t>05/07/2022</t>
  </si>
  <si>
    <t>07/07/2022</t>
  </si>
  <si>
    <t>09/07/2022</t>
  </si>
  <si>
    <t>11/07/2022</t>
  </si>
  <si>
    <t>12/07/2022</t>
  </si>
  <si>
    <t>14/07/2022</t>
  </si>
  <si>
    <t>15/07/2022</t>
  </si>
  <si>
    <t>18/07/2022</t>
  </si>
  <si>
    <t>20/07/2022</t>
  </si>
  <si>
    <t>21/07/2022</t>
  </si>
  <si>
    <t>25/07/2022</t>
  </si>
  <si>
    <t>01/08/2022</t>
  </si>
  <si>
    <t>02/08/2022</t>
  </si>
  <si>
    <t>04/08/2022</t>
  </si>
  <si>
    <t>06/08/2022</t>
  </si>
  <si>
    <t>10/08/2022</t>
  </si>
  <si>
    <t>11/08/2022</t>
  </si>
  <si>
    <t>12/08/2022</t>
  </si>
  <si>
    <t>15/08/2022</t>
  </si>
  <si>
    <t>17/08/2022</t>
  </si>
  <si>
    <t>18/08/2022</t>
  </si>
  <si>
    <t>22/08/2022</t>
  </si>
  <si>
    <t>23/08/2022</t>
  </si>
  <si>
    <t>24/08/2022</t>
  </si>
  <si>
    <t>25/08/2022</t>
  </si>
  <si>
    <t>26/08/2022</t>
  </si>
  <si>
    <t>27/08/2022</t>
  </si>
  <si>
    <t>29/08/2022</t>
  </si>
  <si>
    <t>31/08/2022</t>
  </si>
  <si>
    <t>01/09/2022</t>
  </si>
  <si>
    <t>05/09/2022</t>
  </si>
  <si>
    <t>06/09/2022</t>
  </si>
  <si>
    <t>07/09/2022</t>
  </si>
  <si>
    <t>12/09/2022</t>
  </si>
  <si>
    <t>14/09/2022</t>
  </si>
  <si>
    <t>15/09/2022</t>
  </si>
  <si>
    <t>19/09/2022</t>
  </si>
  <si>
    <t>20/09/2022</t>
  </si>
  <si>
    <t>22/09/2022</t>
  </si>
  <si>
    <t>26/09/2022</t>
  </si>
  <si>
    <t>29/09/2022</t>
  </si>
  <si>
    <t>03/10/2022</t>
  </si>
  <si>
    <t>04/10/2022</t>
  </si>
  <si>
    <t>06/10/2022</t>
  </si>
  <si>
    <t>10/10/2022</t>
  </si>
  <si>
    <t>11/10/2022</t>
  </si>
  <si>
    <t>12/10/2022</t>
  </si>
  <si>
    <t>13/10/2022</t>
  </si>
  <si>
    <t>17/10/2022</t>
  </si>
  <si>
    <t>18/10/2022</t>
  </si>
  <si>
    <t>19/10/2022</t>
  </si>
  <si>
    <t>20/10/2022</t>
  </si>
  <si>
    <t>21/10/2022</t>
  </si>
  <si>
    <t>24/10/2022</t>
  </si>
  <si>
    <t>26/10/2022</t>
  </si>
  <si>
    <t>28/10/2022</t>
  </si>
  <si>
    <t>01/11/2022</t>
  </si>
  <si>
    <t>02/11/2022</t>
  </si>
  <si>
    <t>03/11/2022</t>
  </si>
  <si>
    <t>05/11/2022</t>
  </si>
  <si>
    <t>09/11/2022</t>
  </si>
  <si>
    <t>11/11/2022</t>
  </si>
  <si>
    <t>14/11/2022</t>
  </si>
  <si>
    <t>16/11/2022</t>
  </si>
  <si>
    <t>18/11/2022</t>
  </si>
  <si>
    <t>21/11/2022</t>
  </si>
  <si>
    <t>22/11/2022</t>
  </si>
  <si>
    <t>23/11/2022</t>
  </si>
  <si>
    <t>28/11/2022</t>
  </si>
  <si>
    <t>30/11/2022</t>
  </si>
  <si>
    <t>01/12/2022</t>
  </si>
  <si>
    <t>02/12/2022</t>
  </si>
  <si>
    <t>05/12/2022</t>
  </si>
  <si>
    <t>07/12/2022</t>
  </si>
  <si>
    <t>12/12/2022</t>
  </si>
  <si>
    <t>14/12/2022</t>
  </si>
  <si>
    <t>16/12/2022</t>
  </si>
  <si>
    <t>19/12/2022</t>
  </si>
  <si>
    <t>21/12/2022</t>
  </si>
  <si>
    <t>23/12/2022</t>
  </si>
  <si>
    <t>26/12/2022</t>
  </si>
  <si>
    <t>28/12/2022</t>
  </si>
  <si>
    <t>29/12/2022</t>
  </si>
  <si>
    <t>Số dư cuối kỳ</t>
  </si>
  <si>
    <t>14/01/2022</t>
  </si>
  <si>
    <t>21/01/2022</t>
  </si>
  <si>
    <t>25/01/2022</t>
  </si>
  <si>
    <t>25/02/2022</t>
  </si>
  <si>
    <t>02/03/2022</t>
  </si>
  <si>
    <t>12/03/2022</t>
  </si>
  <si>
    <t>25/03/2022</t>
  </si>
  <si>
    <t>08/04/2022</t>
  </si>
  <si>
    <t>15/04/2022</t>
  </si>
  <si>
    <t>23/04/2022</t>
  </si>
  <si>
    <t>07/05/2022</t>
  </si>
  <si>
    <t>04/06/2022</t>
  </si>
  <si>
    <t>06/06/2022</t>
  </si>
  <si>
    <t>18/06/2022</t>
  </si>
  <si>
    <t>06/07/2022</t>
  </si>
  <si>
    <t>13/07/2022</t>
  </si>
  <si>
    <t>22/07/2022</t>
  </si>
  <si>
    <t>23/07/2022</t>
  </si>
  <si>
    <t>27/07/2022</t>
  </si>
  <si>
    <t>29/07/2022</t>
  </si>
  <si>
    <t>30/08/2022</t>
  </si>
  <si>
    <t>10/09/2022</t>
  </si>
  <si>
    <t>21/09/2022</t>
  </si>
  <si>
    <t>28/09/2022</t>
  </si>
  <si>
    <t>05/10/2022</t>
  </si>
  <si>
    <t>08/10/2022</t>
  </si>
  <si>
    <t>31/10/2022</t>
  </si>
  <si>
    <t>07/11/2022</t>
  </si>
  <si>
    <t>31/12/2022</t>
  </si>
  <si>
    <t>Tổng các khoản giảm trừ</t>
  </si>
  <si>
    <t>Thanh toán tháng 1.2022</t>
  </si>
  <si>
    <t>Thanh toán tháng 2.2022</t>
  </si>
  <si>
    <t>Thanh toán tháng 3.2022</t>
  </si>
  <si>
    <t>Thanh toán tháng 4.2022</t>
  </si>
  <si>
    <t>Thanh toán tháng 5.2022</t>
  </si>
  <si>
    <t>Thanh toán tháng 6.2022</t>
  </si>
  <si>
    <t>Thanh toán tháng 7.2022</t>
  </si>
  <si>
    <t>Thanh toán tháng 8.2022</t>
  </si>
  <si>
    <t>Thanh toán tháng 9.2022</t>
  </si>
  <si>
    <t>Thanh toán tháng 10.2022</t>
  </si>
  <si>
    <t>Thanh toán tháng 11.2022</t>
  </si>
  <si>
    <t>Thanh toán tháng 12.2022</t>
  </si>
  <si>
    <t>Ngày chứng từ</t>
  </si>
  <si>
    <t>Số tiền</t>
  </si>
  <si>
    <t>Mã đối tượng</t>
  </si>
  <si>
    <t>Đối tượng</t>
  </si>
  <si>
    <t>Cty LOTTE thanh toán tiền hàng</t>
  </si>
  <si>
    <t>LOTTE</t>
  </si>
  <si>
    <t>Cty LOTTE  thanh toán tiền hàng</t>
  </si>
  <si>
    <t>Thu tiền hàng của CÔNG TY  LOTTE VIỆT NAM</t>
  </si>
  <si>
    <t>Thu tiền hàng của cty LOTTE</t>
  </si>
  <si>
    <t>Cty Lotte thanh toán tiền hàng</t>
  </si>
  <si>
    <t>Số dòng = 24</t>
  </si>
  <si>
    <t>NO</t>
  </si>
  <si>
    <t>2</t>
  </si>
  <si>
    <t>3</t>
  </si>
  <si>
    <t>4</t>
  </si>
  <si>
    <t>6</t>
  </si>
  <si>
    <t>8</t>
  </si>
  <si>
    <t>9</t>
  </si>
  <si>
    <t>11</t>
  </si>
  <si>
    <t>15</t>
  </si>
  <si>
    <t>19</t>
  </si>
  <si>
    <t>20</t>
  </si>
  <si>
    <t>21</t>
  </si>
  <si>
    <t>26</t>
  </si>
  <si>
    <t>27</t>
  </si>
  <si>
    <t>28</t>
  </si>
  <si>
    <t>31</t>
  </si>
  <si>
    <t>32</t>
  </si>
  <si>
    <t>34</t>
  </si>
  <si>
    <t>35</t>
  </si>
  <si>
    <t>36</t>
  </si>
  <si>
    <t>41</t>
  </si>
  <si>
    <t>42</t>
  </si>
  <si>
    <t>44</t>
  </si>
  <si>
    <t>47</t>
  </si>
  <si>
    <t>48</t>
  </si>
  <si>
    <t>52</t>
  </si>
  <si>
    <t>54</t>
  </si>
  <si>
    <t>55</t>
  </si>
  <si>
    <t>56</t>
  </si>
  <si>
    <t>Store Name</t>
  </si>
  <si>
    <t>Cau Giay</t>
  </si>
  <si>
    <t>Nha trang</t>
  </si>
  <si>
    <t>Go Vap</t>
  </si>
  <si>
    <t>Vung Tau</t>
  </si>
  <si>
    <t>Hanoi center</t>
  </si>
  <si>
    <t>Binh Duong</t>
  </si>
  <si>
    <t>Phu Tho</t>
  </si>
  <si>
    <t>Nam Sai Gon</t>
  </si>
  <si>
    <t>Deduct Name</t>
  </si>
  <si>
    <t>Basic discount - Auto</t>
  </si>
  <si>
    <t>Sale services fee - Auto</t>
  </si>
  <si>
    <t>Sampling services fee - Auto</t>
  </si>
  <si>
    <t/>
  </si>
  <si>
    <t>Distribution Cost -Manual</t>
  </si>
  <si>
    <t>Deduct Cause</t>
  </si>
  <si>
    <t>202201 Auto Deduct</t>
  </si>
  <si>
    <t>PHI VAN CHUYEN THANG 12.2021 - HANG LANH</t>
  </si>
  <si>
    <t>Pay Amt</t>
  </si>
  <si>
    <t>Vat Amt</t>
  </si>
  <si>
    <t>Total Amt</t>
  </si>
  <si>
    <t>Payment Date</t>
  </si>
  <si>
    <t>20220228</t>
  </si>
  <si>
    <t>1</t>
  </si>
  <si>
    <t>7</t>
  </si>
  <si>
    <t>10</t>
  </si>
  <si>
    <t>12</t>
  </si>
  <si>
    <t>13</t>
  </si>
  <si>
    <t>17</t>
  </si>
  <si>
    <t>18</t>
  </si>
  <si>
    <t>22</t>
  </si>
  <si>
    <t>25</t>
  </si>
  <si>
    <t>30</t>
  </si>
  <si>
    <t>33</t>
  </si>
  <si>
    <t>37</t>
  </si>
  <si>
    <t>38</t>
  </si>
  <si>
    <t>39</t>
  </si>
  <si>
    <t>46</t>
  </si>
  <si>
    <t>50</t>
  </si>
  <si>
    <t>51</t>
  </si>
  <si>
    <t>Rebate Volume - Manual(10%)</t>
  </si>
  <si>
    <t>202202 Auto Deduct</t>
  </si>
  <si>
    <t>CHIET KHAU THEO D.SO NAM 2021 DS: 36,263,826 VND TY LE: 2.00%</t>
  </si>
  <si>
    <t>PHI VAN CHUYEN THANG 01.2022 - HANG LANH</t>
  </si>
  <si>
    <t>CHIET KHAU THEO D.SO NAM 2021 DS: 41,383,415 VND TY LE: 2.00%</t>
  </si>
  <si>
    <t>CHIET KHAU THEO D.SO NAM 2021 DS: 160,338,896 VND TY LE: 2.00%</t>
  </si>
  <si>
    <t>CHIET KHAU THEO D.SO NAM 2021 DS: 33,380,447 VND TY LE: 2.00%</t>
  </si>
  <si>
    <t>CHIET KHAU THEO D.SO NAM 2021 DS: 39,161,725 VND TY LE: 2.00%</t>
  </si>
  <si>
    <t>CHIET KHAU THEO D.SO NAM 2021 DS: 13,576,260 VND TY LE: 2.00%</t>
  </si>
  <si>
    <t>CHIET KHAU THEO D.SO NAM 2021 DS: 34,983,270 VND TY LE: 2.00%</t>
  </si>
  <si>
    <t>CHIET KHAU THEO D.SO NAM 2021 DS: 58,426,725 VND TY LE: 2.00%</t>
  </si>
  <si>
    <t>20220315</t>
  </si>
  <si>
    <t>14</t>
  </si>
  <si>
    <t>40</t>
  </si>
  <si>
    <t>45</t>
  </si>
  <si>
    <t>49</t>
  </si>
  <si>
    <t>Distribution Cost -Manual(8%)</t>
  </si>
  <si>
    <t>202203 Auto Deduct</t>
  </si>
  <si>
    <t>PHI VAN CHUYEN THANG 02.2022 - HANG LANH</t>
  </si>
  <si>
    <t>20220412</t>
  </si>
  <si>
    <t>29</t>
  </si>
  <si>
    <t>Can Tho</t>
  </si>
  <si>
    <t>220419-01011-1-0051</t>
  </si>
  <si>
    <t>Hang tra lai</t>
  </si>
  <si>
    <t>20220429</t>
  </si>
  <si>
    <t>5</t>
  </si>
  <si>
    <t>24</t>
  </si>
  <si>
    <t>43</t>
  </si>
  <si>
    <t>53</t>
  </si>
  <si>
    <t>58</t>
  </si>
  <si>
    <t>60</t>
  </si>
  <si>
    <t>61</t>
  </si>
  <si>
    <t>65</t>
  </si>
  <si>
    <t>66</t>
  </si>
  <si>
    <t>72</t>
  </si>
  <si>
    <t>Phan Thiet</t>
  </si>
  <si>
    <t>202204 Auto Deduct</t>
  </si>
  <si>
    <t>20220510</t>
  </si>
  <si>
    <t>PHI VAN CHUYEN THANG 03.2022 - HANG LANH</t>
  </si>
  <si>
    <t>Anniversary Support fee - Manual(8%)</t>
  </si>
  <si>
    <t>PHI HO TRO SINH NHAT 2022</t>
  </si>
  <si>
    <t>220524-01006-1-0059</t>
  </si>
  <si>
    <t>20220530</t>
  </si>
  <si>
    <t>16</t>
  </si>
  <si>
    <t>57</t>
  </si>
  <si>
    <t>62</t>
  </si>
  <si>
    <t>64</t>
  </si>
  <si>
    <t>71</t>
  </si>
  <si>
    <t>73</t>
  </si>
  <si>
    <t>74</t>
  </si>
  <si>
    <t>75</t>
  </si>
  <si>
    <t>78</t>
  </si>
  <si>
    <t>79</t>
  </si>
  <si>
    <t>80</t>
  </si>
  <si>
    <t>81</t>
  </si>
  <si>
    <t>202205 Auto Deduct</t>
  </si>
  <si>
    <t>20220610</t>
  </si>
  <si>
    <t>Advertising services fee - Auto</t>
  </si>
  <si>
    <t>Basic discount - Manual(8%)</t>
  </si>
  <si>
    <t>DC CL THUE - TRUY THU CHIET KHAU CO BAN T02.2022 - D.SO : 1,785,990 x 5.00%</t>
  </si>
  <si>
    <t>DC CL THUE - TRUY THU CHIET KHAU CO BAN T02.2022 - D.SO : 4,287,280 x 5.00%</t>
  </si>
  <si>
    <t>PHI VAN CHUYEN THANG 04.2022 - HANG LANH</t>
  </si>
  <si>
    <t>DC CL THUE - TRUY THU CHIET KHAU CO BAN T02.2022 - D.SO : 2,182,630 x 5.00%</t>
  </si>
  <si>
    <t>DC CL THUE - TRUY THU CHIET KHAU CO BAN T02.2022 - D.SO : 3,989,395 x 5.00%</t>
  </si>
  <si>
    <t>DC CL THUE - TRUY THU CHIET KHAU CO BAN Q01.2022 - D.SO :  -1,190,660 x 5.00%</t>
  </si>
  <si>
    <t>DC CL THUE - TRUY THU CHIET KHAU CO BAN Q01.2022 - D.SO :  -555,290 x 5.00%</t>
  </si>
  <si>
    <t>DC CL THUE - TRUY THU CHIET KHAU CO BAN T02.2022 - D.SO : 3,216,150 x 5.00%</t>
  </si>
  <si>
    <t>59</t>
  </si>
  <si>
    <t>69</t>
  </si>
  <si>
    <t>70</t>
  </si>
  <si>
    <t>76</t>
  </si>
  <si>
    <t>82</t>
  </si>
  <si>
    <t>84</t>
  </si>
  <si>
    <t>86</t>
  </si>
  <si>
    <t>95</t>
  </si>
  <si>
    <t>96</t>
  </si>
  <si>
    <t>97</t>
  </si>
  <si>
    <t>98</t>
  </si>
  <si>
    <t>202206 Auto Deduct</t>
  </si>
  <si>
    <t>20220711</t>
  </si>
  <si>
    <t>Basic discount - Manual(10%)</t>
  </si>
  <si>
    <t>DC CL THUE - TRUY THU CHIET KHAU CO BAN Q01.2022 - D.SO :  -1,785,990 x 5.00%</t>
  </si>
  <si>
    <t>PHI VAN CHUYEN THANG 05.2022 - HANG LANH</t>
  </si>
  <si>
    <t>DC CL THUE - TRUY THU CHIET KHAU CO BAN Q01.2022 - D.SO :  -4,287,280 x 5.00%</t>
  </si>
  <si>
    <t>DC CL THUE - TRUY THU CHIET KHAU CO BAN Q01.2022 - D.SO :  -2,182,630 x 5.00%</t>
  </si>
  <si>
    <t>220623-01011-1-0091</t>
  </si>
  <si>
    <t>DC CL THUE - TRUY THU CHIET KHAU CO BAN Q01.2022 - D.SO :  -3,989,395 x 5.00%</t>
  </si>
  <si>
    <t>220701-01006-1-0082</t>
  </si>
  <si>
    <t>DC CL THUE - TRUY THU CHIET KHAU CO BAN Q01.2022 - D.SO :  -1,072,050 x 5.00%</t>
  </si>
  <si>
    <t>DC CL THUE - TRUY THU CHIET KHAU CO BAN Q01.2022 - D.SO :  -1,110,580 x 5.00%</t>
  </si>
  <si>
    <t>DC CL THUE - TRUY THU CHIET KHAU CO BAN Q01.2022 - D.SO :  -3,216,150 x 5.00%</t>
  </si>
  <si>
    <t>220714-01006-1-0050</t>
  </si>
  <si>
    <t>20220729</t>
  </si>
  <si>
    <t>67</t>
  </si>
  <si>
    <t>Vinh</t>
  </si>
  <si>
    <t>20220810</t>
  </si>
  <si>
    <t>202207 Auto Deduct</t>
  </si>
  <si>
    <t>PHI VAN CHUYEN THANG 06.2022 - HANG LANH</t>
  </si>
  <si>
    <t>220822-01016-1-0044</t>
  </si>
  <si>
    <t>20220830</t>
  </si>
  <si>
    <t>68</t>
  </si>
  <si>
    <t>83</t>
  </si>
  <si>
    <t>85</t>
  </si>
  <si>
    <t>87</t>
  </si>
  <si>
    <t>89</t>
  </si>
  <si>
    <t>90</t>
  </si>
  <si>
    <t>91</t>
  </si>
  <si>
    <t>202208 Auto Deduct</t>
  </si>
  <si>
    <t>20220912</t>
  </si>
  <si>
    <t>PHI VAN CHUYEN THANG 07.2022 - HANG LANH</t>
  </si>
  <si>
    <t xml:space="preserve"> PHI HO TRO SINH NHAT 2022 </t>
  </si>
  <si>
    <t>220826-01011-1-0113</t>
  </si>
  <si>
    <t>220923-01011-1-0103</t>
  </si>
  <si>
    <t>20220930</t>
  </si>
  <si>
    <t>220923-01011-1-0102</t>
  </si>
  <si>
    <t>220914-01006-1-0099</t>
  </si>
  <si>
    <t>23</t>
  </si>
  <si>
    <t>63</t>
  </si>
  <si>
    <t>77</t>
  </si>
  <si>
    <t>88</t>
  </si>
  <si>
    <t>93</t>
  </si>
  <si>
    <t>94</t>
  </si>
  <si>
    <t>101</t>
  </si>
  <si>
    <t>103</t>
  </si>
  <si>
    <t>105</t>
  </si>
  <si>
    <t>106</t>
  </si>
  <si>
    <t>108</t>
  </si>
  <si>
    <t>109</t>
  </si>
  <si>
    <t>110</t>
  </si>
  <si>
    <t>112</t>
  </si>
  <si>
    <t>115</t>
  </si>
  <si>
    <t>116</t>
  </si>
  <si>
    <t>117</t>
  </si>
  <si>
    <t>118</t>
  </si>
  <si>
    <t>119</t>
  </si>
  <si>
    <t>121</t>
  </si>
  <si>
    <t>202209 Auto Deduct</t>
  </si>
  <si>
    <t>20221010</t>
  </si>
  <si>
    <t>PHI VAN CHUYEN THANG 08.2022 - HANG LANH</t>
  </si>
  <si>
    <t>TRUY THU CHIET KHAU CO BAN  T01.2022  - D.SO: 1,666,920 x 0.5%</t>
  </si>
  <si>
    <t>TRUY THU CHIET KHAU CO BAN  T02.2022  - D.SO: 1,785,990 x 0.5%</t>
  </si>
  <si>
    <t>TRUY THU CHIET KHAU CO BAN  T02.2022  - D.SO: 4,287,280 x 0.5%</t>
  </si>
  <si>
    <t>TRUY THU CHIET KHAU CO BAN  T03.2022  - D.SO: 4,644,030 x 0.5%</t>
  </si>
  <si>
    <t>TRUY THU CHIET KHAU CO BAN  T04.2022  - D.SO: 2,262,710 x 0.5%</t>
  </si>
  <si>
    <t>TRUY THU CHIET KHAU CO BAN  T01.2022  - D.SO: 24,948,155 x 0.5%</t>
  </si>
  <si>
    <t>TRUY THU CHIET KHAU CO BAN  T04.2022  - D.SO: 10,593,245 x 0.5%</t>
  </si>
  <si>
    <t>TRUY THU CHIET KHAU CO BAN  T01.2022  - D.SO: 36,239,480 x 0.5%</t>
  </si>
  <si>
    <t>TRUY THU CHIET KHAU CO BAN  T02.2022  - D.SO: 2,182,630 x 0.5%</t>
  </si>
  <si>
    <t>TRUY THU CHIET KHAU CO BAN  T03.2022  - D.SO: 15,115,970 x 0.5%</t>
  </si>
  <si>
    <t>TRUY THU CHIET KHAU CO BAN  T04.2022  - D.SO: 10,955,512 x 0.5%</t>
  </si>
  <si>
    <t>TRUY THU CHIET KHAU CO BAN  T04.2022  - D.SO: 5,989,790 x 0.5%</t>
  </si>
  <si>
    <t>TRUY THU CHIET KHAU CO BAN  T01.2022  - D.SO: 28,401,505 x 0.5%</t>
  </si>
  <si>
    <t>TRUY THU CHIET KHAU CO BAN  T02.2022  - D.SO: 3,989,395 x 0.5%</t>
  </si>
  <si>
    <t>TRUY THU CHIET KHAU CO BAN  T03.2022  - D.SO: 5,383,060 x 0.5%</t>
  </si>
  <si>
    <t>TRUY THU CHIET KHAU CO BAN  T01.2022  - D.SO: 16,928,311 x 0.5%</t>
  </si>
  <si>
    <t>TRUY THU CHIET KHAU CO BAN  T03.2022  - D.SO: 6,567,155 x 0.5%</t>
  </si>
  <si>
    <t>TRUY THU CHIET KHAU CO BAN  T04.2022  - D.SO: 6,524,955 x 0.5%</t>
  </si>
  <si>
    <t>TRUY THU CHIET KHAU CO BAN  T04.2022  - D.SO: 7,668,520 x 0.5%</t>
  </si>
  <si>
    <t>TRUY THU CHIET KHAU CO BAN  T02.2022  - D.SO: 2,262,710 x 0.5%</t>
  </si>
  <si>
    <t>TRUY THU CHIET KHAU CO BAN  T03.2022  - D.SO: 2,262,710 x 0.5%</t>
  </si>
  <si>
    <t>TRUY THU CHIET KHAU CO BAN  T04.2022  - D.SO: 5,555,270 x 0.5%</t>
  </si>
  <si>
    <t>TRUY THU CHIET KHAU CO BAN  T01.2022  - D.SO: 2,262,710 x 0.5%</t>
  </si>
  <si>
    <t>TRUY THU CHIET KHAU CO BAN  T04.2022  - D.SO: 2,776,450 x 0.5%</t>
  </si>
  <si>
    <t>TRUY THU CHIET KHAU CO BAN  T01.2022  - D.SO: 6,247,005 x 0.5%</t>
  </si>
  <si>
    <t>TRUY THU CHIET KHAU CO BAN  T03.2022  - D.SO: 2,776,450 x 0.5%</t>
  </si>
  <si>
    <t>TRUY THU CHIET KHAU CO BAN  T02.2022  - D.SO: 1,665,870 x 0.5%</t>
  </si>
  <si>
    <t>TRUY THU CHIET KHAU CO BAN  T03.2022  - D.SO: 9,267,210 x 0.5%</t>
  </si>
  <si>
    <t>TRUY THU CHIET KHAU CO BAN  T02.2022  - D.SO: 3,216,150 x 0.5%</t>
  </si>
  <si>
    <t>TRUY THU CHIET KHAU CO BAN  T04.2022  - D.SO: 17,492,340 x 0.5%</t>
  </si>
  <si>
    <t>TRUY THU CHIET KHAU CO BAN  T01.2022  - D.SO: 10,720,500 x 0.5%</t>
  </si>
  <si>
    <t>221019-01016-1-0020</t>
  </si>
  <si>
    <t>20221031</t>
  </si>
  <si>
    <t>221014-01016-1-0062</t>
  </si>
  <si>
    <t>202210 Auto Deduct</t>
  </si>
  <si>
    <t>20221110</t>
  </si>
  <si>
    <t>PHI VAN CHUYEN THANG 09.2022 - HANG LANH</t>
  </si>
  <si>
    <t xml:space="preserve">PHI HO TRO SINH NHAT 2022 </t>
  </si>
  <si>
    <t>221114-01016-1-0064</t>
  </si>
  <si>
    <t>20221129</t>
  </si>
  <si>
    <t>92</t>
  </si>
  <si>
    <t>202211 Auto Deduct</t>
  </si>
  <si>
    <t>20221212</t>
  </si>
  <si>
    <t>PHI VAN CHUYEN THANG 10.2022 - HANG LANH</t>
  </si>
  <si>
    <t>221202-01011-1-0036</t>
  </si>
  <si>
    <t>221122-01006-1-0114</t>
  </si>
  <si>
    <t>221221-01016-1-0032</t>
  </si>
  <si>
    <t>20221229</t>
  </si>
  <si>
    <t>221220-01016-1-0042</t>
  </si>
  <si>
    <t>221222-01011-1-0110</t>
  </si>
  <si>
    <t>20230110</t>
  </si>
  <si>
    <t>221228-01006-1-0157</t>
  </si>
  <si>
    <t>Write Date</t>
  </si>
  <si>
    <t>Invoice Date</t>
  </si>
  <si>
    <t>0005496</t>
  </si>
  <si>
    <t>0006015</t>
  </si>
  <si>
    <t>Store CD</t>
  </si>
  <si>
    <t>Vendor CD</t>
  </si>
  <si>
    <t>Vendor Name</t>
  </si>
  <si>
    <t>Tax No</t>
  </si>
  <si>
    <t>Invoice No</t>
  </si>
  <si>
    <t>01011</t>
  </si>
  <si>
    <t>005820</t>
  </si>
  <si>
    <t>CONG TY TNHH MTV TM VA DV NGOC THOM</t>
  </si>
  <si>
    <t>01006</t>
  </si>
  <si>
    <t>01016</t>
  </si>
  <si>
    <t>Hàng trả 2022</t>
  </si>
  <si>
    <t>01014</t>
  </si>
  <si>
    <t>202112 Auto Deduct</t>
  </si>
  <si>
    <t>20220110</t>
  </si>
  <si>
    <t>01013</t>
  </si>
  <si>
    <t>PHI VAN CHUYEN THANG 11.2021 - HANG LANH</t>
  </si>
  <si>
    <t>01012</t>
  </si>
  <si>
    <t>01009</t>
  </si>
  <si>
    <t>01008</t>
  </si>
  <si>
    <t>01002</t>
  </si>
  <si>
    <t>01001</t>
  </si>
  <si>
    <t>Anniversary Support fee - Manual</t>
  </si>
  <si>
    <t>PHI HO TRO SINH NHAT 2021</t>
  </si>
  <si>
    <t>01005</t>
  </si>
  <si>
    <t>2022/03</t>
  </si>
  <si>
    <t>Giảm trừ 2022</t>
  </si>
  <si>
    <t>Số tiền khách đã thanh toán</t>
  </si>
  <si>
    <t>THONG BAO CHIET KHAU THANG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</si>
  <si>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</si>
  <si>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</si>
  <si>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</si>
  <si>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</si>
  <si>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</si>
  <si>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</si>
  <si>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</si>
  <si>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</si>
  <si>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</si>
  <si>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</si>
  <si>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</si>
  <si>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 Auto Deduct</t>
  </si>
  <si>
    <t>20221130 auto calc diff</t>
  </si>
  <si>
    <t>202212</t>
  </si>
  <si>
    <t>00015212</t>
  </si>
  <si>
    <t>00057094</t>
  </si>
  <si>
    <t>T01</t>
  </si>
  <si>
    <t>T02</t>
  </si>
  <si>
    <t>T04</t>
  </si>
  <si>
    <t>T05</t>
  </si>
  <si>
    <t>T08</t>
  </si>
  <si>
    <t>T09</t>
  </si>
  <si>
    <t>T03</t>
  </si>
  <si>
    <t>T06</t>
  </si>
  <si>
    <t>T07</t>
  </si>
  <si>
    <t>T10</t>
  </si>
  <si>
    <t>T11</t>
  </si>
  <si>
    <t>T12</t>
  </si>
  <si>
    <t>OK, ĐÃ TT 10.05, HĐ bị điều chỉnh do xuất sai thuế, xuất HĐ điều chỉnh 00017453 24.03.2023</t>
  </si>
  <si>
    <t>HĐ xuất sai, 2023 đc giảm 100%, xuất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</si>
</sst>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dd/mm/yyyy\ hh:mm\ AM/PM"/>
    <numFmt numFmtId="168" formatCode="00000"/>
    <numFmt numFmtId="169" formatCode="000000"/>
    <numFmt numFmtId="170" formatCode="yyyy\-mm\-dd"/>
    <numFmt numFmtId="171" formatCode="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38" fontId="11" fillId="4" borderId="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9" fillId="5" borderId="6" xfId="0" applyNumberFormat="1" applyFont="1" applyFill="1" applyBorder="1" applyAlignment="1">
      <alignment horizontal="left" vertical="center"/>
    </xf>
    <xf numFmtId="38" fontId="9" fillId="5" borderId="6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12" fillId="6" borderId="1" xfId="0" applyNumberFormat="1" applyFont="1" applyFill="1" applyBorder="1" applyAlignment="1" applyProtection="1">
      <alignment horizontal="center" vertical="center" wrapText="1"/>
    </xf>
    <xf numFmtId="166" fontId="12" fillId="6" borderId="1" xfId="0" applyNumberFormat="1" applyFont="1" applyFill="1" applyBorder="1" applyAlignment="1" applyProtection="1">
      <alignment horizontal="center" vertical="center" wrapText="1"/>
    </xf>
    <xf numFmtId="165" fontId="12" fillId="6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37" fontId="14" fillId="0" borderId="1" xfId="0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vertical="center" wrapText="1"/>
    </xf>
    <xf numFmtId="0" fontId="13" fillId="0" borderId="1" xfId="0" applyFont="1" applyBorder="1"/>
    <xf numFmtId="165" fontId="13" fillId="0" borderId="1" xfId="1" applyNumberFormat="1" applyFont="1" applyBorder="1"/>
    <xf numFmtId="166" fontId="13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1" fillId="0" borderId="6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38" fontId="11" fillId="0" borderId="6" xfId="0" applyNumberFormat="1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0" fillId="7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/>
      <protection locked="0"/>
    </xf>
    <xf numFmtId="0" fontId="0" fillId="0" borderId="8" xfId="0" applyNumberFormat="1" applyFont="1" applyFill="1" applyBorder="1" applyAlignment="1" applyProtection="1">
      <alignment horizontal="left"/>
      <protection locked="0"/>
    </xf>
    <xf numFmtId="38" fontId="11" fillId="0" borderId="7" xfId="0" applyNumberFormat="1" applyFont="1" applyFill="1" applyBorder="1" applyAlignment="1">
      <alignment horizontal="left" vertical="center"/>
    </xf>
    <xf numFmtId="37" fontId="13" fillId="0" borderId="0" xfId="0" applyNumberFormat="1" applyFont="1"/>
    <xf numFmtId="0" fontId="14" fillId="0" borderId="1" xfId="0" quotePrefix="1" applyFont="1" applyBorder="1" applyAlignment="1">
      <alignment vertical="center" wrapText="1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13" fillId="0" borderId="0" xfId="0" applyNumberFormat="1" applyFont="1"/>
    <xf numFmtId="0" fontId="13" fillId="0" borderId="0" xfId="0" applyFont="1" applyFill="1"/>
    <xf numFmtId="0" fontId="0" fillId="0" borderId="9" xfId="0" applyNumberFormat="1" applyFont="1" applyFill="1" applyBorder="1" applyAlignment="1" applyProtection="1">
      <alignment horizontal="center"/>
      <protection locked="0"/>
    </xf>
    <xf numFmtId="0" fontId="0" fillId="0" borderId="9" xfId="0" applyNumberFormat="1" applyFont="1" applyFill="1" applyBorder="1" applyAlignment="1" applyProtection="1">
      <alignment horizontal="left"/>
      <protection locked="0"/>
    </xf>
    <xf numFmtId="0" fontId="16" fillId="0" borderId="9" xfId="0" applyNumberFormat="1" applyFont="1" applyFill="1" applyBorder="1" applyAlignment="1" applyProtection="1">
      <alignment horizontal="left"/>
      <protection locked="0"/>
    </xf>
    <xf numFmtId="3" fontId="0" fillId="0" borderId="9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Border="1"/>
    <xf numFmtId="0" fontId="0" fillId="0" borderId="8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Border="1"/>
    <xf numFmtId="168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69" fontId="0" fillId="0" borderId="1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165" fontId="0" fillId="0" borderId="1" xfId="1" applyNumberFormat="1" applyFont="1" applyFill="1" applyBorder="1"/>
    <xf numFmtId="0" fontId="18" fillId="0" borderId="1" xfId="0" applyFont="1" applyFill="1" applyBorder="1"/>
    <xf numFmtId="165" fontId="18" fillId="0" borderId="1" xfId="1" applyNumberFormat="1" applyFont="1" applyFill="1" applyBorder="1"/>
    <xf numFmtId="168" fontId="18" fillId="0" borderId="1" xfId="0" applyNumberFormat="1" applyFont="1" applyFill="1" applyBorder="1" applyAlignment="1">
      <alignment horizontal="center" vertical="center"/>
    </xf>
    <xf numFmtId="169" fontId="18" fillId="0" borderId="1" xfId="0" applyNumberFormat="1" applyFont="1" applyFill="1" applyBorder="1" applyAlignment="1">
      <alignment horizontal="center" vertical="center"/>
    </xf>
    <xf numFmtId="170" fontId="18" fillId="0" borderId="1" xfId="0" applyNumberFormat="1" applyFont="1" applyFill="1" applyBorder="1" applyAlignment="1">
      <alignment horizontal="center"/>
    </xf>
    <xf numFmtId="171" fontId="18" fillId="0" borderId="1" xfId="0" applyNumberFormat="1" applyFont="1" applyFill="1" applyBorder="1"/>
    <xf numFmtId="0" fontId="18" fillId="0" borderId="1" xfId="0" applyFont="1" applyFill="1" applyBorder="1" applyAlignment="1"/>
    <xf numFmtId="168" fontId="18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/>
    <xf numFmtId="165" fontId="0" fillId="0" borderId="0" xfId="1" applyNumberFormat="1" applyFont="1"/>
    <xf numFmtId="37" fontId="14" fillId="3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/>
    <xf numFmtId="9" fontId="0" fillId="0" borderId="0" xfId="2" applyFont="1"/>
    <xf numFmtId="165" fontId="2" fillId="0" borderId="0" xfId="0" applyNumberFormat="1" applyFont="1" applyAlignment="1">
      <alignment horizontal="left"/>
    </xf>
    <xf numFmtId="165" fontId="13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4;ng%20N&#7907;%202022%20LOT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"/>
      <sheetName val="Chi Tiết"/>
      <sheetName val="Hàng trả"/>
      <sheetName val="Sheet7"/>
      <sheetName val="Hỗ trợ"/>
      <sheetName val="Thanh toán"/>
      <sheetName val="Check số dư LOTTE"/>
    </sheetNames>
    <sheetDataSet>
      <sheetData sheetId="0" refreshError="1"/>
      <sheetData sheetId="1">
        <row r="1">
          <cell r="B1" t="str">
            <v>Số hóa đơn</v>
          </cell>
          <cell r="C1" t="str">
            <v>Ngày hóa đơn</v>
          </cell>
          <cell r="D1" t="str">
            <v>Tên khách hàng</v>
          </cell>
          <cell r="E1" t="str">
            <v>Doanh số bán chưa thuế</v>
          </cell>
          <cell r="F1" t="str">
            <v>Thuế GTGT</v>
          </cell>
          <cell r="G1" t="str">
            <v>Tổng tiền thanh toán</v>
          </cell>
        </row>
        <row r="2">
          <cell r="E2" t="str">
            <v>Số dư đầu kỳ</v>
          </cell>
        </row>
        <row r="3">
          <cell r="B3" t="str">
            <v>0006257</v>
          </cell>
          <cell r="C3" t="str">
            <v>03/01/2022</v>
          </cell>
          <cell r="D3" t="str">
            <v>CÔNG TY CỔ PHẦN TRUNG TÂM THƯƠNG MẠI LOTTE VIỆT NAM - CHI NHÁNH BA ĐÌNH</v>
          </cell>
          <cell r="E3">
            <v>2016040</v>
          </cell>
          <cell r="F3">
            <v>201604</v>
          </cell>
          <cell r="G3">
            <v>2217644</v>
          </cell>
        </row>
        <row r="4">
          <cell r="B4" t="str">
            <v>0006269</v>
          </cell>
          <cell r="C4" t="str">
            <v>03/01/2022</v>
          </cell>
          <cell r="D4" t="str">
            <v>Công Ty  Cổ Phần Trung Tâm Thương Mại Lotte Việt Nam</v>
          </cell>
          <cell r="E4">
            <v>2144100</v>
          </cell>
          <cell r="F4">
            <v>214410</v>
          </cell>
          <cell r="G4">
            <v>2358510</v>
          </cell>
        </row>
        <row r="5">
          <cell r="B5" t="str">
            <v>0006426</v>
          </cell>
          <cell r="C5" t="str">
            <v>04/01/2022</v>
          </cell>
          <cell r="D5" t="str">
            <v>Công Ty  Cổ Phần Trung Tâm Thương Mại Lotte Việt Nam</v>
          </cell>
          <cell r="E5">
            <v>943990</v>
          </cell>
          <cell r="F5">
            <v>94399</v>
          </cell>
          <cell r="G5">
            <v>1038389</v>
          </cell>
        </row>
        <row r="6">
          <cell r="B6" t="str">
            <v>0006528</v>
          </cell>
          <cell r="C6" t="str">
            <v>04/01/2022</v>
          </cell>
          <cell r="D6" t="str">
            <v>CÔNG TY CỔ PHẦN TRUNG TÂM THƯƠNG MẠI LOTTE VIỆT NAM - CHI NHÁNH BA ĐÌNH</v>
          </cell>
          <cell r="E6">
            <v>595330</v>
          </cell>
          <cell r="F6">
            <v>59533</v>
          </cell>
          <cell r="G6">
            <v>654863</v>
          </cell>
        </row>
        <row r="7">
          <cell r="B7" t="str">
            <v>0006532</v>
          </cell>
          <cell r="C7" t="str">
            <v>05/01/2022</v>
          </cell>
          <cell r="D7" t="str">
            <v>CÔNG TY CỔ PHẦN TRUNG TÂM THƯƠNG MẠI LOTTE VIỆT NAM- CHI NHÁNH GÒ VẤP</v>
          </cell>
          <cell r="E7">
            <v>5792000</v>
          </cell>
          <cell r="F7">
            <v>579200</v>
          </cell>
          <cell r="G7">
            <v>6371200</v>
          </cell>
        </row>
        <row r="8">
          <cell r="B8" t="str">
            <v>0006553</v>
          </cell>
          <cell r="C8" t="str">
            <v>05/01/2022</v>
          </cell>
          <cell r="D8" t="str">
            <v>CôngTy Cổ Phần Trung Tâm Thương Mại Lotte Việt Nam-Chi Nhánh Nha Trang</v>
          </cell>
          <cell r="E8">
            <v>5656775</v>
          </cell>
          <cell r="F8">
            <v>565678</v>
          </cell>
          <cell r="G8">
            <v>6222453</v>
          </cell>
        </row>
        <row r="9">
          <cell r="B9" t="str">
            <v>0006690</v>
          </cell>
          <cell r="C9" t="str">
            <v>06/01/2022</v>
          </cell>
          <cell r="D9" t="str">
            <v>Công Ty  Cổ Phần Trung Tâm Thương Mại Lotte Việt Nam</v>
          </cell>
          <cell r="E9">
            <v>471995</v>
          </cell>
          <cell r="F9">
            <v>47200</v>
          </cell>
          <cell r="G9">
            <v>519195</v>
          </cell>
        </row>
        <row r="10">
          <cell r="B10" t="str">
            <v>0006865</v>
          </cell>
          <cell r="C10" t="str">
            <v>07/01/2022</v>
          </cell>
          <cell r="D10" t="str">
            <v>CÔNG TY CỔ PHẦN TRUNG TÂM THƯƠNG MẠI LOTTE VIỆT NAM - CHI NHÁNH BÌNH DƯƠNG</v>
          </cell>
          <cell r="E10">
            <v>2262710</v>
          </cell>
          <cell r="F10">
            <v>226271</v>
          </cell>
          <cell r="G10">
            <v>2488981</v>
          </cell>
        </row>
        <row r="11">
          <cell r="B11" t="str">
            <v>0006889</v>
          </cell>
          <cell r="C11" t="str">
            <v>07/01/2022</v>
          </cell>
          <cell r="D11" t="str">
            <v>CÔNG TY CỔ PHẦN TRUNG TÂM THƯƠNG MẠI LOTTE VIỆT NAM - CHI NHÁNH BA ĐÌNH</v>
          </cell>
          <cell r="E11">
            <v>1544045</v>
          </cell>
          <cell r="F11">
            <v>154405</v>
          </cell>
          <cell r="G11">
            <v>1698450</v>
          </cell>
        </row>
        <row r="12">
          <cell r="B12" t="str">
            <v>0007168</v>
          </cell>
          <cell r="C12" t="str">
            <v>11/01/2022</v>
          </cell>
          <cell r="D12" t="str">
            <v>Công Ty  Cổ Phần Trung Tâm Thương Mại Lotte Việt Nam</v>
          </cell>
          <cell r="E12">
            <v>943990</v>
          </cell>
          <cell r="F12">
            <v>94399</v>
          </cell>
          <cell r="G12">
            <v>1038389</v>
          </cell>
        </row>
        <row r="13">
          <cell r="B13" t="str">
            <v>0007475</v>
          </cell>
          <cell r="C13" t="str">
            <v>12/01/2022</v>
          </cell>
          <cell r="D13" t="str">
            <v>CôngTy Cổ Phần Trung Tâm Thương Mại Lotte Việt Nam-Chi Nhánh Nha Trang</v>
          </cell>
          <cell r="E13">
            <v>2143180</v>
          </cell>
          <cell r="F13">
            <v>214318</v>
          </cell>
          <cell r="G13">
            <v>2357498</v>
          </cell>
        </row>
        <row r="14">
          <cell r="B14" t="str">
            <v>0007476</v>
          </cell>
          <cell r="C14" t="str">
            <v>12/01/2022</v>
          </cell>
          <cell r="D14" t="str">
            <v>CôngTy Cổ Phần Trung Tâm Thương Mại Lotte Việt Nam-Chi Nhánh Nha Trang</v>
          </cell>
          <cell r="E14">
            <v>10715900</v>
          </cell>
          <cell r="F14">
            <v>1071590</v>
          </cell>
          <cell r="G14">
            <v>11787490</v>
          </cell>
        </row>
        <row r="15">
          <cell r="B15" t="str">
            <v>0007675</v>
          </cell>
          <cell r="C15" t="str">
            <v>13/01/2022</v>
          </cell>
          <cell r="D15" t="str">
            <v>Công Ty Cổ Phần Trung Tâm Thương Mại Lotte Việt Nam - Chi Nhánh Bà Rịa Vũng Tàu</v>
          </cell>
          <cell r="E15">
            <v>3751255</v>
          </cell>
          <cell r="F15">
            <v>375126</v>
          </cell>
          <cell r="G15">
            <v>4126381</v>
          </cell>
        </row>
        <row r="16">
          <cell r="B16" t="str">
            <v>0007702</v>
          </cell>
          <cell r="C16" t="str">
            <v>14/01/2022</v>
          </cell>
          <cell r="D16" t="str">
            <v>CÔNG TY CỔ PHẦN TRUNG TÂM THƯƠNG MẠI LOTTE VIỆT NAM- CHI NHÁNH GÒ VẤP</v>
          </cell>
          <cell r="E16">
            <v>25089530</v>
          </cell>
          <cell r="F16">
            <v>2508953</v>
          </cell>
          <cell r="G16">
            <v>27598483</v>
          </cell>
        </row>
        <row r="17">
          <cell r="B17" t="str">
            <v>0008339</v>
          </cell>
          <cell r="C17" t="str">
            <v>18/01/2022</v>
          </cell>
          <cell r="D17" t="str">
            <v>Công Ty  Cổ Phần Trung Tâm Thương Mại Lotte Việt Nam</v>
          </cell>
          <cell r="E17">
            <v>1110580</v>
          </cell>
          <cell r="F17">
            <v>111058</v>
          </cell>
          <cell r="G17">
            <v>1221638</v>
          </cell>
        </row>
        <row r="18">
          <cell r="B18" t="str">
            <v>0008665</v>
          </cell>
          <cell r="C18" t="str">
            <v>19/01/2022</v>
          </cell>
          <cell r="D18" t="str">
            <v>Công Ty Cổ Phần Trung Tâm Thương Mại Lotte Việt Nam - Chi Nhánh Bà Rịa Vũng Tàu</v>
          </cell>
          <cell r="E18">
            <v>24650250</v>
          </cell>
          <cell r="F18">
            <v>2465025</v>
          </cell>
          <cell r="G18">
            <v>27115275</v>
          </cell>
        </row>
        <row r="19">
          <cell r="B19" t="str">
            <v>0008666</v>
          </cell>
          <cell r="C19" t="str">
            <v>19/01/2022</v>
          </cell>
          <cell r="D19" t="str">
            <v>CôngTy Cổ Phần Trung Tâm Thương Mại Lotte Việt Nam-Chi Nhánh Nha Trang</v>
          </cell>
          <cell r="E19">
            <v>3216150</v>
          </cell>
          <cell r="F19">
            <v>321615</v>
          </cell>
          <cell r="G19">
            <v>3537765</v>
          </cell>
        </row>
        <row r="20">
          <cell r="B20" t="str">
            <v>0008876</v>
          </cell>
          <cell r="C20" t="str">
            <v>20/01/2022</v>
          </cell>
          <cell r="D20" t="str">
            <v>CÔNG TY CỔ PHẦN TRUNG TÂM THƯƠNG MẠI LOTTE VIỆT NAM - CHI NHÁNH BA ĐÌNH</v>
          </cell>
          <cell r="E20">
            <v>4900365</v>
          </cell>
          <cell r="F20">
            <v>490037</v>
          </cell>
          <cell r="G20">
            <v>5390402</v>
          </cell>
        </row>
        <row r="21">
          <cell r="B21" t="str">
            <v>0008877</v>
          </cell>
          <cell r="C21" t="str">
            <v>20/01/2022</v>
          </cell>
          <cell r="D21" t="str">
            <v>Công Ty  Cổ Phần Trung Tâm Thương Mại Lotte Việt Nam</v>
          </cell>
          <cell r="E21">
            <v>4288200</v>
          </cell>
          <cell r="F21">
            <v>428820</v>
          </cell>
          <cell r="G21">
            <v>4717020</v>
          </cell>
        </row>
        <row r="22">
          <cell r="B22" t="str">
            <v>0008938</v>
          </cell>
          <cell r="C22" t="str">
            <v>21/01/2022</v>
          </cell>
          <cell r="D22" t="str">
            <v>Công Ty  Cổ Phần Trung Tâm Thương Mại Lotte Việt Nam</v>
          </cell>
          <cell r="E22">
            <v>4288200</v>
          </cell>
          <cell r="F22">
            <v>428820</v>
          </cell>
          <cell r="G22">
            <v>4717020</v>
          </cell>
        </row>
        <row r="23">
          <cell r="B23" t="str">
            <v>0010281</v>
          </cell>
          <cell r="C23" t="str">
            <v>25/01/2022</v>
          </cell>
          <cell r="D23" t="str">
            <v>CÔNG TY CỔ PHẦN TRUNG TÂM THƯƠNG MẠI LOTTE VIỆT NAM - CHI NHÁNH BA ĐÌNH</v>
          </cell>
          <cell r="E23">
            <v>1071590</v>
          </cell>
          <cell r="F23">
            <v>107159</v>
          </cell>
          <cell r="G23">
            <v>1178749</v>
          </cell>
        </row>
        <row r="24">
          <cell r="B24" t="str">
            <v>0010321</v>
          </cell>
          <cell r="C24" t="str">
            <v>26/01/2022</v>
          </cell>
          <cell r="D24" t="str">
            <v>Công Ty  Cổ Phần Trung Tâm Thương Mại Lotte Việt Nam</v>
          </cell>
          <cell r="E24">
            <v>2776450</v>
          </cell>
          <cell r="F24">
            <v>277645</v>
          </cell>
          <cell r="G24">
            <v>3054095</v>
          </cell>
        </row>
        <row r="25">
          <cell r="B25" t="str">
            <v>0010331</v>
          </cell>
          <cell r="C25" t="str">
            <v>26/01/2022</v>
          </cell>
          <cell r="D25" t="str">
            <v>CÔNG TY CỔ PHẦN TRUNG TÂM THƯƠNG MẠI LOTTE VIỆT NAM- CHI NHÁNH GÒ VẤP</v>
          </cell>
          <cell r="E25">
            <v>5357950</v>
          </cell>
          <cell r="F25">
            <v>535795</v>
          </cell>
          <cell r="G25">
            <v>5893745</v>
          </cell>
        </row>
        <row r="26">
          <cell r="B26" t="str">
            <v>0010338</v>
          </cell>
          <cell r="C26" t="str">
            <v>26/01/2022</v>
          </cell>
          <cell r="D26" t="str">
            <v>CôngTy Cổ Phần Trung Tâm Thương Mại Lotte Việt Nam-Chi Nhánh Nha Trang</v>
          </cell>
          <cell r="E26">
            <v>3216150</v>
          </cell>
          <cell r="F26">
            <v>321615</v>
          </cell>
          <cell r="G26">
            <v>3537765</v>
          </cell>
        </row>
        <row r="27">
          <cell r="B27" t="str">
            <v>0010502</v>
          </cell>
          <cell r="C27" t="str">
            <v>29/01/2022</v>
          </cell>
          <cell r="D27" t="str">
            <v>CÔNG TY CỔ PHẦN TRUNG TÂM THƯƠNG MẠI LOTTE VIỆT NAM - CHI NHÁNH BA ĐÌNH</v>
          </cell>
          <cell r="E27">
            <v>8467861</v>
          </cell>
          <cell r="F27">
            <v>846786</v>
          </cell>
          <cell r="G27">
            <v>9314647</v>
          </cell>
        </row>
        <row r="28">
          <cell r="B28" t="str">
            <v>0010781</v>
          </cell>
          <cell r="C28" t="str">
            <v>09/02/2022</v>
          </cell>
          <cell r="D28" t="str">
            <v>CÔNG TY CỔ PHẦN TRUNG TÂM THƯƠNG MẠI LOTTE VIỆT NAM - CHI NHÁNH BA ĐÌNH</v>
          </cell>
          <cell r="E28">
            <v>2182630</v>
          </cell>
          <cell r="F28">
            <v>174610</v>
          </cell>
          <cell r="G28">
            <v>2357240</v>
          </cell>
        </row>
        <row r="29">
          <cell r="B29" t="str">
            <v>0011236</v>
          </cell>
          <cell r="C29" t="str">
            <v>09/02/2022</v>
          </cell>
          <cell r="D29" t="str">
            <v>CÔNG TY CỔ PHẦN TRUNG TÂM THƯƠNG MẠI LOTTE VIỆT NAM - CHI NHÁNH BA ĐÌNH</v>
          </cell>
          <cell r="E29">
            <v>595330</v>
          </cell>
          <cell r="F29">
            <v>47626</v>
          </cell>
          <cell r="G29">
            <v>642956</v>
          </cell>
        </row>
        <row r="30">
          <cell r="B30" t="str">
            <v>0011248</v>
          </cell>
          <cell r="C30" t="str">
            <v>10/02/2022</v>
          </cell>
          <cell r="D30" t="str">
            <v>Công Ty  Cổ Phần Trung Tâm Thương Mại Lotte Việt Nam</v>
          </cell>
          <cell r="E30">
            <v>1110580</v>
          </cell>
          <cell r="F30">
            <v>88846</v>
          </cell>
          <cell r="G30">
            <v>1199426</v>
          </cell>
        </row>
        <row r="31">
          <cell r="B31" t="str">
            <v>0012715</v>
          </cell>
          <cell r="C31" t="str">
            <v>15/02/2022</v>
          </cell>
          <cell r="D31" t="str">
            <v>CÔNG TY CỔ PHẦN TRUNG TÂM THƯƠNG MẠI LOTTE VIỆT NAM - CHI NHÁNH BA ĐÌNH</v>
          </cell>
          <cell r="E31">
            <v>1190660</v>
          </cell>
          <cell r="F31">
            <v>95253</v>
          </cell>
          <cell r="G31">
            <v>1285913</v>
          </cell>
        </row>
        <row r="32">
          <cell r="B32" t="str">
            <v>0012794</v>
          </cell>
          <cell r="C32" t="str">
            <v>16/02/2022</v>
          </cell>
          <cell r="D32" t="str">
            <v>CÔNG TY CỔ PHẦN TRUNG TÂM THƯƠNG MẠI LOTTE VIỆT NAM- CHI NHÁNH GÒ VẤP</v>
          </cell>
          <cell r="E32">
            <v>2182630</v>
          </cell>
          <cell r="F32">
            <v>174610</v>
          </cell>
          <cell r="G32">
            <v>2357240</v>
          </cell>
        </row>
        <row r="33">
          <cell r="B33" t="str">
            <v>0012802</v>
          </cell>
          <cell r="C33" t="str">
            <v>16/02/2022</v>
          </cell>
          <cell r="D33" t="str">
            <v>CôngTy Cổ Phần Trung Tâm Thương Mại Lotte Việt Nam-Chi Nhánh Nha Trang</v>
          </cell>
          <cell r="E33">
            <v>2144100</v>
          </cell>
          <cell r="F33">
            <v>171528</v>
          </cell>
          <cell r="G33">
            <v>2315628</v>
          </cell>
        </row>
        <row r="34">
          <cell r="B34" t="str">
            <v>0012803</v>
          </cell>
          <cell r="C34" t="str">
            <v>16/02/2022</v>
          </cell>
          <cell r="D34" t="str">
            <v>Công Ty Cổ Phần Trung Tâm Thương Mại Lotte Việt Nam - Chi Nhánh Bà Rịa Vũng Tàu</v>
          </cell>
          <cell r="E34">
            <v>1608075</v>
          </cell>
          <cell r="F34">
            <v>128646</v>
          </cell>
          <cell r="G34">
            <v>1736721</v>
          </cell>
        </row>
        <row r="35">
          <cell r="B35" t="str">
            <v>0012813</v>
          </cell>
          <cell r="C35" t="str">
            <v>17/02/2022</v>
          </cell>
          <cell r="D35" t="str">
            <v>Công Ty Cổ Phần Trung Tâm Thương Mại Lotte Việt Nam - Chi Nhánh Bà Rịa Vũng Tàu</v>
          </cell>
          <cell r="E35">
            <v>2381320</v>
          </cell>
          <cell r="F35">
            <v>190506</v>
          </cell>
          <cell r="G35">
            <v>2571826</v>
          </cell>
        </row>
        <row r="36">
          <cell r="B36" t="str">
            <v>0012814</v>
          </cell>
          <cell r="C36" t="str">
            <v>17/02/2022</v>
          </cell>
          <cell r="D36" t="str">
            <v>CôngTy Cổ Phần Trung Tâm Thương Mại Lotte Việt Nam-Chi Nhánh Nha Trang</v>
          </cell>
          <cell r="E36">
            <v>2143180</v>
          </cell>
          <cell r="F36">
            <v>171454</v>
          </cell>
          <cell r="G36">
            <v>2314634</v>
          </cell>
        </row>
        <row r="37">
          <cell r="B37" t="str">
            <v>0012822</v>
          </cell>
          <cell r="C37" t="str">
            <v>17/02/2022</v>
          </cell>
          <cell r="D37" t="str">
            <v>CÔNG TY CỔ PHẦN TRUNG TÂM THƯƠNG MẠI LOTTE VIỆT NAM - CHI NHÁNH BÌNH DƯƠNG</v>
          </cell>
          <cell r="E37">
            <v>1072050</v>
          </cell>
          <cell r="F37">
            <v>85764</v>
          </cell>
          <cell r="G37">
            <v>1157814</v>
          </cell>
        </row>
        <row r="38">
          <cell r="B38" t="str">
            <v>0013099</v>
          </cell>
          <cell r="C38" t="str">
            <v>19/02/2022</v>
          </cell>
          <cell r="D38" t="str">
            <v>Công Ty  Cổ Phần Trung Tâm Thương Mại Lotte Việt Nam</v>
          </cell>
          <cell r="E38">
            <v>3216150</v>
          </cell>
          <cell r="F38">
            <v>257292</v>
          </cell>
          <cell r="G38">
            <v>3473442</v>
          </cell>
        </row>
        <row r="39">
          <cell r="B39" t="str">
            <v>0013830</v>
          </cell>
          <cell r="C39" t="str">
            <v>24/02/2022</v>
          </cell>
          <cell r="D39" t="str">
            <v>CÔNG TY CỔ PHẦN TRUNG TÂM THƯƠNG MẠI LOTTE VIỆT NAM - CHI NHÁNH BÌNH DƯƠNG</v>
          </cell>
          <cell r="E39">
            <v>1190660</v>
          </cell>
          <cell r="F39">
            <v>95253</v>
          </cell>
          <cell r="G39">
            <v>1285913</v>
          </cell>
        </row>
        <row r="40">
          <cell r="B40" t="str">
            <v>0014255</v>
          </cell>
          <cell r="C40" t="str">
            <v>25/02/2022</v>
          </cell>
          <cell r="D40" t="str">
            <v>Công Ty  Cổ Phần Trung Tâm Thương Mại Lotte Việt Nam</v>
          </cell>
          <cell r="E40">
            <v>555290</v>
          </cell>
          <cell r="F40">
            <v>44423</v>
          </cell>
          <cell r="G40">
            <v>599713</v>
          </cell>
        </row>
        <row r="41">
          <cell r="B41" t="str">
            <v>0014361</v>
          </cell>
          <cell r="C41" t="str">
            <v>01/03/2022</v>
          </cell>
          <cell r="D41" t="str">
            <v>Công Ty Cổ Phần Trung Tâm Thương Mại Lotte Việt Nam - Chi Nhánh Bà Rịa Vũng Tàu</v>
          </cell>
          <cell r="E41">
            <v>2262710</v>
          </cell>
          <cell r="F41">
            <v>181017</v>
          </cell>
          <cell r="G41">
            <v>2443727</v>
          </cell>
        </row>
        <row r="42">
          <cell r="B42" t="str">
            <v>0014448</v>
          </cell>
          <cell r="C42" t="str">
            <v>01/03/2022</v>
          </cell>
          <cell r="D42" t="str">
            <v>CÔNG TY CỔ PHẦN TRUNG TÂM THƯƠNG MẠI LOTTE VIỆT NAM - CHI NHÁNH BA ĐÌNH</v>
          </cell>
          <cell r="E42">
            <v>2221160</v>
          </cell>
          <cell r="F42">
            <v>177693</v>
          </cell>
          <cell r="G42">
            <v>2398853</v>
          </cell>
        </row>
        <row r="43">
          <cell r="B43" t="str">
            <v>0014631</v>
          </cell>
          <cell r="C43" t="str">
            <v>01/03/2022</v>
          </cell>
          <cell r="D43" t="str">
            <v>Công Ty  Cổ Phần Trung Tâm Thương Mại Lotte Việt Nam</v>
          </cell>
          <cell r="E43">
            <v>1110580</v>
          </cell>
          <cell r="F43">
            <v>88846</v>
          </cell>
          <cell r="G43">
            <v>1199426</v>
          </cell>
        </row>
        <row r="44">
          <cell r="B44" t="str">
            <v>0014893</v>
          </cell>
          <cell r="C44" t="str">
            <v>01/03/2022</v>
          </cell>
          <cell r="D44" t="str">
            <v>Công Ty  Cổ Phần Trung Tâm Thương Mại Lotte Việt Nam</v>
          </cell>
          <cell r="E44">
            <v>2144100</v>
          </cell>
          <cell r="F44">
            <v>171528</v>
          </cell>
          <cell r="G44">
            <v>2315628</v>
          </cell>
        </row>
        <row r="45">
          <cell r="B45" t="str">
            <v>0014952</v>
          </cell>
          <cell r="C45" t="str">
            <v>01/03/2022</v>
          </cell>
          <cell r="D45" t="str">
            <v>CÔNG TY CỔ PHẦN TRUNG TÂM THƯƠNG MẠI LOTTE VIỆT NAM- CHI NHÁNH GÒ VẤP</v>
          </cell>
          <cell r="E45">
            <v>4483870</v>
          </cell>
          <cell r="F45">
            <v>358710</v>
          </cell>
          <cell r="G45">
            <v>4842580</v>
          </cell>
        </row>
        <row r="46">
          <cell r="B46" t="str">
            <v>0015031</v>
          </cell>
          <cell r="C46" t="str">
            <v>02/03/2022</v>
          </cell>
          <cell r="D46" t="str">
            <v>CôngTy Cổ Phần Trung Tâm Thương Mại Lotte Việt Nam-Chi Nhánh Nha Trang</v>
          </cell>
          <cell r="E46">
            <v>1785990</v>
          </cell>
          <cell r="F46">
            <v>142879</v>
          </cell>
          <cell r="G46">
            <v>1928869</v>
          </cell>
        </row>
        <row r="47">
          <cell r="B47" t="str">
            <v>00000234</v>
          </cell>
          <cell r="C47" t="str">
            <v>04/03/2022</v>
          </cell>
          <cell r="D47" t="str">
            <v>CÔNG TY CỔ PHẦN TRUNG TÂM THƯƠNG MẠI LOTTE VIỆT NAM - CHI NHÁNH BA ĐÌNH</v>
          </cell>
          <cell r="E47">
            <v>2718655</v>
          </cell>
          <cell r="F47">
            <v>217492</v>
          </cell>
          <cell r="G47">
            <v>2936147</v>
          </cell>
        </row>
        <row r="48">
          <cell r="B48" t="str">
            <v>00001173</v>
          </cell>
          <cell r="C48" t="str">
            <v>10/03/2022</v>
          </cell>
          <cell r="D48" t="str">
            <v>CÔNG TY CỔ PHẦN TRUNG TÂM THƯƠNG MẠI LOTTE VIỆT NAM- CHI NHÁNH GÒ VẤP</v>
          </cell>
          <cell r="E48">
            <v>3411820</v>
          </cell>
          <cell r="F48">
            <v>272946</v>
          </cell>
          <cell r="G48">
            <v>3684766</v>
          </cell>
        </row>
        <row r="49">
          <cell r="B49" t="str">
            <v>00001698</v>
          </cell>
          <cell r="C49" t="str">
            <v>12/03/2022</v>
          </cell>
          <cell r="D49" t="str">
            <v>Công Ty  Cổ Phần Trung Tâm Thương Mại Lotte Việt Nam</v>
          </cell>
          <cell r="E49">
            <v>555290</v>
          </cell>
          <cell r="F49">
            <v>44423</v>
          </cell>
          <cell r="G49">
            <v>599713</v>
          </cell>
        </row>
        <row r="50">
          <cell r="B50" t="str">
            <v>00001844</v>
          </cell>
          <cell r="C50" t="str">
            <v>15/03/2022</v>
          </cell>
          <cell r="D50" t="str">
            <v>CÔNG TY CỔ PHẦN TRUNG TÂM THƯƠNG MẠI LOTTE VIỆT NAM- CHI NHÁNH GÒ VẤP</v>
          </cell>
          <cell r="E50">
            <v>2757185</v>
          </cell>
          <cell r="F50">
            <v>220575</v>
          </cell>
          <cell r="G50">
            <v>2977760</v>
          </cell>
        </row>
        <row r="51">
          <cell r="B51" t="str">
            <v>00002172</v>
          </cell>
          <cell r="C51" t="str">
            <v>16/03/2022</v>
          </cell>
          <cell r="D51" t="str">
            <v>CôngTy Cổ Phần Trung Tâm Thương Mại Lotte Việt Nam-Chi Nhánh Nha Trang</v>
          </cell>
          <cell r="E51">
            <v>1190660</v>
          </cell>
          <cell r="F51">
            <v>95253</v>
          </cell>
          <cell r="G51">
            <v>1285913</v>
          </cell>
        </row>
        <row r="52">
          <cell r="B52" t="str">
            <v>00002175</v>
          </cell>
          <cell r="C52" t="str">
            <v>16/03/2022</v>
          </cell>
          <cell r="D52" t="str">
            <v>CÔNG TY CỔ PHẦN TRUNG TÂM THƯƠNG MẠI LOTTE VIỆT NAM - CHI NHÁNH BÌNH DƯƠNG</v>
          </cell>
          <cell r="E52">
            <v>1190660</v>
          </cell>
          <cell r="F52">
            <v>95253</v>
          </cell>
          <cell r="G52">
            <v>1285913</v>
          </cell>
        </row>
        <row r="53">
          <cell r="B53" t="str">
            <v>00003062</v>
          </cell>
          <cell r="C53" t="str">
            <v>21/03/2022</v>
          </cell>
          <cell r="D53" t="str">
            <v>Công Ty  Cổ Phần Trung Tâm Thương Mại Lotte Việt Nam</v>
          </cell>
          <cell r="E53">
            <v>555290</v>
          </cell>
          <cell r="F53">
            <v>44423</v>
          </cell>
          <cell r="G53">
            <v>599713</v>
          </cell>
        </row>
        <row r="54">
          <cell r="B54" t="str">
            <v>00003066</v>
          </cell>
          <cell r="C54" t="str">
            <v>21/03/2022</v>
          </cell>
          <cell r="D54" t="str">
            <v>CÔNG TY CỔ PHẦN TRUNG TÂM THƯƠNG MẠI LOTTE VIỆT NAM- CHI NHÁNH GÒ VẤP</v>
          </cell>
          <cell r="E54">
            <v>2241935</v>
          </cell>
          <cell r="F54">
            <v>179355</v>
          </cell>
          <cell r="G54">
            <v>2421290</v>
          </cell>
        </row>
        <row r="55">
          <cell r="B55" t="str">
            <v>00003391</v>
          </cell>
          <cell r="C55" t="str">
            <v>22/03/2022</v>
          </cell>
          <cell r="D55" t="str">
            <v>CÔNG TY CỔ PHẦN TRUNG TÂM THƯƠNG MẠI LOTTE VIỆT NAM - CHI NHÁNH BA ĐÌNH</v>
          </cell>
          <cell r="E55">
            <v>1627340</v>
          </cell>
          <cell r="F55">
            <v>130187</v>
          </cell>
          <cell r="G55">
            <v>1757527</v>
          </cell>
        </row>
        <row r="56">
          <cell r="B56" t="str">
            <v>00003484</v>
          </cell>
          <cell r="C56" t="str">
            <v>23/03/2022</v>
          </cell>
          <cell r="D56" t="str">
            <v>CôngTy Cổ Phần Trung Tâm Thương Mại Lotte Việt Nam-Chi Nhánh Nha Trang</v>
          </cell>
          <cell r="E56">
            <v>1667380</v>
          </cell>
          <cell r="F56">
            <v>133390</v>
          </cell>
          <cell r="G56">
            <v>1800770</v>
          </cell>
        </row>
        <row r="57">
          <cell r="B57" t="str">
            <v>00003497</v>
          </cell>
          <cell r="C57" t="str">
            <v>23/03/2022</v>
          </cell>
          <cell r="D57" t="str">
            <v>CÔNG TY CỔ PHẦN TRUNG TÂM THƯƠNG MẠI LOTTE VIỆT NAM - CHI NHÁNH BÌNH DƯƠNG</v>
          </cell>
          <cell r="E57">
            <v>1072050</v>
          </cell>
          <cell r="F57">
            <v>85764</v>
          </cell>
          <cell r="G57">
            <v>1157814</v>
          </cell>
        </row>
        <row r="58">
          <cell r="B58" t="str">
            <v>00003629</v>
          </cell>
          <cell r="C58" t="str">
            <v>24/03/2022</v>
          </cell>
          <cell r="D58" t="str">
            <v>Công Ty  Cổ Phần Trung Tâm Thương Mại Lotte Việt Nam</v>
          </cell>
          <cell r="E58">
            <v>1864510</v>
          </cell>
          <cell r="F58">
            <v>149161</v>
          </cell>
          <cell r="G58">
            <v>2013671</v>
          </cell>
        </row>
        <row r="59">
          <cell r="B59" t="str">
            <v>00003816</v>
          </cell>
          <cell r="C59" t="str">
            <v>25/03/2022</v>
          </cell>
          <cell r="D59" t="str">
            <v>Công Ty  Cổ Phần Trung Tâm Thương Mại Lotte Việt Nam</v>
          </cell>
          <cell r="E59">
            <v>1190660</v>
          </cell>
          <cell r="F59">
            <v>95253</v>
          </cell>
          <cell r="G59">
            <v>1285913</v>
          </cell>
        </row>
        <row r="60">
          <cell r="B60" t="str">
            <v>00004128</v>
          </cell>
          <cell r="C60" t="str">
            <v>26/03/2022</v>
          </cell>
          <cell r="D60" t="str">
            <v>Công Ty  Cổ Phần Trung Tâm Thương Mại Lotte Việt Nam</v>
          </cell>
          <cell r="E60">
            <v>555290</v>
          </cell>
          <cell r="F60">
            <v>44423</v>
          </cell>
          <cell r="G60">
            <v>599713</v>
          </cell>
        </row>
        <row r="61">
          <cell r="B61" t="str">
            <v>00004474</v>
          </cell>
          <cell r="C61" t="str">
            <v>29/03/2022</v>
          </cell>
          <cell r="D61" t="str">
            <v>Công Ty Cổ Phần Trung Tâm Thương Mại Lotte Việt Nam - Chi Nhánh Bà Rịa Vũng Tàu</v>
          </cell>
          <cell r="E61">
            <v>3120350</v>
          </cell>
          <cell r="F61">
            <v>249628</v>
          </cell>
          <cell r="G61">
            <v>3369978</v>
          </cell>
        </row>
        <row r="62">
          <cell r="B62" t="str">
            <v>00004649</v>
          </cell>
          <cell r="C62" t="str">
            <v>29/03/2022</v>
          </cell>
          <cell r="D62" t="str">
            <v>CÔNG TY CỔ PHẦN TRUNG TÂM THƯƠNG MẠI LOTTE VIỆT NAM- CHI NHÁNH GÒ VẤP</v>
          </cell>
          <cell r="E62">
            <v>2221160</v>
          </cell>
          <cell r="F62">
            <v>222116</v>
          </cell>
          <cell r="G62">
            <v>2443276</v>
          </cell>
        </row>
        <row r="63">
          <cell r="B63" t="str">
            <v>00004672</v>
          </cell>
          <cell r="C63" t="str">
            <v>30/03/2022</v>
          </cell>
          <cell r="D63" t="str">
            <v>Công Ty  Cổ Phần Trung Tâm Thương Mại Lotte Việt Nam</v>
          </cell>
          <cell r="E63">
            <v>4623230</v>
          </cell>
          <cell r="F63">
            <v>369858</v>
          </cell>
          <cell r="G63">
            <v>4993088</v>
          </cell>
        </row>
        <row r="64">
          <cell r="B64" t="str">
            <v>00004691</v>
          </cell>
          <cell r="C64" t="str">
            <v>30/03/2022</v>
          </cell>
          <cell r="D64" t="str">
            <v>Công Ty Cổ Phần Trung Tâm Thương Mại Lotte Việt Nam- Chi Nhánh Cần Thơ</v>
          </cell>
          <cell r="E64">
            <v>3491850</v>
          </cell>
          <cell r="F64">
            <v>279348</v>
          </cell>
          <cell r="G64">
            <v>3771198</v>
          </cell>
        </row>
        <row r="65">
          <cell r="B65" t="str">
            <v>00004699</v>
          </cell>
          <cell r="C65" t="str">
            <v>30/03/2022</v>
          </cell>
          <cell r="D65" t="str">
            <v>Công Ty Cổ Phần Trung Tâm Thương Mại Lotte VN -Chi nhánh Bình Thuận</v>
          </cell>
          <cell r="E65">
            <v>1091315</v>
          </cell>
          <cell r="F65">
            <v>87305</v>
          </cell>
          <cell r="G65">
            <v>1178620</v>
          </cell>
        </row>
        <row r="66">
          <cell r="B66" t="str">
            <v>00004776</v>
          </cell>
          <cell r="C66" t="str">
            <v>01/04/2022</v>
          </cell>
          <cell r="D66" t="str">
            <v>Công Ty  Cổ Phần Trung Tâm Thương Mại Lotte Việt Nam</v>
          </cell>
          <cell r="E66">
            <v>2896570</v>
          </cell>
          <cell r="F66">
            <v>231726</v>
          </cell>
          <cell r="G66">
            <v>3128296</v>
          </cell>
        </row>
        <row r="67">
          <cell r="B67" t="str">
            <v>00004777</v>
          </cell>
          <cell r="C67" t="str">
            <v>01/04/2022</v>
          </cell>
          <cell r="D67" t="str">
            <v>Công Ty  Cổ Phần Trung Tâm Thương Mại Lotte Việt Nam</v>
          </cell>
          <cell r="E67">
            <v>4067940</v>
          </cell>
          <cell r="F67">
            <v>325435</v>
          </cell>
          <cell r="G67">
            <v>4393375</v>
          </cell>
        </row>
        <row r="68">
          <cell r="B68" t="str">
            <v>00004959</v>
          </cell>
          <cell r="C68" t="str">
            <v>01/04/2022</v>
          </cell>
          <cell r="D68" t="str">
            <v>CÔNG TY CỔ PHẦN TRUNG TÂM THƯƠNG MẠI LOTTE VIỆT NAM - CHI NHÁNH BA ĐÌNH</v>
          </cell>
          <cell r="E68">
            <v>1110580</v>
          </cell>
          <cell r="F68">
            <v>88846</v>
          </cell>
          <cell r="G68">
            <v>1199426</v>
          </cell>
        </row>
        <row r="69">
          <cell r="B69" t="str">
            <v>00005399</v>
          </cell>
          <cell r="C69" t="str">
            <v>04/04/2022</v>
          </cell>
          <cell r="D69" t="str">
            <v>CÔNG TY CỔ PHẦN TRUNG TÂM THƯƠNG MẠI LOTTE VIỆT NAM - CHI NHÁNH BÌNH DƯƠNG</v>
          </cell>
          <cell r="E69">
            <v>1190660</v>
          </cell>
          <cell r="F69">
            <v>95253</v>
          </cell>
          <cell r="G69">
            <v>1285913</v>
          </cell>
        </row>
        <row r="70">
          <cell r="B70" t="str">
            <v>00005417</v>
          </cell>
          <cell r="C70" t="str">
            <v>05/04/2022</v>
          </cell>
          <cell r="D70" t="str">
            <v>Công Ty  Cổ Phần Trung Tâm Thương Mại Lotte Việt Nam</v>
          </cell>
          <cell r="E70">
            <v>1110580</v>
          </cell>
          <cell r="F70">
            <v>88846</v>
          </cell>
          <cell r="G70">
            <v>1199426</v>
          </cell>
        </row>
        <row r="71">
          <cell r="B71" t="str">
            <v>00005636</v>
          </cell>
          <cell r="C71" t="str">
            <v>06/04/2022</v>
          </cell>
          <cell r="D71" t="str">
            <v>Công Ty Cổ Phần Trung Tâm Thương Mại Lotte Việt Nam -Chi nhánh Bình Thuận</v>
          </cell>
          <cell r="E71">
            <v>1527841</v>
          </cell>
          <cell r="F71">
            <v>122227</v>
          </cell>
          <cell r="G71">
            <v>1650068</v>
          </cell>
        </row>
        <row r="72">
          <cell r="B72" t="str">
            <v>00005637</v>
          </cell>
          <cell r="C72" t="str">
            <v>06/04/2022</v>
          </cell>
          <cell r="D72" t="str">
            <v>Công Ty Cổ Phần Trung Tâm Thương Mại Lotte Việt Nam- Chi Nhánh Cần Thơ</v>
          </cell>
          <cell r="E72">
            <v>1110580</v>
          </cell>
          <cell r="F72">
            <v>88846</v>
          </cell>
          <cell r="G72">
            <v>1199426</v>
          </cell>
        </row>
        <row r="73">
          <cell r="B73" t="str">
            <v>00005639</v>
          </cell>
          <cell r="C73" t="str">
            <v>06/04/2022</v>
          </cell>
          <cell r="D73" t="str">
            <v>CôngTy Cổ Phần Trung Tâm Thương Mại Lotte Việt Nam-Chi Nhánh Nha Trang</v>
          </cell>
          <cell r="E73">
            <v>2262710</v>
          </cell>
          <cell r="F73">
            <v>181017</v>
          </cell>
          <cell r="G73">
            <v>2443727</v>
          </cell>
        </row>
        <row r="74">
          <cell r="B74" t="str">
            <v>00006030</v>
          </cell>
          <cell r="C74" t="str">
            <v>08/04/2022</v>
          </cell>
          <cell r="D74" t="str">
            <v>CÔNG TY CỔ PHẦN TRUNG TÂM THƯƠNG MẠI LOTTE VIỆT NAM - CHI NHÁNH BA ĐÌNH</v>
          </cell>
          <cell r="E74">
            <v>2281975</v>
          </cell>
          <cell r="F74">
            <v>182558</v>
          </cell>
          <cell r="G74">
            <v>2464533</v>
          </cell>
        </row>
        <row r="75">
          <cell r="B75" t="str">
            <v>00006239</v>
          </cell>
          <cell r="C75" t="str">
            <v>09/04/2022</v>
          </cell>
          <cell r="D75" t="str">
            <v>Công Ty  Cổ Phần Trung Tâm Thương Mại Lotte Việt Nam</v>
          </cell>
          <cell r="E75">
            <v>1110580</v>
          </cell>
          <cell r="F75">
            <v>88846</v>
          </cell>
          <cell r="G75">
            <v>1199426</v>
          </cell>
        </row>
        <row r="76">
          <cell r="B76" t="str">
            <v>00006269</v>
          </cell>
          <cell r="C76" t="str">
            <v>09/04/2022</v>
          </cell>
          <cell r="D76" t="str">
            <v>CÔNG TY CỔ PHẦN TRUNG TÂM THƯƠNG MẠI LOTTE VIỆT NAM- CHI NHÁNH GÒ VẤP</v>
          </cell>
          <cell r="E76">
            <v>2262710</v>
          </cell>
          <cell r="F76">
            <v>181017</v>
          </cell>
          <cell r="G76">
            <v>2443727</v>
          </cell>
        </row>
        <row r="77">
          <cell r="B77" t="str">
            <v>00006671</v>
          </cell>
          <cell r="C77" t="str">
            <v>09/04/2022</v>
          </cell>
          <cell r="D77" t="str">
            <v>Công Ty Cổ Phần Trung Tâm Thương Mại Lotte Việt Nam -Chi nhánh Bình Thuận</v>
          </cell>
          <cell r="E77">
            <v>1091315</v>
          </cell>
          <cell r="F77">
            <v>87305</v>
          </cell>
          <cell r="G77">
            <v>1178620</v>
          </cell>
        </row>
        <row r="78">
          <cell r="B78" t="str">
            <v>00006733</v>
          </cell>
          <cell r="C78" t="str">
            <v>12/04/2022</v>
          </cell>
          <cell r="D78" t="str">
            <v>Công Ty  Cổ Phần Trung Tâm Thương Mại Lotte Việt Nam</v>
          </cell>
          <cell r="E78">
            <v>3254680</v>
          </cell>
          <cell r="F78">
            <v>260374</v>
          </cell>
          <cell r="G78">
            <v>3515054</v>
          </cell>
        </row>
        <row r="79">
          <cell r="B79" t="str">
            <v>00007207</v>
          </cell>
          <cell r="C79" t="str">
            <v>13/04/2022</v>
          </cell>
          <cell r="D79" t="str">
            <v>Công Ty Cổ Phần Trung Tâm Thương Mại Lotte Việt Nam -Chi nhánh Bình Thuận</v>
          </cell>
          <cell r="E79">
            <v>1099021</v>
          </cell>
          <cell r="F79">
            <v>87922</v>
          </cell>
          <cell r="G79">
            <v>1186943</v>
          </cell>
        </row>
        <row r="80">
          <cell r="B80" t="str">
            <v>00007208</v>
          </cell>
          <cell r="C80" t="str">
            <v>13/04/2022</v>
          </cell>
          <cell r="D80" t="str">
            <v>Công Ty Cổ Phần Trung Tâm Thương Mại Lotte Việt Nam- Chi Nhánh Cần Thơ</v>
          </cell>
          <cell r="E80">
            <v>1665870</v>
          </cell>
          <cell r="F80">
            <v>133270</v>
          </cell>
          <cell r="G80">
            <v>1799140</v>
          </cell>
        </row>
        <row r="81">
          <cell r="B81" t="str">
            <v>00007209</v>
          </cell>
          <cell r="C81" t="str">
            <v>13/04/2022</v>
          </cell>
          <cell r="D81" t="str">
            <v>CÔNG TY CỔ PHẦN TRUNG TÂM THƯƠNG MẠI LOTTE VIỆT NAM - CHI NHÁNH BÌNH DƯƠNG</v>
          </cell>
          <cell r="E81">
            <v>2262710</v>
          </cell>
          <cell r="F81">
            <v>181017</v>
          </cell>
          <cell r="G81">
            <v>2443727</v>
          </cell>
        </row>
        <row r="82">
          <cell r="B82" t="str">
            <v>00007485</v>
          </cell>
          <cell r="C82" t="str">
            <v>15/04/2022</v>
          </cell>
          <cell r="D82" t="str">
            <v>CÔNG TY CỔ PHẦN TRUNG TÂM THƯƠNG MẠI LOTTE VIỆT NAM- CHI NHÁNH GÒ VẤP</v>
          </cell>
          <cell r="E82">
            <v>2241935</v>
          </cell>
          <cell r="F82">
            <v>179355</v>
          </cell>
          <cell r="G82">
            <v>2421290</v>
          </cell>
        </row>
        <row r="83">
          <cell r="B83" t="str">
            <v>00007486</v>
          </cell>
          <cell r="C83" t="str">
            <v>15/04/2022</v>
          </cell>
          <cell r="D83" t="str">
            <v>CÔNG TY CỔ PHẦN TRUNG TÂM THƯƠNG MẠI LOTTE VIỆT NAM- CHI NHÁNH GÒ VẤP</v>
          </cell>
          <cell r="E83">
            <v>1110580</v>
          </cell>
          <cell r="F83">
            <v>88846</v>
          </cell>
          <cell r="G83">
            <v>1199426</v>
          </cell>
        </row>
        <row r="84">
          <cell r="B84" t="str">
            <v>00008131</v>
          </cell>
          <cell r="C84" t="str">
            <v>18/04/2022</v>
          </cell>
          <cell r="D84" t="str">
            <v>Công Ty  Cổ Phần Trung Tâm Thương Mại Lotte Việt Nam</v>
          </cell>
          <cell r="E84">
            <v>4679010</v>
          </cell>
          <cell r="F84">
            <v>374321</v>
          </cell>
          <cell r="G84">
            <v>5053331</v>
          </cell>
        </row>
        <row r="85">
          <cell r="B85" t="str">
            <v>00008421</v>
          </cell>
          <cell r="C85" t="str">
            <v>18/04/2022</v>
          </cell>
          <cell r="D85" t="str">
            <v>Công Ty Cổ Phần Trung Tâm Thương Mại Lotte Việt Nam - Chi Nhánh Bà Rịa Vũng Tàu</v>
          </cell>
          <cell r="E85">
            <v>1785990</v>
          </cell>
          <cell r="F85">
            <v>142879</v>
          </cell>
          <cell r="G85">
            <v>1928869</v>
          </cell>
        </row>
        <row r="86">
          <cell r="B86" t="str">
            <v>00008422</v>
          </cell>
          <cell r="C86" t="str">
            <v>18/04/2022</v>
          </cell>
          <cell r="D86" t="str">
            <v>Công Ty Cổ Phần Trung Tâm Thương Mại Lotte Việt Nam- Chi Nhánh Cần Thơ</v>
          </cell>
          <cell r="E86">
            <v>1566200</v>
          </cell>
          <cell r="F86">
            <v>125296</v>
          </cell>
          <cell r="G86">
            <v>1691496</v>
          </cell>
        </row>
        <row r="87">
          <cell r="B87" t="str">
            <v>00008510</v>
          </cell>
          <cell r="C87" t="str">
            <v>19/04/2022</v>
          </cell>
          <cell r="D87" t="str">
            <v>CÔNG TY CỔ PHẦN TRUNG TÂM THƯƠNG MẠI LOTTE VIỆT NAM - CHI NHÁNH BA ĐÌNH</v>
          </cell>
          <cell r="E87">
            <v>3132400</v>
          </cell>
          <cell r="F87">
            <v>250592</v>
          </cell>
          <cell r="G87">
            <v>3382992</v>
          </cell>
        </row>
        <row r="88">
          <cell r="B88" t="str">
            <v>00008853</v>
          </cell>
          <cell r="C88" t="str">
            <v>20/04/2022</v>
          </cell>
          <cell r="D88" t="str">
            <v>Công Ty Cổ Phần Trung Tâm Thương Mại Lotte Việt Nam -Chi nhánh Bình Thuận</v>
          </cell>
          <cell r="E88">
            <v>1110580</v>
          </cell>
          <cell r="F88">
            <v>88846</v>
          </cell>
          <cell r="G88">
            <v>1199426</v>
          </cell>
        </row>
        <row r="89">
          <cell r="B89" t="str">
            <v>00008854</v>
          </cell>
          <cell r="C89" t="str">
            <v>20/04/2022</v>
          </cell>
          <cell r="D89" t="str">
            <v>Công Ty Cổ Phần Trung Tâm Thương Mại Lotte Việt Nam- Chi Nhánh Cần Thơ</v>
          </cell>
          <cell r="E89">
            <v>2121490</v>
          </cell>
          <cell r="F89">
            <v>169719</v>
          </cell>
          <cell r="G89">
            <v>2291209</v>
          </cell>
        </row>
        <row r="90">
          <cell r="B90" t="str">
            <v>00008855</v>
          </cell>
          <cell r="C90" t="str">
            <v>20/04/2022</v>
          </cell>
          <cell r="D90" t="str">
            <v>Công Ty Cổ Phần Trung Tâm Thương Mại Lotte Việt Nam - Chi Nhánh Bà Rịa Vũng Tàu</v>
          </cell>
          <cell r="E90">
            <v>4203800</v>
          </cell>
          <cell r="F90">
            <v>336304</v>
          </cell>
          <cell r="G90">
            <v>4540104</v>
          </cell>
        </row>
        <row r="91">
          <cell r="B91" t="str">
            <v>00009361</v>
          </cell>
          <cell r="C91" t="str">
            <v>22/04/2022</v>
          </cell>
          <cell r="D91" t="str">
            <v>Công Ty Cổ Phần Trung Tâm Thương Mại Lotte Việt Nam -Chi nhánh Bình Thuận</v>
          </cell>
          <cell r="E91">
            <v>1748448</v>
          </cell>
          <cell r="F91">
            <v>139876</v>
          </cell>
          <cell r="G91">
            <v>1888324</v>
          </cell>
        </row>
        <row r="92">
          <cell r="B92" t="str">
            <v>00009477</v>
          </cell>
          <cell r="C92" t="str">
            <v>23/04/2022</v>
          </cell>
          <cell r="D92" t="str">
            <v>Công Ty  Cổ Phần Trung Tâm Thương Mại Lotte Việt Nam</v>
          </cell>
          <cell r="E92">
            <v>555290</v>
          </cell>
          <cell r="F92">
            <v>44423</v>
          </cell>
          <cell r="G92">
            <v>599713</v>
          </cell>
        </row>
        <row r="93">
          <cell r="B93" t="str">
            <v>00009776</v>
          </cell>
          <cell r="C93" t="str">
            <v>26/04/2022</v>
          </cell>
          <cell r="D93" t="str">
            <v>CÔNG TY CỔ PHẦN TRUNG TÂM THƯƠNG MẠI LOTTE VIỆT NAM- CHI NHÁNH GÒ VẤP</v>
          </cell>
          <cell r="E93">
            <v>3867440</v>
          </cell>
          <cell r="F93">
            <v>309395</v>
          </cell>
          <cell r="G93">
            <v>4176835</v>
          </cell>
        </row>
        <row r="94">
          <cell r="B94" t="str">
            <v>00009777</v>
          </cell>
          <cell r="C94" t="str">
            <v>26/04/2022</v>
          </cell>
          <cell r="D94" t="str">
            <v>CÔNG TY CỔ PHẦN TRUNG TÂM THƯƠNG MẠI LOTTE VIỆT NAM- CHI NHÁNH GÒ VẤP</v>
          </cell>
          <cell r="E94">
            <v>1110580</v>
          </cell>
          <cell r="F94">
            <v>88846</v>
          </cell>
          <cell r="G94">
            <v>1199426</v>
          </cell>
        </row>
        <row r="95">
          <cell r="B95" t="str">
            <v>00010076</v>
          </cell>
          <cell r="C95" t="str">
            <v>26/04/2022</v>
          </cell>
          <cell r="D95" t="str">
            <v>CÔNG TY CỔ PHẦN TRUNG TÂM THƯƠNG MẠI LOTTE VIỆT NAM - CHI NHÁNH BÌNH DƯƠNG</v>
          </cell>
          <cell r="E95">
            <v>2101900</v>
          </cell>
          <cell r="F95">
            <v>168152</v>
          </cell>
          <cell r="G95">
            <v>2270052</v>
          </cell>
        </row>
        <row r="96">
          <cell r="B96" t="str">
            <v>00010088</v>
          </cell>
          <cell r="C96" t="str">
            <v>27/04/2022</v>
          </cell>
          <cell r="D96" t="str">
            <v>Công Ty  Cổ Phần Trung Tâm Thương Mại Lotte Việt Nam</v>
          </cell>
          <cell r="E96">
            <v>6662080</v>
          </cell>
          <cell r="F96">
            <v>532966</v>
          </cell>
          <cell r="G96">
            <v>7195046</v>
          </cell>
        </row>
        <row r="97">
          <cell r="B97" t="str">
            <v>00010460</v>
          </cell>
          <cell r="C97" t="str">
            <v>28/04/2022</v>
          </cell>
          <cell r="D97" t="str">
            <v>Công Ty Cổ Phần Trung Tâm Thương Mại Lotte Việt Nam- Chi Nhánh Cần Thơ</v>
          </cell>
          <cell r="E97">
            <v>1110580</v>
          </cell>
          <cell r="F97">
            <v>88846</v>
          </cell>
          <cell r="G97">
            <v>1199426</v>
          </cell>
        </row>
        <row r="98">
          <cell r="B98" t="str">
            <v>00010818</v>
          </cell>
          <cell r="C98" t="str">
            <v>02/05/2022</v>
          </cell>
          <cell r="D98" t="str">
            <v>Công Ty  Cổ Phần Trung Tâm Thương Mại Lotte Việt Nam</v>
          </cell>
          <cell r="E98">
            <v>1110580</v>
          </cell>
          <cell r="F98">
            <v>88846</v>
          </cell>
          <cell r="G98">
            <v>1199426</v>
          </cell>
        </row>
        <row r="99">
          <cell r="B99" t="str">
            <v>00010844</v>
          </cell>
          <cell r="C99" t="str">
            <v>02/05/2022</v>
          </cell>
          <cell r="D99" t="str">
            <v>Công Ty Cổ Phần Trung Tâm Thương Mại Lotte Việt Nam- Chi Nhánh Cần Thơ</v>
          </cell>
          <cell r="E99">
            <v>2121490</v>
          </cell>
          <cell r="F99">
            <v>169719</v>
          </cell>
          <cell r="G99">
            <v>2291209</v>
          </cell>
        </row>
        <row r="100">
          <cell r="B100" t="str">
            <v>00011471</v>
          </cell>
          <cell r="C100" t="str">
            <v>05/05/2022</v>
          </cell>
          <cell r="D100" t="str">
            <v>CÔNG TY CỔ PHẦN TRUNG TÂM THƯƠNG MẠI LOTTE VIỆT NAM- CHI NHÁNH GÒ VẤP</v>
          </cell>
          <cell r="E100">
            <v>2101900</v>
          </cell>
          <cell r="F100">
            <v>168152</v>
          </cell>
          <cell r="G100">
            <v>2270052</v>
          </cell>
        </row>
        <row r="101">
          <cell r="B101" t="str">
            <v>00011635</v>
          </cell>
          <cell r="C101" t="str">
            <v>06/05/2022</v>
          </cell>
          <cell r="D101" t="str">
            <v>CÔNG TY CỔ PHẦN TRUNG TÂM THƯƠNG MẠI LOTTE VIỆT NAM - CHI NHÁNH BA ĐÌNH</v>
          </cell>
          <cell r="E101">
            <v>1366860</v>
          </cell>
          <cell r="F101">
            <v>109349</v>
          </cell>
          <cell r="G101">
            <v>1476209</v>
          </cell>
        </row>
        <row r="102">
          <cell r="B102" t="str">
            <v>00011645</v>
          </cell>
          <cell r="C102" t="str">
            <v>06/05/2022</v>
          </cell>
          <cell r="D102" t="str">
            <v>CôngTy Cổ Phần Trung Tâm Thương Mại Lotte Việt Nam-Chi Nhánh Nha Trang</v>
          </cell>
          <cell r="E102">
            <v>3608470</v>
          </cell>
          <cell r="F102">
            <v>288678</v>
          </cell>
          <cell r="G102">
            <v>3897148</v>
          </cell>
        </row>
        <row r="103">
          <cell r="B103" t="str">
            <v>00011646</v>
          </cell>
          <cell r="C103" t="str">
            <v>06/05/2022</v>
          </cell>
          <cell r="D103" t="str">
            <v>Công Ty Cổ Phần Trung Tâm Thương Mại Lotte Việt Nam -Chi nhánh Bình Thuận</v>
          </cell>
          <cell r="E103">
            <v>1193158</v>
          </cell>
          <cell r="F103">
            <v>95453</v>
          </cell>
          <cell r="G103">
            <v>1288611</v>
          </cell>
        </row>
        <row r="104">
          <cell r="B104" t="str">
            <v>00011649</v>
          </cell>
          <cell r="C104" t="str">
            <v>07/05/2022</v>
          </cell>
          <cell r="D104" t="str">
            <v>Công Ty Cổ Phần Trung Tâm Thương Mại Lotte Việt Nam- Chi Nhánh  Đống Đa</v>
          </cell>
          <cell r="E104">
            <v>595330</v>
          </cell>
          <cell r="F104">
            <v>47626</v>
          </cell>
          <cell r="G104">
            <v>642956</v>
          </cell>
        </row>
        <row r="105">
          <cell r="B105" t="str">
            <v>00011673</v>
          </cell>
          <cell r="C105" t="str">
            <v>07/05/2022</v>
          </cell>
          <cell r="D105" t="str">
            <v>CÔNG TY CỔ PHẦN TRUNG TÂM THƯƠNG MẠI LOTTE VIỆT NAM- CHI NHÁNH GÒ VẤP</v>
          </cell>
          <cell r="E105">
            <v>1110580</v>
          </cell>
          <cell r="F105">
            <v>88846</v>
          </cell>
          <cell r="G105">
            <v>1199426</v>
          </cell>
        </row>
        <row r="106">
          <cell r="B106" t="str">
            <v>00012132</v>
          </cell>
          <cell r="C106" t="str">
            <v>10/05/2022</v>
          </cell>
          <cell r="D106" t="str">
            <v>Công Ty  Cổ Phần Trung Tâm Thương Mại Lotte Việt Nam</v>
          </cell>
          <cell r="E106">
            <v>2221160</v>
          </cell>
          <cell r="F106">
            <v>177693</v>
          </cell>
          <cell r="G106">
            <v>2398853</v>
          </cell>
        </row>
        <row r="107">
          <cell r="B107" t="str">
            <v>00012147</v>
          </cell>
          <cell r="C107" t="str">
            <v>10/05/2022</v>
          </cell>
          <cell r="D107" t="str">
            <v>Công Ty  Cổ Phần Trung Tâm Thương Mại Lotte Việt Nam</v>
          </cell>
          <cell r="E107">
            <v>1110580</v>
          </cell>
          <cell r="F107">
            <v>88846</v>
          </cell>
          <cell r="G107">
            <v>1199426</v>
          </cell>
        </row>
        <row r="108">
          <cell r="B108" t="str">
            <v>00012416</v>
          </cell>
          <cell r="C108" t="str">
            <v>11/05/2022</v>
          </cell>
          <cell r="D108" t="str">
            <v>CÔNG TY CỔ PHẦN TRUNG TÂM THƯƠNG MẠI LOTTE VIỆT NAM- CHI NHÁNH GÒ VẤP</v>
          </cell>
          <cell r="E108">
            <v>2837265</v>
          </cell>
          <cell r="F108">
            <v>226981</v>
          </cell>
          <cell r="G108">
            <v>3064246</v>
          </cell>
        </row>
        <row r="109">
          <cell r="B109" t="str">
            <v>00012439</v>
          </cell>
          <cell r="C109" t="str">
            <v>11/05/2022</v>
          </cell>
          <cell r="D109" t="str">
            <v>CÔNG TY CỔ PHẦN TRUNG TÂM THƯƠNG MẠI LOTTE VIỆT NAM - CHI NHÁNH BÌNH DƯƠNG</v>
          </cell>
          <cell r="E109">
            <v>2262710</v>
          </cell>
          <cell r="F109">
            <v>181017</v>
          </cell>
          <cell r="G109">
            <v>2443727</v>
          </cell>
        </row>
        <row r="110">
          <cell r="B110" t="str">
            <v>00012440</v>
          </cell>
          <cell r="C110" t="str">
            <v>11/05/2022</v>
          </cell>
          <cell r="D110" t="str">
            <v>Công Ty Cổ Phần Trung Tâm Thương Mại Lotte Việt Nam -Chi nhánh Bình Thuận</v>
          </cell>
          <cell r="E110">
            <v>1527841</v>
          </cell>
          <cell r="F110">
            <v>122227</v>
          </cell>
          <cell r="G110">
            <v>1650068</v>
          </cell>
        </row>
        <row r="111">
          <cell r="B111" t="str">
            <v>00012441</v>
          </cell>
          <cell r="C111" t="str">
            <v>11/05/2022</v>
          </cell>
          <cell r="D111" t="str">
            <v>Công Ty Cổ Phần Trung Tâm Thương Mại Lotte Việt Nam- Chi Nhánh Cần Thơ</v>
          </cell>
          <cell r="E111">
            <v>1091315</v>
          </cell>
          <cell r="F111">
            <v>87305</v>
          </cell>
          <cell r="G111">
            <v>1178620</v>
          </cell>
        </row>
        <row r="112">
          <cell r="B112" t="str">
            <v>00012936</v>
          </cell>
          <cell r="C112" t="str">
            <v>13/05/2022</v>
          </cell>
          <cell r="D112" t="str">
            <v>Công Ty Cổ Phần Trung Tâm Thương Mại Lotte Việt Nam -Chi nhánh Bình Thuận</v>
          </cell>
          <cell r="E112">
            <v>777406</v>
          </cell>
          <cell r="F112">
            <v>62192</v>
          </cell>
          <cell r="G112">
            <v>839598</v>
          </cell>
        </row>
        <row r="113">
          <cell r="B113" t="str">
            <v>00012948</v>
          </cell>
          <cell r="C113" t="str">
            <v>14/05/2022</v>
          </cell>
          <cell r="D113" t="str">
            <v>CÔNG TY CỔ PHẦN TRUNG TÂM THƯƠNG MẠI LOTTE VIỆT NAM- CHI NHÁNH GÒ VẤP</v>
          </cell>
          <cell r="E113">
            <v>5257340</v>
          </cell>
          <cell r="F113">
            <v>420587</v>
          </cell>
          <cell r="G113">
            <v>5677927</v>
          </cell>
        </row>
        <row r="114">
          <cell r="B114" t="str">
            <v>00013083</v>
          </cell>
          <cell r="C114" t="str">
            <v>14/05/2022</v>
          </cell>
          <cell r="D114" t="str">
            <v>Công Ty  Cổ Phần Trung Tâm Thương Mại Lotte Việt Nam</v>
          </cell>
          <cell r="E114">
            <v>1110580</v>
          </cell>
          <cell r="F114">
            <v>88846</v>
          </cell>
          <cell r="G114">
            <v>1199426</v>
          </cell>
        </row>
        <row r="115">
          <cell r="B115" t="str">
            <v>00013118</v>
          </cell>
          <cell r="C115" t="str">
            <v>16/05/2022</v>
          </cell>
          <cell r="D115" t="str">
            <v>Công Ty  Cổ Phần Trung Tâm Thương Mại Lotte Việt Nam</v>
          </cell>
          <cell r="E115">
            <v>1665870</v>
          </cell>
          <cell r="F115">
            <v>133270</v>
          </cell>
          <cell r="G115">
            <v>1799140</v>
          </cell>
        </row>
        <row r="116">
          <cell r="B116" t="str">
            <v>00013161</v>
          </cell>
          <cell r="C116" t="str">
            <v>16/05/2022</v>
          </cell>
          <cell r="D116" t="str">
            <v>Công Ty Cổ Phần Trung Tâm Thương Mại Lotte Việt Nam - Chi Nhánh Bà Rịa Vũng Tàu</v>
          </cell>
          <cell r="E116">
            <v>1072050</v>
          </cell>
          <cell r="F116">
            <v>85764</v>
          </cell>
          <cell r="G116">
            <v>1157814</v>
          </cell>
        </row>
        <row r="117">
          <cell r="B117" t="str">
            <v>00013162</v>
          </cell>
          <cell r="C117" t="str">
            <v>16/05/2022</v>
          </cell>
          <cell r="D117" t="str">
            <v>Công Ty Cổ Phần Trung Tâm Thương Mại Lotte Việt Nam- Chi Nhánh Cần Thơ</v>
          </cell>
          <cell r="E117">
            <v>1765190</v>
          </cell>
          <cell r="F117">
            <v>141215</v>
          </cell>
          <cell r="G117">
            <v>1906405</v>
          </cell>
        </row>
        <row r="118">
          <cell r="B118" t="str">
            <v>00013418</v>
          </cell>
          <cell r="C118" t="str">
            <v>18/05/2022</v>
          </cell>
          <cell r="D118" t="str">
            <v>Công Ty Cổ Phần Trung Tâm Thương Mại Lotte Việt Nam -Chi nhánh Bình Thuận</v>
          </cell>
          <cell r="E118">
            <v>1527841</v>
          </cell>
          <cell r="F118">
            <v>122227</v>
          </cell>
          <cell r="G118">
            <v>1650068</v>
          </cell>
        </row>
        <row r="119">
          <cell r="B119" t="str">
            <v>00013445</v>
          </cell>
          <cell r="C119" t="str">
            <v>19/05/2022</v>
          </cell>
          <cell r="D119" t="str">
            <v>Công Ty Cổ Phần Trung Tâm Thương Mại Lotte Việt Nam- Chi Nhánh Cần Thơ</v>
          </cell>
          <cell r="E119">
            <v>1665870</v>
          </cell>
          <cell r="F119">
            <v>133270</v>
          </cell>
          <cell r="G119">
            <v>1799140</v>
          </cell>
        </row>
        <row r="120">
          <cell r="B120" t="str">
            <v>00013533</v>
          </cell>
          <cell r="C120" t="str">
            <v>20/05/2022</v>
          </cell>
          <cell r="D120" t="str">
            <v>CÔNG TY CỔ PHẦN TRUNG TÂM THƯƠNG MẠI LOTTE VIỆT NAM - CHI NHÁNH BA ĐÌNH</v>
          </cell>
          <cell r="E120">
            <v>2122640</v>
          </cell>
          <cell r="F120">
            <v>169811</v>
          </cell>
          <cell r="G120">
            <v>2292451</v>
          </cell>
        </row>
        <row r="121">
          <cell r="B121" t="str">
            <v>00013713</v>
          </cell>
          <cell r="C121" t="str">
            <v>23/05/2022</v>
          </cell>
          <cell r="D121" t="str">
            <v>Công Ty  Cổ Phần Trung Tâm Thương Mại Lotte Việt Nam</v>
          </cell>
          <cell r="E121">
            <v>555290</v>
          </cell>
          <cell r="F121">
            <v>44423</v>
          </cell>
          <cell r="G121">
            <v>599713</v>
          </cell>
        </row>
        <row r="122">
          <cell r="B122" t="str">
            <v>00013775</v>
          </cell>
          <cell r="C122" t="str">
            <v>23/05/2022</v>
          </cell>
          <cell r="D122" t="str">
            <v>Công Ty Cổ Phần Trung Tâm Thương Mại Lotte Việt Nam - Chi Nhánh Bà Rịa Vũng Tàu</v>
          </cell>
          <cell r="E122">
            <v>2024120</v>
          </cell>
          <cell r="F122">
            <v>161930</v>
          </cell>
          <cell r="G122">
            <v>2186050</v>
          </cell>
        </row>
        <row r="123">
          <cell r="B123" t="str">
            <v>00014117</v>
          </cell>
          <cell r="C123" t="str">
            <v>25/05/2022</v>
          </cell>
          <cell r="D123" t="str">
            <v>CÔNG TY CỔ PHẦN TRUNG TÂM THƯƠNG MẠI LOTTE VIỆT NAM - CHI NHÁNH BA ĐÌNH</v>
          </cell>
          <cell r="E123">
            <v>1608075</v>
          </cell>
          <cell r="F123">
            <v>128646</v>
          </cell>
          <cell r="G123">
            <v>1736721</v>
          </cell>
        </row>
        <row r="124">
          <cell r="B124" t="str">
            <v>00014195</v>
          </cell>
          <cell r="C124" t="str">
            <v>25/05/2022</v>
          </cell>
          <cell r="D124" t="str">
            <v>CÔNG TY CỔ PHẦN TRUNG TÂM THƯƠNG MẠI LOTTE VIỆT NAM- CHI NHÁNH GÒ VẤP</v>
          </cell>
          <cell r="E124">
            <v>4365260</v>
          </cell>
          <cell r="F124">
            <v>349221</v>
          </cell>
          <cell r="G124">
            <v>4714481</v>
          </cell>
        </row>
        <row r="125">
          <cell r="B125" t="str">
            <v>00014419</v>
          </cell>
          <cell r="C125" t="str">
            <v>26/05/2022</v>
          </cell>
          <cell r="D125" t="str">
            <v>Công Ty  Cổ Phần Trung Tâm Thương Mại Lotte Việt Nam</v>
          </cell>
          <cell r="E125">
            <v>3134700</v>
          </cell>
          <cell r="F125">
            <v>250776</v>
          </cell>
          <cell r="G125">
            <v>3385476</v>
          </cell>
        </row>
        <row r="126">
          <cell r="B126" t="str">
            <v>00014598</v>
          </cell>
          <cell r="C126" t="str">
            <v>26/05/2022</v>
          </cell>
          <cell r="D126" t="str">
            <v>Công Ty Cổ Phần Trung Tâm Thương Mại Lotte Việt Nam- Chi Nhánh Cần Thơ</v>
          </cell>
          <cell r="E126">
            <v>1110580</v>
          </cell>
          <cell r="F126">
            <v>88846</v>
          </cell>
          <cell r="G126">
            <v>1199426</v>
          </cell>
        </row>
        <row r="127">
          <cell r="B127" t="str">
            <v>00015212</v>
          </cell>
          <cell r="C127" t="str">
            <v>01/06/2022</v>
          </cell>
          <cell r="D127" t="str">
            <v>Công Ty Cổ Phần Trung Tâm Thương Mại Lotte Việt Nam- Chi Nhánh  Đống Đa</v>
          </cell>
          <cell r="E127">
            <v>2024120</v>
          </cell>
          <cell r="F127">
            <v>161930</v>
          </cell>
          <cell r="G127">
            <v>2186050</v>
          </cell>
        </row>
        <row r="128">
          <cell r="B128" t="str">
            <v>00015216</v>
          </cell>
          <cell r="C128" t="str">
            <v>01/06/2022</v>
          </cell>
          <cell r="D128" t="str">
            <v>CÔNG TY CỔ PHẦN TRUNG TÂM THƯƠNG MẠI LOTTE VIỆT NAM - CHI NHÁNH BÌNH DƯƠNG</v>
          </cell>
          <cell r="E128">
            <v>2084110</v>
          </cell>
          <cell r="F128">
            <v>166729</v>
          </cell>
          <cell r="G128">
            <v>2250839</v>
          </cell>
        </row>
        <row r="129">
          <cell r="B129" t="str">
            <v>00015230</v>
          </cell>
          <cell r="C129" t="str">
            <v>01/06/2022</v>
          </cell>
          <cell r="D129" t="str">
            <v>CÔNG TY CỔ PHẦN TRUNG TÂM THƯƠNG MẠI LOTTE VIỆT NAM- CHI NHÁNH GÒ VẤP</v>
          </cell>
          <cell r="E129">
            <v>2122640</v>
          </cell>
          <cell r="F129">
            <v>169811</v>
          </cell>
          <cell r="G129">
            <v>2292451</v>
          </cell>
        </row>
        <row r="130">
          <cell r="B130" t="str">
            <v>00015446</v>
          </cell>
          <cell r="C130" t="str">
            <v>01/06/2022</v>
          </cell>
          <cell r="D130" t="str">
            <v>Công Ty Cổ Phần Trung Tâm Thương Mại Lotte Việt Nam -Chi nhánh Bình Thuận</v>
          </cell>
          <cell r="E130">
            <v>1313431</v>
          </cell>
          <cell r="F130">
            <v>105074</v>
          </cell>
          <cell r="G130">
            <v>1418505</v>
          </cell>
        </row>
        <row r="131">
          <cell r="B131" t="str">
            <v>00015447</v>
          </cell>
          <cell r="C131" t="str">
            <v>01/06/2022</v>
          </cell>
          <cell r="D131" t="str">
            <v>Công Ty Cổ Phần Trung Tâm Thương Mại Lotte Việt Nam- Chi Nhánh Cần Thơ</v>
          </cell>
          <cell r="E131">
            <v>1665870</v>
          </cell>
          <cell r="F131">
            <v>133270</v>
          </cell>
          <cell r="G131">
            <v>1799140</v>
          </cell>
        </row>
        <row r="132">
          <cell r="B132" t="str">
            <v>00015805</v>
          </cell>
          <cell r="C132" t="str">
            <v>02/06/2022</v>
          </cell>
          <cell r="D132" t="str">
            <v>Công Ty  Cổ Phần Trung Tâm Thương Mại Lotte Việt Nam</v>
          </cell>
          <cell r="E132">
            <v>555290</v>
          </cell>
          <cell r="F132">
            <v>44423</v>
          </cell>
          <cell r="G132">
            <v>599713</v>
          </cell>
        </row>
        <row r="133">
          <cell r="B133" t="str">
            <v>00015866</v>
          </cell>
          <cell r="C133" t="str">
            <v>02/06/2022</v>
          </cell>
          <cell r="D133" t="str">
            <v>Công Ty Cổ Phần Trung Tâm Thương Mại Lotte Việt Nam - Chi Nhánh Bà Rịa Vũng Tàu</v>
          </cell>
          <cell r="E133">
            <v>4108230</v>
          </cell>
          <cell r="F133">
            <v>328658</v>
          </cell>
          <cell r="G133">
            <v>4436888</v>
          </cell>
        </row>
        <row r="134">
          <cell r="B134" t="str">
            <v>00016305</v>
          </cell>
          <cell r="C134" t="str">
            <v>04/06/2022</v>
          </cell>
          <cell r="D134" t="str">
            <v>Công Ty  Cổ Phần Trung Tâm Thương Mại Lotte Việt Nam</v>
          </cell>
          <cell r="E134">
            <v>3183960</v>
          </cell>
          <cell r="F134">
            <v>254717</v>
          </cell>
          <cell r="G134">
            <v>3438677</v>
          </cell>
        </row>
        <row r="135">
          <cell r="B135" t="str">
            <v>00016307</v>
          </cell>
          <cell r="C135" t="str">
            <v>04/06/2022</v>
          </cell>
          <cell r="D135" t="str">
            <v>CÔNG TY CỔ PHẦN TRUNG TÂM THƯƠNG MẠI LOTTE VIỆT NAM- CHI NHÁNH GÒ VẤP</v>
          </cell>
          <cell r="E135">
            <v>4245280</v>
          </cell>
          <cell r="F135">
            <v>339622</v>
          </cell>
          <cell r="G135">
            <v>4584902</v>
          </cell>
        </row>
        <row r="136">
          <cell r="B136" t="str">
            <v>00016491</v>
          </cell>
          <cell r="C136" t="str">
            <v>06/06/2022</v>
          </cell>
          <cell r="D136" t="str">
            <v>Công Ty  Cổ Phần Trung Tâm Thương Mại Lotte Việt Nam</v>
          </cell>
          <cell r="E136">
            <v>555290</v>
          </cell>
          <cell r="F136">
            <v>44423</v>
          </cell>
          <cell r="G136">
            <v>599713</v>
          </cell>
        </row>
        <row r="137">
          <cell r="B137" t="str">
            <v>00016514</v>
          </cell>
          <cell r="C137" t="str">
            <v>06/06/2022</v>
          </cell>
          <cell r="D137" t="str">
            <v>CôngTy Cổ Phần Trung Tâm Thương Mại Lotte Việt Nam-Chi Nhánh Nha Trang</v>
          </cell>
          <cell r="E137">
            <v>4168220</v>
          </cell>
          <cell r="F137">
            <v>333458</v>
          </cell>
          <cell r="G137">
            <v>4501678</v>
          </cell>
        </row>
        <row r="138">
          <cell r="B138" t="str">
            <v>00016515</v>
          </cell>
          <cell r="C138" t="str">
            <v>06/06/2022</v>
          </cell>
          <cell r="D138" t="str">
            <v>Công Ty Cổ Phần Trung Tâm Thương Mại Lotte Việt Nam -Chi nhánh Bình Thuận</v>
          </cell>
          <cell r="E138">
            <v>1313431</v>
          </cell>
          <cell r="F138">
            <v>105074</v>
          </cell>
          <cell r="G138">
            <v>1418505</v>
          </cell>
        </row>
        <row r="139">
          <cell r="B139" t="str">
            <v>00016613</v>
          </cell>
          <cell r="C139" t="str">
            <v>07/06/2022</v>
          </cell>
          <cell r="D139" t="str">
            <v>CÔNG TY CỔ PHẦN TRUNG TÂM THƯƠNG MẠI LOTTE VIỆT NAM - CHI NHÁNH BA ĐÌNH</v>
          </cell>
          <cell r="E139">
            <v>2552065</v>
          </cell>
          <cell r="F139">
            <v>204165</v>
          </cell>
          <cell r="G139">
            <v>2756230</v>
          </cell>
        </row>
        <row r="140">
          <cell r="B140" t="str">
            <v>00016781</v>
          </cell>
          <cell r="C140" t="str">
            <v>08/06/2022</v>
          </cell>
          <cell r="D140" t="str">
            <v>CÔNG TY CỔ PHẦN TRUNG TÂM THƯƠNG MẠI LOTTE VIỆT NAM- CHI NHÁNH GÒ VẤP</v>
          </cell>
          <cell r="E140">
            <v>3491900</v>
          </cell>
          <cell r="F140">
            <v>279352</v>
          </cell>
          <cell r="G140">
            <v>3771252</v>
          </cell>
        </row>
        <row r="141">
          <cell r="B141" t="str">
            <v>00016834</v>
          </cell>
          <cell r="C141" t="str">
            <v>08/06/2022</v>
          </cell>
          <cell r="D141" t="str">
            <v>Công Ty Cổ Phần Trung Tâm Thương Mại Lotte Việt Nam -Chi nhánh Bình Thuận</v>
          </cell>
          <cell r="E141">
            <v>1313431</v>
          </cell>
          <cell r="F141">
            <v>105074</v>
          </cell>
          <cell r="G141">
            <v>1418505</v>
          </cell>
        </row>
        <row r="142">
          <cell r="B142" t="str">
            <v>00016867</v>
          </cell>
          <cell r="C142" t="str">
            <v>08/06/2022</v>
          </cell>
          <cell r="D142" t="str">
            <v>CÔNG TY CỔ PHẦN TRUNG TÂM THƯƠNG MẠI LOTTE VIỆT NAM - CHI NHÁNH BÌNH DƯƠNG</v>
          </cell>
          <cell r="E142">
            <v>1012060</v>
          </cell>
          <cell r="F142">
            <v>80965</v>
          </cell>
          <cell r="G142">
            <v>1093025</v>
          </cell>
        </row>
        <row r="143">
          <cell r="B143" t="str">
            <v>00017315</v>
          </cell>
          <cell r="C143" t="str">
            <v>09/06/2022</v>
          </cell>
          <cell r="D143" t="str">
            <v>Công Ty Cổ Phần Trung Tâm Thương Mại Lotte Việt Nam- Chi Nhánh Cần Thơ</v>
          </cell>
          <cell r="E143">
            <v>1887986</v>
          </cell>
          <cell r="F143">
            <v>151039</v>
          </cell>
          <cell r="G143">
            <v>2039025</v>
          </cell>
        </row>
        <row r="144">
          <cell r="B144" t="str">
            <v>00017317</v>
          </cell>
          <cell r="C144" t="str">
            <v>09/06/2022</v>
          </cell>
          <cell r="D144" t="str">
            <v>Công Ty Cổ Phần Trung Tâm Thương Mại Lotte Việt Nam - Chi Nhánh Bà Rịa Vũng Tàu</v>
          </cell>
          <cell r="E144">
            <v>1608075</v>
          </cell>
          <cell r="F144">
            <v>128646</v>
          </cell>
          <cell r="G144">
            <v>1736721</v>
          </cell>
        </row>
        <row r="145">
          <cell r="B145" t="str">
            <v>00017368</v>
          </cell>
          <cell r="C145" t="str">
            <v>10/06/2022</v>
          </cell>
          <cell r="D145" t="str">
            <v>Công Ty Cổ Phần Trung Tâm Thương Mại Lotte Việt Nam- Chi Nhánh  Đống Đa</v>
          </cell>
          <cell r="E145">
            <v>1190660</v>
          </cell>
          <cell r="F145">
            <v>95253</v>
          </cell>
          <cell r="G145">
            <v>1285913</v>
          </cell>
        </row>
        <row r="146">
          <cell r="B146" t="str">
            <v>00017608</v>
          </cell>
          <cell r="C146" t="str">
            <v>11/06/2022</v>
          </cell>
          <cell r="D146" t="str">
            <v>Công Ty  Cổ Phần Trung Tâm Thương Mại Lotte Việt Nam</v>
          </cell>
          <cell r="E146">
            <v>471995</v>
          </cell>
          <cell r="F146">
            <v>37760</v>
          </cell>
          <cell r="G146">
            <v>509755</v>
          </cell>
        </row>
        <row r="147">
          <cell r="B147" t="str">
            <v>00017938</v>
          </cell>
          <cell r="C147" t="str">
            <v>13/06/2022</v>
          </cell>
          <cell r="D147" t="str">
            <v>Công Ty  Cổ Phần Trung Tâm Thương Mại Lotte Việt Nam</v>
          </cell>
          <cell r="E147">
            <v>1887980</v>
          </cell>
          <cell r="F147">
            <v>151038</v>
          </cell>
          <cell r="G147">
            <v>2039018</v>
          </cell>
        </row>
        <row r="148">
          <cell r="B148" t="str">
            <v>00018004</v>
          </cell>
          <cell r="C148" t="str">
            <v>13/06/2022</v>
          </cell>
          <cell r="D148" t="str">
            <v>Công Ty Cổ Phần Trung Tâm Thương Mại Lotte Việt Nam -Chi nhánh Bình Thuận</v>
          </cell>
          <cell r="E148">
            <v>943990</v>
          </cell>
          <cell r="F148">
            <v>75519</v>
          </cell>
          <cell r="G148">
            <v>1019509</v>
          </cell>
        </row>
        <row r="149">
          <cell r="B149" t="str">
            <v>00018005</v>
          </cell>
          <cell r="C149" t="str">
            <v>13/06/2022</v>
          </cell>
          <cell r="D149" t="str">
            <v>Công Ty Cổ Phần Trung Tâm Thương Mại Lotte Việt Nam -Chi nhánh Bình Thuận</v>
          </cell>
          <cell r="E149">
            <v>1196818</v>
          </cell>
          <cell r="F149">
            <v>95745</v>
          </cell>
          <cell r="G149">
            <v>1292563</v>
          </cell>
        </row>
        <row r="150">
          <cell r="B150" t="str">
            <v>00018006</v>
          </cell>
          <cell r="C150" t="str">
            <v>13/06/2022</v>
          </cell>
          <cell r="D150" t="str">
            <v>Công Ty Cổ Phần Trung Tâm Thương Mại Lotte Việt Nam- Chi Nhánh Cần Thơ</v>
          </cell>
          <cell r="E150">
            <v>1480015</v>
          </cell>
          <cell r="F150">
            <v>118401</v>
          </cell>
          <cell r="G150">
            <v>1598416</v>
          </cell>
        </row>
        <row r="151">
          <cell r="B151" t="str">
            <v>00018030</v>
          </cell>
          <cell r="C151" t="str">
            <v>14/06/2022</v>
          </cell>
          <cell r="D151" t="str">
            <v>CÔNG TY CỔ PHẦN TRUNG TÂM THƯƠNG MẠI LOTTE VIỆT NAM- CHI NHÁNH GÒ VẤP</v>
          </cell>
          <cell r="E151">
            <v>2134650</v>
          </cell>
          <cell r="F151">
            <v>170772</v>
          </cell>
          <cell r="G151">
            <v>2305422</v>
          </cell>
        </row>
        <row r="152">
          <cell r="B152" t="str">
            <v>00018077</v>
          </cell>
          <cell r="C152" t="str">
            <v>15/06/2022</v>
          </cell>
          <cell r="D152" t="str">
            <v>Công Ty  Cổ Phần Trung Tâm Thương Mại Lotte Việt Nam</v>
          </cell>
          <cell r="E152">
            <v>943990</v>
          </cell>
          <cell r="F152">
            <v>75519</v>
          </cell>
          <cell r="G152">
            <v>1019509</v>
          </cell>
        </row>
        <row r="153">
          <cell r="B153" t="str">
            <v>00018109</v>
          </cell>
          <cell r="C153" t="str">
            <v>15/06/2022</v>
          </cell>
          <cell r="D153" t="str">
            <v>Công Ty Cổ Phần Trung Tâm Thương Mại Lotte Việt Nam- Chi Nhánh Cần Thơ</v>
          </cell>
          <cell r="E153">
            <v>2831970</v>
          </cell>
          <cell r="F153">
            <v>226558</v>
          </cell>
          <cell r="G153">
            <v>3058528</v>
          </cell>
        </row>
        <row r="154">
          <cell r="B154" t="str">
            <v>00018210</v>
          </cell>
          <cell r="C154" t="str">
            <v>16/06/2022</v>
          </cell>
          <cell r="D154" t="str">
            <v>Công Ty Cổ Phần Trung Tâm Thương Mại Lotte Việt Nam - Chi Nhánh Bà Rịa Vũng Tàu</v>
          </cell>
          <cell r="E154">
            <v>536025</v>
          </cell>
          <cell r="F154">
            <v>42882</v>
          </cell>
          <cell r="G154">
            <v>578907</v>
          </cell>
        </row>
        <row r="155">
          <cell r="B155" t="str">
            <v>00018321</v>
          </cell>
          <cell r="C155" t="str">
            <v>17/06/2022</v>
          </cell>
          <cell r="D155" t="str">
            <v>CÔNG TY CỔ PHẦN TRUNG TÂM THƯƠNG MẠI LOTTE VIỆT NAM- CHI NHÁNH GÒ VẤP</v>
          </cell>
          <cell r="E155">
            <v>4032080</v>
          </cell>
          <cell r="F155">
            <v>322566</v>
          </cell>
          <cell r="G155">
            <v>4354646</v>
          </cell>
        </row>
        <row r="156">
          <cell r="B156" t="str">
            <v>00018550</v>
          </cell>
          <cell r="C156" t="str">
            <v>18/06/2022</v>
          </cell>
          <cell r="D156" t="str">
            <v>CÔNG TY CỔ PHẦN TRUNG TÂM THƯƠNG MẠI LOTTE VIỆT NAM - CHI NHÁNH BA ĐÌNH</v>
          </cell>
          <cell r="E156">
            <v>1887980</v>
          </cell>
          <cell r="F156">
            <v>151038</v>
          </cell>
          <cell r="G156">
            <v>2039018</v>
          </cell>
        </row>
        <row r="157">
          <cell r="B157" t="str">
            <v>00019074</v>
          </cell>
          <cell r="C157" t="str">
            <v>20/06/2022</v>
          </cell>
          <cell r="D157" t="str">
            <v>Công Ty  Cổ Phần Trung Tâm Thương Mại Lotte Việt Nam</v>
          </cell>
          <cell r="E157">
            <v>2606645</v>
          </cell>
          <cell r="F157">
            <v>208532</v>
          </cell>
          <cell r="G157">
            <v>2815177</v>
          </cell>
        </row>
        <row r="158">
          <cell r="B158" t="str">
            <v>00019578</v>
          </cell>
          <cell r="C158" t="str">
            <v>21/06/2022</v>
          </cell>
          <cell r="D158" t="str">
            <v>CÔNG TY CỔ PHẦN TRUNG TÂM THƯƠNG MẠI LOTTE VIỆT NAM - CHI NHÁNH BÌNH DƯƠNG</v>
          </cell>
          <cell r="E158">
            <v>1667380</v>
          </cell>
          <cell r="F158">
            <v>133390</v>
          </cell>
          <cell r="G158">
            <v>1800770</v>
          </cell>
        </row>
        <row r="159">
          <cell r="B159" t="str">
            <v>00019579</v>
          </cell>
          <cell r="C159" t="str">
            <v>21/06/2022</v>
          </cell>
          <cell r="D159" t="str">
            <v>CÔNG TY CỔ PHẦN TRUNG TÂM THƯƠNG MẠI LOTTE VIỆT NAM- CHI NHÁNH GÒ VẤP</v>
          </cell>
          <cell r="E159">
            <v>2134650</v>
          </cell>
          <cell r="F159">
            <v>170772</v>
          </cell>
          <cell r="G159">
            <v>2305422</v>
          </cell>
        </row>
        <row r="160">
          <cell r="B160" t="str">
            <v>00019580</v>
          </cell>
          <cell r="C160" t="str">
            <v>21/06/2022</v>
          </cell>
          <cell r="D160" t="str">
            <v>Công Ty  Cổ Phần Trung Tâm Thương Mại Lotte Việt Nam</v>
          </cell>
          <cell r="E160">
            <v>943990</v>
          </cell>
          <cell r="F160">
            <v>75519</v>
          </cell>
          <cell r="G160">
            <v>1019509</v>
          </cell>
        </row>
        <row r="161">
          <cell r="B161" t="str">
            <v>00020634</v>
          </cell>
          <cell r="C161" t="str">
            <v>27/06/2022</v>
          </cell>
          <cell r="D161" t="str">
            <v>CÔNG TY CỔ PHẦN TRUNG TÂM THƯƠNG MẠI LOTTE VIỆT NAM- CHI NHÁNH GÒ VẤP</v>
          </cell>
          <cell r="E161">
            <v>2016040</v>
          </cell>
          <cell r="F161">
            <v>161283</v>
          </cell>
          <cell r="G161">
            <v>2177323</v>
          </cell>
        </row>
        <row r="162">
          <cell r="B162" t="str">
            <v>00020699</v>
          </cell>
          <cell r="C162" t="str">
            <v>27/06/2022</v>
          </cell>
          <cell r="D162" t="str">
            <v>Công Ty Cổ Phần Trung Tâm Thương Mại Lotte Việt Nam- Chi Nhánh Cần Thơ</v>
          </cell>
          <cell r="E162">
            <v>2134625</v>
          </cell>
          <cell r="F162">
            <v>170770</v>
          </cell>
          <cell r="G162">
            <v>2305395</v>
          </cell>
        </row>
        <row r="163">
          <cell r="B163" t="str">
            <v>00020700</v>
          </cell>
          <cell r="C163" t="str">
            <v>27/06/2022</v>
          </cell>
          <cell r="D163" t="str">
            <v>CôngTy Cổ Phần Trung Tâm Thương Mại Lotte Việt Nam-Chi Nhánh Nha Trang</v>
          </cell>
          <cell r="E163">
            <v>6788130</v>
          </cell>
          <cell r="F163">
            <v>543050</v>
          </cell>
          <cell r="G163">
            <v>7331180</v>
          </cell>
        </row>
        <row r="164">
          <cell r="B164" t="str">
            <v>00021165</v>
          </cell>
          <cell r="C164" t="str">
            <v>28/06/2022</v>
          </cell>
          <cell r="D164" t="str">
            <v>Công Ty  Cổ Phần Trung Tâm Thương Mại Lotte Việt Nam</v>
          </cell>
          <cell r="E164">
            <v>4746020</v>
          </cell>
          <cell r="F164">
            <v>379682</v>
          </cell>
          <cell r="G164">
            <v>5125702</v>
          </cell>
        </row>
        <row r="165">
          <cell r="B165" t="str">
            <v>00021166</v>
          </cell>
          <cell r="C165" t="str">
            <v>28/06/2022</v>
          </cell>
          <cell r="D165" t="str">
            <v>CÔNG TY CỔ PHẦN TRUNG TÂM THƯƠNG MẠI LOTTE VIỆT NAM- CHI NHÁNH GÒ VẤP</v>
          </cell>
          <cell r="E165">
            <v>1190660</v>
          </cell>
          <cell r="F165">
            <v>95253</v>
          </cell>
          <cell r="G165">
            <v>1285913</v>
          </cell>
        </row>
        <row r="166">
          <cell r="B166" t="str">
            <v>00021167</v>
          </cell>
          <cell r="C166" t="str">
            <v>28/06/2022</v>
          </cell>
          <cell r="D166" t="str">
            <v>Công Ty  Cổ Phần Trung Tâm Thương Mại Lotte Việt Nam</v>
          </cell>
          <cell r="E166">
            <v>471995</v>
          </cell>
          <cell r="F166">
            <v>37760</v>
          </cell>
          <cell r="G166">
            <v>509755</v>
          </cell>
        </row>
        <row r="167">
          <cell r="B167" t="str">
            <v>00021495</v>
          </cell>
          <cell r="C167" t="str">
            <v>29/06/2022</v>
          </cell>
          <cell r="D167" t="str">
            <v>CÔNG TY CỔ PHẦN TRUNG TÂM THƯƠNG MẠI LOTTE VIỆT NAM - CHI NHÁNH BA ĐÌNH</v>
          </cell>
          <cell r="E167">
            <v>1415985</v>
          </cell>
          <cell r="F167">
            <v>113279</v>
          </cell>
          <cell r="G167">
            <v>1529264</v>
          </cell>
        </row>
        <row r="168">
          <cell r="B168" t="str">
            <v>00021876</v>
          </cell>
          <cell r="C168" t="str">
            <v>01/07/2022</v>
          </cell>
          <cell r="D168" t="str">
            <v>Công Ty Cổ Phần Trung Tâm Thương Mại Lotte Việt Nam - Chi Nhánh Bà Rịa Vũng Tàu</v>
          </cell>
          <cell r="E168">
            <v>3394065</v>
          </cell>
          <cell r="F168">
            <v>271525</v>
          </cell>
          <cell r="G168">
            <v>3665590</v>
          </cell>
        </row>
        <row r="169">
          <cell r="B169" t="str">
            <v>00021877</v>
          </cell>
          <cell r="C169" t="str">
            <v>01/07/2022</v>
          </cell>
          <cell r="D169" t="str">
            <v>Công Ty Cổ Phần Trung Tâm Thương Mại Lotte Việt Nam- Chi Nhánh Cần Thơ</v>
          </cell>
          <cell r="E169">
            <v>2070595</v>
          </cell>
          <cell r="F169">
            <v>165648</v>
          </cell>
          <cell r="G169">
            <v>2236243</v>
          </cell>
        </row>
        <row r="170">
          <cell r="B170" t="str">
            <v>00022014</v>
          </cell>
          <cell r="C170" t="str">
            <v>04/07/2022</v>
          </cell>
          <cell r="D170" t="str">
            <v>CÔNG TY CỔ PHẦN TRUNG TÂM THƯƠNG MẠI LOTTE VIỆT NAM- CHI NHÁNH GÒ VẤP</v>
          </cell>
          <cell r="E170">
            <v>2134650</v>
          </cell>
          <cell r="F170">
            <v>170772</v>
          </cell>
          <cell r="G170">
            <v>2305422</v>
          </cell>
        </row>
        <row r="171">
          <cell r="B171" t="str">
            <v>00022015</v>
          </cell>
          <cell r="C171" t="str">
            <v>04/07/2022</v>
          </cell>
          <cell r="D171" t="str">
            <v>CÔNG TY CỔ PHẦN TRUNG TÂM THƯƠNG MẠI LOTTE VIỆT NAM</v>
          </cell>
          <cell r="E171">
            <v>2606645</v>
          </cell>
          <cell r="F171">
            <v>208532</v>
          </cell>
          <cell r="G171">
            <v>2815177</v>
          </cell>
        </row>
        <row r="172">
          <cell r="B172" t="str">
            <v>00022935</v>
          </cell>
          <cell r="C172" t="str">
            <v>05/07/2022</v>
          </cell>
          <cell r="D172" t="str">
            <v>CÔNG TY CỔ PHẦN TRUNG TÂM THƯƠNG MẠI LOTTE VIỆT NAM</v>
          </cell>
          <cell r="E172">
            <v>555290</v>
          </cell>
          <cell r="F172">
            <v>44423</v>
          </cell>
          <cell r="G172">
            <v>599713</v>
          </cell>
        </row>
        <row r="173">
          <cell r="B173" t="str">
            <v>00022944</v>
          </cell>
          <cell r="C173" t="str">
            <v>05/07/2022</v>
          </cell>
          <cell r="D173" t="str">
            <v>CÔNG TY CỔ PHẦN TRUNG TÂM THƯƠNG MẠI LOTTE VIỆT NAM - CHI NHÁNH BÌNH DƯƠNG</v>
          </cell>
          <cell r="E173">
            <v>2262710</v>
          </cell>
          <cell r="F173">
            <v>181017</v>
          </cell>
          <cell r="G173">
            <v>2443727</v>
          </cell>
        </row>
        <row r="174">
          <cell r="B174" t="str">
            <v>00023393</v>
          </cell>
          <cell r="C174" t="str">
            <v>06/07/2022</v>
          </cell>
          <cell r="D174" t="str">
            <v>CôngTy Cổ Phần Trung Tâm Thương Mại Lotte Việt Nam-Chi Nhánh Nha Trang</v>
          </cell>
          <cell r="E174">
            <v>2322015</v>
          </cell>
          <cell r="F174">
            <v>185761</v>
          </cell>
          <cell r="G174">
            <v>2507776</v>
          </cell>
        </row>
        <row r="175">
          <cell r="B175" t="str">
            <v>00023394</v>
          </cell>
          <cell r="C175" t="str">
            <v>06/07/2022</v>
          </cell>
          <cell r="D175" t="str">
            <v>Công Ty Cổ Phần Trung Tâm Thương Mại Lotte Việt Nam -Chi nhánh Bình Thuận</v>
          </cell>
          <cell r="E175">
            <v>1099021</v>
          </cell>
          <cell r="F175">
            <v>87922</v>
          </cell>
          <cell r="G175">
            <v>1186943</v>
          </cell>
        </row>
        <row r="176">
          <cell r="B176" t="str">
            <v>00023641</v>
          </cell>
          <cell r="C176" t="str">
            <v>07/07/2022</v>
          </cell>
          <cell r="D176" t="str">
            <v>Công Ty Cổ Phần Trung Tâm Thương Mại Lotte Việt Nam- Chi Nhánh Cần Thơ</v>
          </cell>
          <cell r="E176">
            <v>1646605</v>
          </cell>
          <cell r="F176">
            <v>131728</v>
          </cell>
          <cell r="G176">
            <v>1778333</v>
          </cell>
        </row>
        <row r="177">
          <cell r="B177" t="str">
            <v>00023701</v>
          </cell>
          <cell r="C177" t="str">
            <v>07/07/2022</v>
          </cell>
          <cell r="D177" t="str">
            <v>CÔNG TY CỔ PHẦN TRUNG TÂM THƯƠNG MẠI LOTTE VIỆT NAM- CHI NHÁNH GÒ VẤP</v>
          </cell>
          <cell r="E177">
            <v>2301240</v>
          </cell>
          <cell r="F177">
            <v>184099</v>
          </cell>
          <cell r="G177">
            <v>2485339</v>
          </cell>
        </row>
        <row r="178">
          <cell r="B178" t="str">
            <v>00024221</v>
          </cell>
          <cell r="C178" t="str">
            <v>09/07/2022</v>
          </cell>
          <cell r="D178" t="str">
            <v>CÔNG TY CỔ PHẦN TRUNG TÂM THƯƠNG MẠI LOTTE VIỆT NAM</v>
          </cell>
          <cell r="E178">
            <v>5079200</v>
          </cell>
          <cell r="F178">
            <v>406336</v>
          </cell>
          <cell r="G178">
            <v>5485536</v>
          </cell>
        </row>
        <row r="179">
          <cell r="B179" t="str">
            <v>00024276</v>
          </cell>
          <cell r="C179" t="str">
            <v>11/07/2022</v>
          </cell>
          <cell r="D179" t="str">
            <v>CÔNG TY CỔ PHẦN TRUNG TÂM THƯƠNG MẠI LOTTE VIỆT NAM - CHI NHÁNH VINH</v>
          </cell>
          <cell r="E179">
            <v>5813865</v>
          </cell>
          <cell r="F179">
            <v>465109</v>
          </cell>
          <cell r="G179">
            <v>6278974</v>
          </cell>
        </row>
        <row r="180">
          <cell r="B180" t="str">
            <v>00024277</v>
          </cell>
          <cell r="C180" t="str">
            <v>11/07/2022</v>
          </cell>
          <cell r="D180" t="str">
            <v>CÔNG TY CỔ PHẦN TRUNG TÂM THƯƠNG MẠI LOTTE VIỆT NAM - CHI NHÁNH BÀ RỊA VŨNG TÀU</v>
          </cell>
          <cell r="E180">
            <v>2262710</v>
          </cell>
          <cell r="F180">
            <v>181017</v>
          </cell>
          <cell r="G180">
            <v>2443727</v>
          </cell>
        </row>
        <row r="181">
          <cell r="B181" t="str">
            <v>00024278</v>
          </cell>
          <cell r="C181" t="str">
            <v>11/07/2022</v>
          </cell>
          <cell r="D181" t="str">
            <v>CÔNG TY CỔ PHẦN TRUNG TÂM THƯƠNG MẠI LOTTE VIỆT NAM - CHI NHÁNH BÌNH THUẬN</v>
          </cell>
          <cell r="E181">
            <v>1099021</v>
          </cell>
          <cell r="F181">
            <v>87922</v>
          </cell>
          <cell r="G181">
            <v>1186943</v>
          </cell>
        </row>
        <row r="182">
          <cell r="B182" t="str">
            <v>00024296</v>
          </cell>
          <cell r="C182" t="str">
            <v>12/07/2022</v>
          </cell>
          <cell r="D182" t="str">
            <v>CÔNG TY CỔ PHẦN TRUNG TÂM THƯƠNG MẠI LOTTE VIỆT NAM - CHI NHÁNH BA ĐÌNH</v>
          </cell>
          <cell r="E182">
            <v>1110580</v>
          </cell>
          <cell r="F182">
            <v>88846</v>
          </cell>
          <cell r="G182">
            <v>1199426</v>
          </cell>
        </row>
        <row r="183">
          <cell r="B183" t="str">
            <v>00024324</v>
          </cell>
          <cell r="C183" t="str">
            <v>12/07/2022</v>
          </cell>
          <cell r="D183" t="str">
            <v>CÔNG TY CỔ PHẦN TRUNG TÂM THƯƠNG MẠI LOTTE VIỆT NAM - CHI NHÁNH GÒ VẤP</v>
          </cell>
          <cell r="E183">
            <v>2262710</v>
          </cell>
          <cell r="F183">
            <v>181017</v>
          </cell>
          <cell r="G183">
            <v>2443727</v>
          </cell>
        </row>
        <row r="184">
          <cell r="B184" t="str">
            <v>00024392</v>
          </cell>
          <cell r="C184" t="str">
            <v>13/07/2022</v>
          </cell>
          <cell r="D184" t="str">
            <v>CÔNG TY CỔ PHẦN TRUNG TÂM THƯƠNG MẠI LOTTE VIỆT NAM - CHI NHÁNH NHA TRANG</v>
          </cell>
          <cell r="E184">
            <v>2381320</v>
          </cell>
          <cell r="F184">
            <v>190506</v>
          </cell>
          <cell r="G184">
            <v>2571826</v>
          </cell>
        </row>
        <row r="185">
          <cell r="B185" t="str">
            <v>00025218</v>
          </cell>
          <cell r="C185" t="str">
            <v>14/07/2022</v>
          </cell>
          <cell r="D185" t="str">
            <v>CÔNG TY CỔ PHẦN TRUNG TÂM THƯƠNG MẠI LOTTE VIỆT NAM - CHI NHÁNH BÀ RỊA VŨNG TÀU</v>
          </cell>
          <cell r="E185">
            <v>7978790</v>
          </cell>
          <cell r="F185">
            <v>638303</v>
          </cell>
          <cell r="G185">
            <v>8617093</v>
          </cell>
        </row>
        <row r="186">
          <cell r="B186" t="str">
            <v>00025219</v>
          </cell>
          <cell r="C186" t="str">
            <v>14/07/2022</v>
          </cell>
          <cell r="D186" t="str">
            <v>CÔNG TY CỔ PHẦN TRUNG TÂM THƯƠNG MẠI LOTTE VIỆT NAM - CHI NHÁNH CẦN THƠ</v>
          </cell>
          <cell r="E186">
            <v>1110580</v>
          </cell>
          <cell r="F186">
            <v>88846</v>
          </cell>
          <cell r="G186">
            <v>1199426</v>
          </cell>
        </row>
        <row r="187">
          <cell r="B187" t="str">
            <v>00025826</v>
          </cell>
          <cell r="C187" t="str">
            <v>15/07/2022</v>
          </cell>
          <cell r="D187" t="str">
            <v>CÔNG TY CỔ PHẦN TRUNG TÂM THƯƠNG MẠI LOTTE VIỆT NAM - CHI NHÁNH GÒ VẤP</v>
          </cell>
          <cell r="E187">
            <v>3373290</v>
          </cell>
          <cell r="F187">
            <v>269863</v>
          </cell>
          <cell r="G187">
            <v>3643153</v>
          </cell>
        </row>
        <row r="188">
          <cell r="B188" t="str">
            <v>00025831</v>
          </cell>
          <cell r="C188" t="str">
            <v>15/07/2022</v>
          </cell>
          <cell r="D188" t="str">
            <v>CÔNG TY CỔ PHẦN TRUNG TÂM THƯƠNG MẠI LOTTE VIỆT NAM - CHI NHÁNH VINH</v>
          </cell>
          <cell r="E188">
            <v>4682510</v>
          </cell>
          <cell r="F188">
            <v>374601</v>
          </cell>
          <cell r="G188">
            <v>5057111</v>
          </cell>
        </row>
        <row r="189">
          <cell r="B189" t="str">
            <v>00026000</v>
          </cell>
          <cell r="C189" t="str">
            <v>18/07/2022</v>
          </cell>
          <cell r="D189" t="str">
            <v>CÔNG TY CỔ PHẦN TRUNG TÂM THƯƠNG MẠI LOTTE VIỆT NAM - CHI NHÁNH CẦN THƠ</v>
          </cell>
          <cell r="E189">
            <v>1646605</v>
          </cell>
          <cell r="F189">
            <v>131728</v>
          </cell>
          <cell r="G189">
            <v>1778333</v>
          </cell>
        </row>
        <row r="190">
          <cell r="B190" t="str">
            <v>00026001</v>
          </cell>
          <cell r="C190" t="str">
            <v>18/07/2022</v>
          </cell>
          <cell r="D190" t="str">
            <v>CÔNG TY CỔ PHẦN TRUNG TÂM THƯƠNG MẠI LOTTE VIỆT NAM - CHI NHÁNH BÌNH THUẬN</v>
          </cell>
          <cell r="E190">
            <v>777406</v>
          </cell>
          <cell r="F190">
            <v>62192</v>
          </cell>
          <cell r="G190">
            <v>839598</v>
          </cell>
        </row>
        <row r="191">
          <cell r="B191" t="str">
            <v>00026016</v>
          </cell>
          <cell r="C191" t="str">
            <v>18/07/2022</v>
          </cell>
          <cell r="D191" t="str">
            <v>CÔNG TY CỔ PHẦN TRUNG TÂM THƯƠNG MẠI LOTTE VIỆT NAM - CHI NHÁNH BÌNH THUẬN</v>
          </cell>
          <cell r="E191">
            <v>1313431</v>
          </cell>
          <cell r="F191">
            <v>105074</v>
          </cell>
          <cell r="G191">
            <v>1418505</v>
          </cell>
        </row>
        <row r="192">
          <cell r="B192" t="str">
            <v>00026116</v>
          </cell>
          <cell r="C192" t="str">
            <v>20/07/2022</v>
          </cell>
          <cell r="D192" t="str">
            <v>CÔNG TY CỔ PHẦN TRUNG TÂM THƯƠNG MẠI LOTTE VIỆT NAM - CHI NHÁNH BA ĐÌNH</v>
          </cell>
          <cell r="E192">
            <v>1665870</v>
          </cell>
          <cell r="F192">
            <v>133270</v>
          </cell>
          <cell r="G192">
            <v>1799140</v>
          </cell>
        </row>
        <row r="193">
          <cell r="B193" t="str">
            <v>00026141</v>
          </cell>
          <cell r="C193" t="str">
            <v>20/07/2022</v>
          </cell>
          <cell r="D193" t="str">
            <v>CÔNG TY CỔ PHẦN TRUNG TÂM THƯƠNG MẠI LOTTE VIỆT NAM - CHI NHÁNH GÒ VẤP</v>
          </cell>
          <cell r="E193">
            <v>3491900</v>
          </cell>
          <cell r="F193">
            <v>279352</v>
          </cell>
          <cell r="G193">
            <v>3771252</v>
          </cell>
        </row>
        <row r="194">
          <cell r="B194" t="str">
            <v>00026149</v>
          </cell>
          <cell r="C194" t="str">
            <v>20/07/2022</v>
          </cell>
          <cell r="D194" t="str">
            <v>CÔNG TY CỔ PHẦN TRUNG TÂM THƯƠNG MẠI LOTTE VIỆT NAM</v>
          </cell>
          <cell r="E194">
            <v>1110580</v>
          </cell>
          <cell r="F194">
            <v>88846</v>
          </cell>
          <cell r="G194">
            <v>1199426</v>
          </cell>
        </row>
        <row r="195">
          <cell r="B195" t="str">
            <v>00026180</v>
          </cell>
          <cell r="C195" t="str">
            <v>21/07/2022</v>
          </cell>
          <cell r="D195" t="str">
            <v>CÔNG TY CỔ PHẦN TRUNG TÂM THƯƠNG MẠI LOTTE VIỆT NAM - CHI NHÁNH CẦN THƠ</v>
          </cell>
          <cell r="E195">
            <v>1110580</v>
          </cell>
          <cell r="F195">
            <v>88846</v>
          </cell>
          <cell r="G195">
            <v>1199426</v>
          </cell>
        </row>
        <row r="196">
          <cell r="B196" t="str">
            <v>00026909</v>
          </cell>
          <cell r="C196" t="str">
            <v>22/07/2022</v>
          </cell>
          <cell r="D196" t="str">
            <v>CÔNG TY CỔ PHẦN TRUNG TÂM THƯƠNG MẠI LOTTE VIỆT NAM - CHI NHÁNH VINH</v>
          </cell>
          <cell r="E196">
            <v>4027900</v>
          </cell>
          <cell r="F196">
            <v>322232</v>
          </cell>
          <cell r="G196">
            <v>4350132</v>
          </cell>
        </row>
        <row r="197">
          <cell r="B197" t="str">
            <v>00026910</v>
          </cell>
          <cell r="C197" t="str">
            <v>22/07/2022</v>
          </cell>
          <cell r="D197" t="str">
            <v>CÔNG TY CỔ PHẦN TRUNG TÂM THƯƠNG MẠI LOTTE VIỆT NAM - CHI NHÁNH NHA TRANG</v>
          </cell>
          <cell r="E197">
            <v>4406810</v>
          </cell>
          <cell r="F197">
            <v>352545</v>
          </cell>
          <cell r="G197">
            <v>4759355</v>
          </cell>
        </row>
        <row r="198">
          <cell r="B198" t="str">
            <v>00027058</v>
          </cell>
          <cell r="C198" t="str">
            <v>22/07/2022</v>
          </cell>
          <cell r="D198" t="str">
            <v>CÔNG TY CỔ PHẦN TRUNG TÂM THƯƠNG MẠI LOTTE VIỆT NAM</v>
          </cell>
          <cell r="E198">
            <v>3373290</v>
          </cell>
          <cell r="F198">
            <v>269863</v>
          </cell>
          <cell r="G198">
            <v>3643153</v>
          </cell>
        </row>
        <row r="199">
          <cell r="B199" t="str">
            <v>00027270</v>
          </cell>
          <cell r="C199" t="str">
            <v>23/07/2022</v>
          </cell>
          <cell r="D199" t="str">
            <v>CÔNG TY CỔ PHẦN TRUNG TÂM THƯƠNG MẠI LOTTE VIỆT NAM - CHI NHÁNH BÌNH DƯƠNG</v>
          </cell>
          <cell r="E199">
            <v>2262710</v>
          </cell>
          <cell r="F199">
            <v>181017</v>
          </cell>
          <cell r="G199">
            <v>2443727</v>
          </cell>
        </row>
        <row r="200">
          <cell r="B200" t="str">
            <v>00027323</v>
          </cell>
          <cell r="C200" t="str">
            <v>25/07/2022</v>
          </cell>
          <cell r="D200" t="str">
            <v>CÔNG TY CỔ PHẦN TRUNG TÂM THƯƠNG MẠI LOTTE VIỆT NAM - CHI NHÁNH CẦN THƠ</v>
          </cell>
          <cell r="E200">
            <v>1665870</v>
          </cell>
          <cell r="F200">
            <v>133270</v>
          </cell>
          <cell r="G200">
            <v>1799140</v>
          </cell>
        </row>
        <row r="201">
          <cell r="B201" t="str">
            <v>00027324</v>
          </cell>
          <cell r="C201" t="str">
            <v>25/07/2022</v>
          </cell>
          <cell r="D201" t="str">
            <v>CÔNG TY CỔ PHẦN TRUNG TÂM THƯƠNG MẠI LOTTE VIỆT NAM - CHI NHÁNH BÌNH THUẬN</v>
          </cell>
          <cell r="E201">
            <v>1110580</v>
          </cell>
          <cell r="F201">
            <v>88846</v>
          </cell>
          <cell r="G201">
            <v>1199426</v>
          </cell>
        </row>
        <row r="202">
          <cell r="B202" t="str">
            <v>00027331</v>
          </cell>
          <cell r="C202" t="str">
            <v>25/07/2022</v>
          </cell>
          <cell r="D202" t="str">
            <v>CÔNG TY CỔ PHẦN TRUNG TÂM THƯƠNG MẠI LOTTE VIỆT NAM - CHI NHÁNH BA ĐÌNH</v>
          </cell>
          <cell r="E202">
            <v>1072050</v>
          </cell>
          <cell r="F202">
            <v>85764</v>
          </cell>
          <cell r="G202">
            <v>1157814</v>
          </cell>
        </row>
        <row r="203">
          <cell r="B203" t="str">
            <v>00027443</v>
          </cell>
          <cell r="C203" t="str">
            <v>27/07/2022</v>
          </cell>
          <cell r="D203" t="str">
            <v>CÔNG TY CỔ PHẦN TRUNG TÂM THƯƠNG MẠI LOTTE VIỆT NAM - CHI NHÁNH NHA TRANG</v>
          </cell>
          <cell r="E203">
            <v>3571980</v>
          </cell>
          <cell r="F203">
            <v>285758</v>
          </cell>
          <cell r="G203">
            <v>3857738</v>
          </cell>
        </row>
        <row r="204">
          <cell r="B204" t="str">
            <v>00027444</v>
          </cell>
          <cell r="C204" t="str">
            <v>27/07/2022</v>
          </cell>
          <cell r="D204" t="str">
            <v>CÔNG TY CỔ PHẦN TRUNG TÂM THƯƠNG MẠI LOTTE VIỆT NAM</v>
          </cell>
          <cell r="E204">
            <v>3888540</v>
          </cell>
          <cell r="F204">
            <v>311083</v>
          </cell>
          <cell r="G204">
            <v>4199623</v>
          </cell>
        </row>
        <row r="205">
          <cell r="B205" t="str">
            <v>00027445</v>
          </cell>
          <cell r="C205" t="str">
            <v>27/07/2022</v>
          </cell>
          <cell r="D205" t="str">
            <v>CÔNG TY CỔ PHẦN TRUNG TÂM THƯƠNG MẠI LOTTE VIỆT NAM - CHI NHÁNH GÒ VẤP</v>
          </cell>
          <cell r="E205">
            <v>5555920</v>
          </cell>
          <cell r="F205">
            <v>444474</v>
          </cell>
          <cell r="G205">
            <v>6000394</v>
          </cell>
        </row>
        <row r="206">
          <cell r="B206" t="str">
            <v>00028730</v>
          </cell>
          <cell r="C206" t="str">
            <v>29/07/2022</v>
          </cell>
          <cell r="D206" t="str">
            <v>CÔNG TY CỔ PHẦN TRUNG TÂM THƯƠNG MẠI LOTTE VIỆT NAM - CHI NHÁNH VINH</v>
          </cell>
          <cell r="E206">
            <v>6746580</v>
          </cell>
          <cell r="F206">
            <v>539726</v>
          </cell>
          <cell r="G206">
            <v>7286306</v>
          </cell>
        </row>
        <row r="207">
          <cell r="B207" t="str">
            <v>00028981</v>
          </cell>
          <cell r="C207" t="str">
            <v>01/08/2022</v>
          </cell>
          <cell r="D207" t="str">
            <v>CÔNG TY CỔ PHẦN TRUNG TÂM THƯƠNG MẠI LOTTE VIỆT NAM</v>
          </cell>
          <cell r="E207">
            <v>555290</v>
          </cell>
          <cell r="F207">
            <v>44423</v>
          </cell>
          <cell r="G207">
            <v>599713</v>
          </cell>
        </row>
        <row r="208">
          <cell r="B208" t="str">
            <v>00029015</v>
          </cell>
          <cell r="C208" t="str">
            <v>01/08/2022</v>
          </cell>
          <cell r="D208" t="str">
            <v>CÔNG TY CỔ PHẦN TRUNG TÂM THƯƠNG MẠI LOTTE VIỆT NAM - CHI NHÁNH BÌNH THUẬN</v>
          </cell>
          <cell r="E208">
            <v>1110580</v>
          </cell>
          <cell r="F208">
            <v>88846</v>
          </cell>
          <cell r="G208">
            <v>1199426</v>
          </cell>
        </row>
        <row r="209">
          <cell r="B209" t="str">
            <v>00029016</v>
          </cell>
          <cell r="C209" t="str">
            <v>01/08/2022</v>
          </cell>
          <cell r="D209" t="str">
            <v>CÔNG TY CỔ PHẦN TRUNG TÂM THƯƠNG MẠI LOTTE VIỆT NAM - CHI NHÁNH BÌNH THUẬN</v>
          </cell>
          <cell r="E209">
            <v>1313431</v>
          </cell>
          <cell r="F209">
            <v>105074</v>
          </cell>
          <cell r="G209">
            <v>1418505</v>
          </cell>
        </row>
        <row r="210">
          <cell r="B210" t="str">
            <v>00029017</v>
          </cell>
          <cell r="C210" t="str">
            <v>01/08/2022</v>
          </cell>
          <cell r="D210" t="str">
            <v>CÔNG TY CỔ PHẦN TRUNG TÂM THƯƠNG MẠI LOTTE VIỆT NAM - CHI NHÁNH VINH</v>
          </cell>
          <cell r="E210">
            <v>3491900</v>
          </cell>
          <cell r="F210">
            <v>279352</v>
          </cell>
          <cell r="G210">
            <v>3771252</v>
          </cell>
        </row>
        <row r="211">
          <cell r="B211" t="str">
            <v>00029018</v>
          </cell>
          <cell r="C211" t="str">
            <v>01/08/2022</v>
          </cell>
          <cell r="D211" t="str">
            <v>CÔNG TY CỔ PHẦN TRUNG TÂM THƯƠNG MẠI LOTTE VIỆT NAM - CHI NHÁNH CẦN THƠ</v>
          </cell>
          <cell r="E211">
            <v>1646605</v>
          </cell>
          <cell r="F211">
            <v>131728</v>
          </cell>
          <cell r="G211">
            <v>1778333</v>
          </cell>
        </row>
        <row r="212">
          <cell r="B212" t="str">
            <v>00029048</v>
          </cell>
          <cell r="C212" t="str">
            <v>02/08/2022</v>
          </cell>
          <cell r="D212" t="str">
            <v>CÔNG TY CỔ PHẦN TRUNG TÂM THƯƠNG MẠI LOTTE VIỆT NAM - CHI NHÁNH GÒ VẤP</v>
          </cell>
          <cell r="E212">
            <v>2221160</v>
          </cell>
          <cell r="F212">
            <v>177693</v>
          </cell>
          <cell r="G212">
            <v>2398853</v>
          </cell>
        </row>
        <row r="213">
          <cell r="B213" t="str">
            <v>00029081</v>
          </cell>
          <cell r="C213" t="str">
            <v>02/08/2022</v>
          </cell>
          <cell r="D213" t="str">
            <v>CÔNG TY CỔ PHẦN TRUNG TÂM THƯƠNG MẠI LOTTE VIỆT NAM - CHI NHÁNH BA ĐÌNH</v>
          </cell>
          <cell r="E213">
            <v>1705910</v>
          </cell>
          <cell r="F213">
            <v>136473</v>
          </cell>
          <cell r="G213">
            <v>1842383</v>
          </cell>
        </row>
        <row r="214">
          <cell r="B214" t="str">
            <v>00029403</v>
          </cell>
          <cell r="C214" t="str">
            <v>04/08/2022</v>
          </cell>
          <cell r="D214" t="str">
            <v>CÔNG TY CỔ PHẦN TRUNG TÂM THƯƠNG MẠI LOTTE VIỆT NAM - CHI NHÁNH CẦN THƠ</v>
          </cell>
          <cell r="E214">
            <v>2221160</v>
          </cell>
          <cell r="F214">
            <v>177693</v>
          </cell>
          <cell r="G214">
            <v>2398853</v>
          </cell>
        </row>
        <row r="215">
          <cell r="B215" t="str">
            <v>00029516</v>
          </cell>
          <cell r="C215" t="str">
            <v>06/08/2022</v>
          </cell>
          <cell r="D215" t="str">
            <v>CÔNG TY CỔ PHẦN TRUNG TÂM THƯƠNG MẠI LOTTE VIỆT NAM</v>
          </cell>
          <cell r="E215">
            <v>8055825</v>
          </cell>
          <cell r="F215">
            <v>644466</v>
          </cell>
          <cell r="G215">
            <v>8700291</v>
          </cell>
        </row>
        <row r="216">
          <cell r="B216" t="str">
            <v>00029630</v>
          </cell>
          <cell r="C216" t="str">
            <v>10/08/2022</v>
          </cell>
          <cell r="D216" t="str">
            <v>CÔNG TY CỔ PHẦN TRUNG TÂM THƯƠNG MẠI LOTTE VIỆT NAM</v>
          </cell>
          <cell r="E216">
            <v>555290</v>
          </cell>
          <cell r="F216">
            <v>44423</v>
          </cell>
          <cell r="G216">
            <v>599713</v>
          </cell>
        </row>
        <row r="217">
          <cell r="B217" t="str">
            <v>00029642</v>
          </cell>
          <cell r="C217" t="str">
            <v>10/08/2022</v>
          </cell>
          <cell r="D217" t="str">
            <v>CÔNG TY CỔ PHẦN TRUNG TÂM THƯƠNG MẠI LOTTE VIỆT NAM - CHI NHÁNH GÒ VẤP</v>
          </cell>
          <cell r="E217">
            <v>2301240</v>
          </cell>
          <cell r="F217">
            <v>184099</v>
          </cell>
          <cell r="G217">
            <v>2485339</v>
          </cell>
        </row>
        <row r="218">
          <cell r="B218" t="str">
            <v>00029672</v>
          </cell>
          <cell r="C218" t="str">
            <v>10/08/2022</v>
          </cell>
          <cell r="D218" t="str">
            <v>CÔNG TY CỔ PHẦN TRUNG TÂM THƯƠNG MẠI LOTTE VIỆT NAM - CHI NHÁNH ĐỐNG ĐA</v>
          </cell>
          <cell r="E218">
            <v>1190660</v>
          </cell>
          <cell r="F218">
            <v>95253</v>
          </cell>
          <cell r="G218">
            <v>1285913</v>
          </cell>
        </row>
        <row r="219">
          <cell r="B219" t="str">
            <v>00029673</v>
          </cell>
          <cell r="C219" t="str">
            <v>10/08/2022</v>
          </cell>
          <cell r="D219" t="str">
            <v>CÔNG TY CỔ PHẦN TRUNG TÂM THƯƠNG MẠI LOTTE VIỆT NAM - CHI NHÁNH VINH</v>
          </cell>
          <cell r="E219">
            <v>3293210</v>
          </cell>
          <cell r="F219">
            <v>263457</v>
          </cell>
          <cell r="G219">
            <v>3556667</v>
          </cell>
        </row>
        <row r="220">
          <cell r="B220" t="str">
            <v>00029674</v>
          </cell>
          <cell r="C220" t="str">
            <v>10/08/2022</v>
          </cell>
          <cell r="D220" t="str">
            <v>CÔNG TY CỔ PHẦN TRUNG TÂM THƯƠNG MẠI LOTTE VIỆT NAM - CHI NHÁNH BÌNH THUẬN</v>
          </cell>
          <cell r="E220">
            <v>1665870</v>
          </cell>
          <cell r="F220">
            <v>133270</v>
          </cell>
          <cell r="G220">
            <v>1799140</v>
          </cell>
        </row>
        <row r="221">
          <cell r="B221" t="str">
            <v>00029697</v>
          </cell>
          <cell r="C221" t="str">
            <v>10/08/2022</v>
          </cell>
          <cell r="D221" t="str">
            <v>CÔNG TY CỔ PHẦN TRUNG TÂM THƯƠNG MẠI LOTTE VIỆT NAM - CHI NHÁNH BÌNH DƯƠNG</v>
          </cell>
          <cell r="E221">
            <v>2262710</v>
          </cell>
          <cell r="F221">
            <v>181017</v>
          </cell>
          <cell r="G221">
            <v>2443727</v>
          </cell>
        </row>
        <row r="222">
          <cell r="B222" t="str">
            <v>00029738</v>
          </cell>
          <cell r="C222" t="str">
            <v>11/08/2022</v>
          </cell>
          <cell r="D222" t="str">
            <v>CÔNG TY CỔ PHẦN TRUNG TÂM THƯƠNG MẠI LOTTE VIỆT NAM - CHI NHÁNH BÀ RỊA VŨNG TÀU</v>
          </cell>
          <cell r="E222">
            <v>1726685</v>
          </cell>
          <cell r="F222">
            <v>138135</v>
          </cell>
          <cell r="G222">
            <v>1864820</v>
          </cell>
        </row>
        <row r="223">
          <cell r="B223" t="str">
            <v>00029739</v>
          </cell>
          <cell r="C223" t="str">
            <v>11/08/2022</v>
          </cell>
          <cell r="D223" t="str">
            <v>CÔNG TY CỔ PHẦN TRUNG TÂM THƯƠNG MẠI LOTTE VIỆT NAM - CHI NHÁNH CẦN THƠ</v>
          </cell>
          <cell r="E223">
            <v>1646605</v>
          </cell>
          <cell r="F223">
            <v>131728</v>
          </cell>
          <cell r="G223">
            <v>1778333</v>
          </cell>
        </row>
        <row r="224">
          <cell r="B224" t="str">
            <v>00030228</v>
          </cell>
          <cell r="C224" t="str">
            <v>12/08/2022</v>
          </cell>
          <cell r="D224" t="str">
            <v>CÔNG TY CỔ PHẦN TRUNG TÂM THƯƠNG MẠI LOTTE VIỆT NAM - CHI NHÁNH GÒ VẤP</v>
          </cell>
          <cell r="E224">
            <v>2816490</v>
          </cell>
          <cell r="F224">
            <v>225319</v>
          </cell>
          <cell r="G224">
            <v>3041809</v>
          </cell>
        </row>
        <row r="225">
          <cell r="B225" t="str">
            <v>00031524</v>
          </cell>
          <cell r="C225" t="str">
            <v>15/08/2022</v>
          </cell>
          <cell r="D225" t="str">
            <v>CÔNG TY CỔ PHẦN TRUNG TÂM THƯƠNG MẠI LOTTE VIỆT NAM</v>
          </cell>
          <cell r="E225">
            <v>5019870</v>
          </cell>
          <cell r="F225">
            <v>401590</v>
          </cell>
          <cell r="G225">
            <v>5421460</v>
          </cell>
        </row>
        <row r="226">
          <cell r="B226" t="str">
            <v>00031558</v>
          </cell>
          <cell r="C226" t="str">
            <v>15/08/2022</v>
          </cell>
          <cell r="D226" t="str">
            <v>CÔNG TY CỔ PHẦN TRUNG TÂM THƯƠNG MẠI LOTTE VIỆT NAM - CHI NHÁNH BÌNH THUẬN</v>
          </cell>
          <cell r="E226">
            <v>1091315</v>
          </cell>
          <cell r="F226">
            <v>87305</v>
          </cell>
          <cell r="G226">
            <v>1178620</v>
          </cell>
        </row>
        <row r="227">
          <cell r="B227" t="str">
            <v>00031559</v>
          </cell>
          <cell r="C227" t="str">
            <v>15/08/2022</v>
          </cell>
          <cell r="D227" t="str">
            <v>CÔNG TY CỔ PHẦN TRUNG TÂM THƯƠNG MẠI LOTTE VIỆT NAM - CHI NHÁNH BÌNH THUẬN</v>
          </cell>
          <cell r="E227">
            <v>777406</v>
          </cell>
          <cell r="F227">
            <v>62192</v>
          </cell>
          <cell r="G227">
            <v>839598</v>
          </cell>
        </row>
        <row r="228">
          <cell r="B228" t="str">
            <v>00031560</v>
          </cell>
          <cell r="C228" t="str">
            <v>15/08/2022</v>
          </cell>
          <cell r="D228" t="str">
            <v>CÔNG TY CỔ PHẦN TRUNG TÂM THƯƠNG MẠI LOTTE VIỆT NAM - CHI NHÁNH CẦN THƠ</v>
          </cell>
          <cell r="E228">
            <v>1765190</v>
          </cell>
          <cell r="F228">
            <v>141215</v>
          </cell>
          <cell r="G228">
            <v>1906405</v>
          </cell>
        </row>
        <row r="229">
          <cell r="B229" t="str">
            <v>00031561</v>
          </cell>
          <cell r="C229" t="str">
            <v>15/08/2022</v>
          </cell>
          <cell r="D229" t="str">
            <v>CÔNG TY CỔ PHẦN TRUNG TÂM THƯƠNG MẠI LOTTE VIỆT NAM - CHI NHÁNH VINH</v>
          </cell>
          <cell r="E229">
            <v>4602480</v>
          </cell>
          <cell r="F229">
            <v>368198</v>
          </cell>
          <cell r="G229">
            <v>4970678</v>
          </cell>
        </row>
        <row r="230">
          <cell r="B230" t="str">
            <v>00031740</v>
          </cell>
          <cell r="C230" t="str">
            <v>17/08/2022</v>
          </cell>
          <cell r="D230" t="str">
            <v>CÔNG TY CỔ PHẦN TRUNG TÂM THƯƠNG MẠI LOTTE VIỆT NAM - CHI NHÁNH NHA TRANG</v>
          </cell>
          <cell r="E230">
            <v>2144100</v>
          </cell>
          <cell r="F230">
            <v>171528</v>
          </cell>
          <cell r="G230">
            <v>2315628</v>
          </cell>
        </row>
        <row r="231">
          <cell r="B231" t="str">
            <v>00033272</v>
          </cell>
          <cell r="C231" t="str">
            <v>18/08/2022</v>
          </cell>
          <cell r="D231" t="str">
            <v>CÔNG TY CỔ PHẦN TRUNG TÂM THƯƠNG MẠI LOTTE VIỆT NAM - CHI NHÁNH CẦN THƠ</v>
          </cell>
          <cell r="E231">
            <v>2203023</v>
          </cell>
          <cell r="F231">
            <v>176242</v>
          </cell>
          <cell r="G231">
            <v>2379265</v>
          </cell>
        </row>
        <row r="232">
          <cell r="B232" t="str">
            <v>00033283</v>
          </cell>
          <cell r="C232" t="str">
            <v>18/08/2022</v>
          </cell>
          <cell r="D232" t="str">
            <v>CÔNG TY CỔ PHẦN TRUNG TÂM THƯƠNG MẠI LOTTE VIỆT NAM - CHI NHÁNH BÀ RỊA VŨNG TÀU</v>
          </cell>
          <cell r="E232">
            <v>1072050</v>
          </cell>
          <cell r="F232">
            <v>85764</v>
          </cell>
          <cell r="G232">
            <v>1157814</v>
          </cell>
        </row>
        <row r="233">
          <cell r="B233" t="str">
            <v>00034151</v>
          </cell>
          <cell r="C233" t="str">
            <v>22/08/2022</v>
          </cell>
          <cell r="D233" t="str">
            <v>CÔNG TY CỔ PHẦN TRUNG TÂM THƯƠNG MẠI LOTTE VIỆT NAM</v>
          </cell>
          <cell r="E233">
            <v>3809514</v>
          </cell>
          <cell r="F233">
            <v>304761</v>
          </cell>
          <cell r="G233">
            <v>4114275</v>
          </cell>
        </row>
        <row r="234">
          <cell r="B234" t="str">
            <v>00034267</v>
          </cell>
          <cell r="C234" t="str">
            <v>23/08/2022</v>
          </cell>
          <cell r="D234" t="str">
            <v>CÔNG TY CỔ PHẦN TRUNG TÂM THƯƠNG MẠI LOTTE VIỆT NAM - CHI NHÁNH ĐỐNG ĐA</v>
          </cell>
          <cell r="E234">
            <v>1071594</v>
          </cell>
          <cell r="F234">
            <v>85728</v>
          </cell>
          <cell r="G234">
            <v>1157322</v>
          </cell>
        </row>
        <row r="235">
          <cell r="B235" t="str">
            <v>00034358</v>
          </cell>
          <cell r="C235" t="str">
            <v>24/08/2022</v>
          </cell>
          <cell r="D235" t="str">
            <v>CÔNG TY CỔ PHẦN TRUNG TÂM THƯƠNG MẠI LOTTE VIỆT NAM - CHI NHÁNH GÒ VẤP</v>
          </cell>
          <cell r="E235">
            <v>4364348</v>
          </cell>
          <cell r="F235">
            <v>349148</v>
          </cell>
          <cell r="G235">
            <v>4713496</v>
          </cell>
        </row>
        <row r="236">
          <cell r="B236" t="str">
            <v>00034382</v>
          </cell>
          <cell r="C236" t="str">
            <v>24/08/2022</v>
          </cell>
          <cell r="D236" t="str">
            <v>CÔNG TY CỔ PHẦN TRUNG TÂM THƯƠNG MẠI LOTTE VIỆT NAM - CHI NHÁNH BA ĐÌNH</v>
          </cell>
          <cell r="E236">
            <v>5397412</v>
          </cell>
          <cell r="F236">
            <v>431793</v>
          </cell>
          <cell r="G236">
            <v>5829205</v>
          </cell>
        </row>
        <row r="237">
          <cell r="B237" t="str">
            <v>00034388</v>
          </cell>
          <cell r="C237" t="str">
            <v>24/08/2022</v>
          </cell>
          <cell r="D237" t="str">
            <v>CÔNG TY CỔ PHẦN TRUNG TÂM THƯƠNG MẠI LOTTE VIỆT NAM - CHI NHÁNH VINH</v>
          </cell>
          <cell r="E237">
            <v>3292754</v>
          </cell>
          <cell r="F237">
            <v>263420</v>
          </cell>
          <cell r="G237">
            <v>3556174</v>
          </cell>
        </row>
        <row r="238">
          <cell r="B238" t="str">
            <v>00034389</v>
          </cell>
          <cell r="C238" t="str">
            <v>24/08/2022</v>
          </cell>
          <cell r="D238" t="str">
            <v>CÔNG TY CỔ PHẦN TRUNG TÂM THƯƠNG MẠI LOTTE VIỆT NAM - CHI NHÁNH NHA TRANG</v>
          </cell>
          <cell r="E238">
            <v>6430476</v>
          </cell>
          <cell r="F238">
            <v>514438</v>
          </cell>
          <cell r="G238">
            <v>6944914</v>
          </cell>
        </row>
        <row r="239">
          <cell r="B239" t="str">
            <v>00034390</v>
          </cell>
          <cell r="C239" t="str">
            <v>24/08/2022</v>
          </cell>
          <cell r="D239" t="str">
            <v>CÔNG TY CỔ PHẦN TRUNG TÂM THƯƠNG MẠI LOTTE VIỆT NAM - CHI NHÁNH BÀ RỊA VŨNG TÀU</v>
          </cell>
          <cell r="E239">
            <v>2679213</v>
          </cell>
          <cell r="F239">
            <v>214337</v>
          </cell>
          <cell r="G239">
            <v>2893550</v>
          </cell>
        </row>
        <row r="240">
          <cell r="B240" t="str">
            <v>00034391</v>
          </cell>
          <cell r="C240" t="str">
            <v>24/08/2022</v>
          </cell>
          <cell r="D240" t="str">
            <v>CÔNG TY CỔ PHẦN TRUNG TÂM THƯƠNG MẠI LOTTE VIỆT NAM - CHI NHÁNH BÌNH THUẬN</v>
          </cell>
          <cell r="E240">
            <v>1861015</v>
          </cell>
          <cell r="F240">
            <v>148881</v>
          </cell>
          <cell r="G240">
            <v>2009896</v>
          </cell>
        </row>
        <row r="241">
          <cell r="B241" t="str">
            <v>00034403</v>
          </cell>
          <cell r="C241" t="str">
            <v>24/08/2022</v>
          </cell>
          <cell r="D241" t="str">
            <v>CÔNG TY CỔ PHẦN TRUNG TÂM THƯƠNG MẠI LOTTE VIỆT NAM - CHI NHÁNH BÌNH DƯƠNG</v>
          </cell>
          <cell r="E241">
            <v>2143644</v>
          </cell>
          <cell r="F241">
            <v>171492</v>
          </cell>
          <cell r="G241">
            <v>2315136</v>
          </cell>
        </row>
        <row r="242">
          <cell r="B242" t="str">
            <v>00034976</v>
          </cell>
          <cell r="C242" t="str">
            <v>25/08/2022</v>
          </cell>
          <cell r="D242" t="str">
            <v>CÔNG TY CỔ PHẦN TRUNG TÂM THƯƠNG MẠI LOTTE VIỆT NAM</v>
          </cell>
          <cell r="E242">
            <v>1110580</v>
          </cell>
          <cell r="F242">
            <v>88846</v>
          </cell>
          <cell r="G242">
            <v>1199426</v>
          </cell>
        </row>
        <row r="243">
          <cell r="B243" t="str">
            <v>00035567</v>
          </cell>
          <cell r="C243" t="str">
            <v>25/08/2022</v>
          </cell>
          <cell r="D243" t="str">
            <v>CÔNG TY CỔ PHẦN TRUNG TÂM THƯƠNG MẠI LOTTE VIỆT NAM - CHI NHÁNH CẦN THƠ</v>
          </cell>
          <cell r="E243">
            <v>2777578</v>
          </cell>
          <cell r="F243">
            <v>222206</v>
          </cell>
          <cell r="G243">
            <v>2999784</v>
          </cell>
        </row>
        <row r="244">
          <cell r="B244" t="str">
            <v>00036228</v>
          </cell>
          <cell r="C244" t="str">
            <v>26/08/2022</v>
          </cell>
          <cell r="D244" t="str">
            <v>CÔNG TY CỔ PHẦN TRUNG TÂM THƯƠNG MẠI LOTTE VIỆT NAM - CHI NHÁNH VINH</v>
          </cell>
          <cell r="E244">
            <v>6551948</v>
          </cell>
          <cell r="F244">
            <v>524156</v>
          </cell>
          <cell r="G244">
            <v>7076104</v>
          </cell>
        </row>
        <row r="245">
          <cell r="B245" t="str">
            <v>00036256</v>
          </cell>
          <cell r="C245" t="str">
            <v>27/08/2022</v>
          </cell>
          <cell r="D245" t="str">
            <v>CÔNG TY CỔ PHẦN TRUNG TÂM THƯƠNG MẠI LOTTE VIỆT NAM - CHI NHÁNH VINH</v>
          </cell>
          <cell r="E245">
            <v>4403334</v>
          </cell>
          <cell r="F245">
            <v>352267</v>
          </cell>
          <cell r="G245">
            <v>4755601</v>
          </cell>
        </row>
        <row r="246">
          <cell r="B246" t="str">
            <v>00036312</v>
          </cell>
          <cell r="C246" t="str">
            <v>27/08/2022</v>
          </cell>
          <cell r="D246" t="str">
            <v>CÔNG TY CỔ PHẦN TRUNG TÂM THƯƠNG MẠI LOTTE VIỆT NAM - CHI NHÁNH GÒ VẤP</v>
          </cell>
          <cell r="E246">
            <v>3254224</v>
          </cell>
          <cell r="F246">
            <v>260338</v>
          </cell>
          <cell r="G246">
            <v>3514562</v>
          </cell>
        </row>
        <row r="247">
          <cell r="B247" t="str">
            <v>00036322</v>
          </cell>
          <cell r="C247" t="str">
            <v>27/08/2022</v>
          </cell>
          <cell r="D247" t="str">
            <v>CÔNG TY CỔ PHẦN TRUNG TÂM THƯƠNG MẠI LOTTE VIỆT NAM</v>
          </cell>
          <cell r="E247">
            <v>2738592</v>
          </cell>
          <cell r="F247">
            <v>219087</v>
          </cell>
          <cell r="G247">
            <v>2957679</v>
          </cell>
        </row>
        <row r="248">
          <cell r="B248" t="str">
            <v>00036386</v>
          </cell>
          <cell r="C248" t="str">
            <v>29/08/2022</v>
          </cell>
          <cell r="D248" t="str">
            <v>CÔNG TY CỔ PHẦN TRUNG TÂM THƯƠNG MẠI LOTTE VIỆT NAM - CHI NHÁNH BÌNH THUẬN</v>
          </cell>
          <cell r="E248">
            <v>1868721</v>
          </cell>
          <cell r="F248">
            <v>149498</v>
          </cell>
          <cell r="G248">
            <v>2018219</v>
          </cell>
        </row>
        <row r="249">
          <cell r="B249" t="str">
            <v>00036387</v>
          </cell>
          <cell r="C249" t="str">
            <v>29/08/2022</v>
          </cell>
          <cell r="D249" t="str">
            <v>CÔNG TY CỔ PHẦN TRUNG TÂM THƯƠNG MẠI LOTTE VIỆT NAM - CHI NHÁNH BÌNH THUẬN</v>
          </cell>
          <cell r="E249">
            <v>1110580</v>
          </cell>
          <cell r="F249">
            <v>88846</v>
          </cell>
          <cell r="G249">
            <v>1199426</v>
          </cell>
        </row>
        <row r="250">
          <cell r="B250" t="str">
            <v>00036388</v>
          </cell>
          <cell r="C250" t="str">
            <v>29/08/2022</v>
          </cell>
          <cell r="D250" t="str">
            <v>CÔNG TY CỔ PHẦN TRUNG TÂM THƯƠNG MẠI LOTTE VIỆT NAM - CHI NHÁNH CẦN THƠ</v>
          </cell>
          <cell r="E250">
            <v>1110580</v>
          </cell>
          <cell r="F250">
            <v>88846</v>
          </cell>
          <cell r="G250">
            <v>1199426</v>
          </cell>
        </row>
        <row r="251">
          <cell r="B251" t="str">
            <v>00036389</v>
          </cell>
          <cell r="C251" t="str">
            <v>29/08/2022</v>
          </cell>
          <cell r="D251" t="str">
            <v>CÔNG TY CỔ PHẦN TRUNG TÂM THƯƠNG MẠI LOTTE VIỆT NAM - CHI NHÁNH VINH</v>
          </cell>
          <cell r="E251">
            <v>8734122</v>
          </cell>
          <cell r="F251">
            <v>698730</v>
          </cell>
          <cell r="G251">
            <v>9432852</v>
          </cell>
        </row>
        <row r="252">
          <cell r="B252" t="str">
            <v>00036421</v>
          </cell>
          <cell r="C252" t="str">
            <v>30/08/2022</v>
          </cell>
          <cell r="D252" t="str">
            <v>CÔNG TY CỔ PHẦN TRUNG TÂM THƯƠNG MẠI LOTTE VIỆT NAM</v>
          </cell>
          <cell r="E252">
            <v>1110580</v>
          </cell>
          <cell r="F252">
            <v>88846</v>
          </cell>
          <cell r="G252">
            <v>1199426</v>
          </cell>
        </row>
        <row r="253">
          <cell r="B253" t="str">
            <v>00036445</v>
          </cell>
          <cell r="C253" t="str">
            <v>30/08/2022</v>
          </cell>
          <cell r="D253" t="str">
            <v>CÔNG TY CỔ PHẦN TRUNG TÂM THƯƠNG MẠI LOTTE VIỆT NAM</v>
          </cell>
          <cell r="E253">
            <v>6549235</v>
          </cell>
          <cell r="F253">
            <v>523939</v>
          </cell>
          <cell r="G253">
            <v>7073174</v>
          </cell>
        </row>
        <row r="254">
          <cell r="B254" t="str">
            <v>00036468</v>
          </cell>
          <cell r="C254" t="str">
            <v>31/08/2022</v>
          </cell>
          <cell r="D254" t="str">
            <v>CÔNG TY CỔ PHẦN TRUNG TÂM THƯƠNG MẠI LOTTE VIỆT NAM - CHI NHÁNH BÌNH DƯƠNG</v>
          </cell>
          <cell r="E254">
            <v>1071594</v>
          </cell>
          <cell r="F254">
            <v>85728</v>
          </cell>
          <cell r="G254">
            <v>1157322</v>
          </cell>
        </row>
        <row r="255">
          <cell r="B255" t="str">
            <v>00037139</v>
          </cell>
          <cell r="C255" t="str">
            <v>01/09/2022</v>
          </cell>
          <cell r="D255" t="str">
            <v>CÔNG TY CỔ PHẦN TRUNG TÂM THƯƠNG MẠI LOTTE VIỆT NAM - CHI NHÁNH CẦN THƠ</v>
          </cell>
          <cell r="E255">
            <v>2182630</v>
          </cell>
          <cell r="F255">
            <v>174610</v>
          </cell>
          <cell r="G255">
            <v>2357240</v>
          </cell>
        </row>
        <row r="256">
          <cell r="B256" t="str">
            <v>00037239</v>
          </cell>
          <cell r="C256" t="str">
            <v>05/09/2022</v>
          </cell>
          <cell r="D256" t="str">
            <v>CÔNG TY CỔ PHẦN TRUNG TÂM THƯƠNG MẠI LOTTE VIỆT NAM - CHI NHÁNH CẦN THƠ</v>
          </cell>
          <cell r="E256">
            <v>1646605</v>
          </cell>
          <cell r="F256">
            <v>131728</v>
          </cell>
          <cell r="G256">
            <v>1778333</v>
          </cell>
        </row>
        <row r="257">
          <cell r="B257" t="str">
            <v>00037295</v>
          </cell>
          <cell r="C257" t="str">
            <v>05/09/2022</v>
          </cell>
          <cell r="D257" t="str">
            <v>CÔNG TY CỔ PHẦN TRUNG TÂM THƯƠNG MẠI LOTTE VIỆT NAM - CHI NHÁNH BA ĐÌNH</v>
          </cell>
          <cell r="E257">
            <v>2163365</v>
          </cell>
          <cell r="F257">
            <v>173069</v>
          </cell>
          <cell r="G257">
            <v>2336434</v>
          </cell>
        </row>
        <row r="258">
          <cell r="B258" t="str">
            <v>00037327</v>
          </cell>
          <cell r="C258" t="str">
            <v>06/09/2022</v>
          </cell>
          <cell r="D258" t="str">
            <v>CÔNG TY CỔ PHẦN TRUNG TÂM THƯƠNG MẠI LOTTE VIỆT NAM - CHI NHÁNH GÒ VẤP</v>
          </cell>
          <cell r="E258">
            <v>4325818</v>
          </cell>
          <cell r="F258">
            <v>346065</v>
          </cell>
          <cell r="G258">
            <v>4671883</v>
          </cell>
        </row>
        <row r="259">
          <cell r="B259" t="str">
            <v>00038168</v>
          </cell>
          <cell r="C259" t="str">
            <v>07/09/2022</v>
          </cell>
          <cell r="D259" t="str">
            <v>CÔNG TY CỔ PHẦN TRUNG TÂM THƯƠNG MẠI LOTTE VIỆT NAM - CHI NHÁNH NHA TRANG</v>
          </cell>
          <cell r="E259">
            <v>4286832</v>
          </cell>
          <cell r="F259">
            <v>342947</v>
          </cell>
          <cell r="G259">
            <v>4629779</v>
          </cell>
        </row>
        <row r="260">
          <cell r="B260" t="str">
            <v>00038189</v>
          </cell>
          <cell r="C260" t="str">
            <v>07/09/2022</v>
          </cell>
          <cell r="D260" t="str">
            <v>CÔNG TY CỔ PHẦN TRUNG TÂM THƯƠNG MẠI LOTTE VIỆT NAM - CHI NHÁNH BÌNH DƯƠNG</v>
          </cell>
          <cell r="E260">
            <v>2143644</v>
          </cell>
          <cell r="F260">
            <v>171492</v>
          </cell>
          <cell r="G260">
            <v>2315136</v>
          </cell>
        </row>
        <row r="261">
          <cell r="B261" t="str">
            <v>00040110</v>
          </cell>
          <cell r="C261" t="str">
            <v>10/09/2022</v>
          </cell>
          <cell r="D261" t="str">
            <v>CÔNG TY CỔ PHẦN TRUNG TÂM THƯƠNG MẠI LOTTE VIỆT NAM - CHI NHÁNH GÒ VẤP</v>
          </cell>
          <cell r="E261">
            <v>3253768</v>
          </cell>
          <cell r="F261">
            <v>260301</v>
          </cell>
          <cell r="G261">
            <v>3514069</v>
          </cell>
        </row>
        <row r="262">
          <cell r="B262" t="str">
            <v>00040111</v>
          </cell>
          <cell r="C262" t="str">
            <v>10/09/2022</v>
          </cell>
          <cell r="D262" t="str">
            <v>CÔNG TY CỔ PHẦN TRUNG TÂM THƯƠNG MẠI LOTTE VIỆT NAM</v>
          </cell>
          <cell r="E262">
            <v>2221160</v>
          </cell>
          <cell r="F262">
            <v>177693</v>
          </cell>
          <cell r="G262">
            <v>2398853</v>
          </cell>
        </row>
        <row r="263">
          <cell r="B263" t="str">
            <v>00040130</v>
          </cell>
          <cell r="C263" t="str">
            <v>12/09/2022</v>
          </cell>
          <cell r="D263" t="str">
            <v>CÔNG TY CỔ PHẦN TRUNG TÂM THƯƠNG MẠI LOTTE VIỆT NAM</v>
          </cell>
          <cell r="E263">
            <v>555290</v>
          </cell>
          <cell r="F263">
            <v>44423</v>
          </cell>
          <cell r="G263">
            <v>599713</v>
          </cell>
        </row>
        <row r="264">
          <cell r="B264" t="str">
            <v>00040161</v>
          </cell>
          <cell r="C264" t="str">
            <v>12/09/2022</v>
          </cell>
          <cell r="D264" t="str">
            <v>CÔNG TY CỔ PHẦN TRUNG TÂM THƯƠNG MẠI LOTTE VIỆT NAM - CHI NHÁNH CẦN THƠ</v>
          </cell>
          <cell r="E264">
            <v>1665870</v>
          </cell>
          <cell r="F264">
            <v>133270</v>
          </cell>
          <cell r="G264">
            <v>1799140</v>
          </cell>
        </row>
        <row r="265">
          <cell r="B265" t="str">
            <v>00040162</v>
          </cell>
          <cell r="C265" t="str">
            <v>12/09/2022</v>
          </cell>
          <cell r="D265" t="str">
            <v>CÔNG TY CỔ PHẦN TRUNG TÂM THƯƠNG MẠI LOTTE VIỆT NAM - CHI NHÁNH NHA TRANG</v>
          </cell>
          <cell r="E265">
            <v>3215238</v>
          </cell>
          <cell r="F265">
            <v>257219</v>
          </cell>
          <cell r="G265">
            <v>3472457</v>
          </cell>
        </row>
        <row r="266">
          <cell r="B266" t="str">
            <v>00040272</v>
          </cell>
          <cell r="C266" t="str">
            <v>14/09/2022</v>
          </cell>
          <cell r="D266" t="str">
            <v>CÔNG TY CỔ PHẦN TRUNG TÂM THƯƠNG MẠI LOTTE VIỆT NAM - CHI NHÁNH BA ĐÌNH</v>
          </cell>
          <cell r="E266">
            <v>555290</v>
          </cell>
          <cell r="F266">
            <v>44423</v>
          </cell>
          <cell r="G266">
            <v>599713</v>
          </cell>
        </row>
        <row r="267">
          <cell r="B267" t="str">
            <v>00041362</v>
          </cell>
          <cell r="C267" t="str">
            <v>15/09/2022</v>
          </cell>
          <cell r="D267" t="str">
            <v>CÔNG TY CỔ PHẦN TRUNG TÂM THƯƠNG MẠI LOTTE VIỆT NAM - CHI NHÁNH BÀ RỊA VŨNG TÀU</v>
          </cell>
          <cell r="E267">
            <v>2262710</v>
          </cell>
          <cell r="F267">
            <v>181017</v>
          </cell>
          <cell r="G267">
            <v>2443727</v>
          </cell>
        </row>
        <row r="268">
          <cell r="B268" t="str">
            <v>00041374</v>
          </cell>
          <cell r="C268" t="str">
            <v>15/09/2022</v>
          </cell>
          <cell r="D268" t="str">
            <v>CÔNG TY CỔ PHẦN TRUNG TÂM THƯƠNG MẠI LOTTE VIỆT NAM</v>
          </cell>
          <cell r="E268">
            <v>2221160</v>
          </cell>
          <cell r="F268">
            <v>177693</v>
          </cell>
          <cell r="G268">
            <v>2398853</v>
          </cell>
        </row>
        <row r="269">
          <cell r="B269" t="str">
            <v>00042343</v>
          </cell>
          <cell r="C269" t="str">
            <v>19/09/2022</v>
          </cell>
          <cell r="D269" t="str">
            <v>CÔNG TY CỔ PHẦN TRUNG TÂM THƯƠNG MẠI LOTTE VIỆT NAM - CHI NHÁNH VINH</v>
          </cell>
          <cell r="E269">
            <v>4602480</v>
          </cell>
          <cell r="F269">
            <v>368198</v>
          </cell>
          <cell r="G269">
            <v>4970678</v>
          </cell>
        </row>
        <row r="270">
          <cell r="B270" t="str">
            <v>00042344</v>
          </cell>
          <cell r="C270" t="str">
            <v>19/09/2022</v>
          </cell>
          <cell r="D270" t="str">
            <v>CÔNG TY CỔ PHẦN TRUNG TÂM THƯƠNG MẠI LOTTE VIỆT NAM - CHI NHÁNH BÌNH THUẬN</v>
          </cell>
          <cell r="E270">
            <v>1527841</v>
          </cell>
          <cell r="F270">
            <v>122227</v>
          </cell>
          <cell r="G270">
            <v>1650068</v>
          </cell>
        </row>
        <row r="271">
          <cell r="B271" t="str">
            <v>00042345</v>
          </cell>
          <cell r="C271" t="str">
            <v>19/09/2022</v>
          </cell>
          <cell r="D271" t="str">
            <v>CÔNG TY CỔ PHẦN TRUNG TÂM THƯƠNG MẠI LOTTE VIỆT NAM - CHI NHÁNH CẦN THƠ</v>
          </cell>
          <cell r="E271">
            <v>2221160</v>
          </cell>
          <cell r="F271">
            <v>177693</v>
          </cell>
          <cell r="G271">
            <v>2398853</v>
          </cell>
        </row>
        <row r="272">
          <cell r="B272" t="str">
            <v>00042382</v>
          </cell>
          <cell r="C272" t="str">
            <v>20/09/2022</v>
          </cell>
          <cell r="D272" t="str">
            <v>CÔNG TY CỔ PHẦN TRUNG TÂM THƯƠNG MẠI LOTTE VIỆT NAM - CHI NHÁNH GÒ VẤP</v>
          </cell>
          <cell r="E272">
            <v>2301240</v>
          </cell>
          <cell r="F272">
            <v>184099</v>
          </cell>
          <cell r="G272">
            <v>2485339</v>
          </cell>
        </row>
        <row r="273">
          <cell r="B273" t="str">
            <v>00042400</v>
          </cell>
          <cell r="C273" t="str">
            <v>20/09/2022</v>
          </cell>
          <cell r="D273" t="str">
            <v>CÔNG TY CỔ PHẦN TRUNG TÂM THƯƠNG MẠI LOTTE VIỆT NAM - CHI NHÁNH BA ĐÌNH</v>
          </cell>
          <cell r="E273">
            <v>1726685</v>
          </cell>
          <cell r="F273">
            <v>138135</v>
          </cell>
          <cell r="G273">
            <v>1864820</v>
          </cell>
        </row>
        <row r="274">
          <cell r="B274" t="str">
            <v>00042412</v>
          </cell>
          <cell r="C274" t="str">
            <v>20/09/2022</v>
          </cell>
          <cell r="D274" t="str">
            <v>CÔNG TY CỔ PHẦN TRUNG TÂM THƯƠNG MẠI LOTTE VIỆT NAM - CHI NHÁNH CẦN THƠ</v>
          </cell>
          <cell r="E274">
            <v>999522</v>
          </cell>
          <cell r="F274">
            <v>79962</v>
          </cell>
          <cell r="G274">
            <v>1079484</v>
          </cell>
        </row>
        <row r="275">
          <cell r="B275" t="str">
            <v>00042456</v>
          </cell>
          <cell r="C275" t="str">
            <v>21/09/2022</v>
          </cell>
          <cell r="D275" t="str">
            <v>CÔNG TY CỔ PHẦN TRUNG TÂM THƯƠNG MẠI LOTTE VIỆT NAM - CHI NHÁNH BÌNH THUẬN</v>
          </cell>
          <cell r="E275">
            <v>1110580</v>
          </cell>
          <cell r="F275">
            <v>88846</v>
          </cell>
          <cell r="G275">
            <v>1199426</v>
          </cell>
        </row>
        <row r="276">
          <cell r="B276" t="str">
            <v>00042466</v>
          </cell>
          <cell r="C276" t="str">
            <v>21/09/2022</v>
          </cell>
          <cell r="D276" t="str">
            <v>CÔNG TY CỔ PHẦN TRUNG TÂM THƯƠNG MẠI LOTTE VIỆT NAM - CHI NHÁNH VINH</v>
          </cell>
          <cell r="E276">
            <v>3331740</v>
          </cell>
          <cell r="F276">
            <v>266539</v>
          </cell>
          <cell r="G276">
            <v>3598279</v>
          </cell>
        </row>
        <row r="277">
          <cell r="B277" t="str">
            <v>00043641</v>
          </cell>
          <cell r="C277" t="str">
            <v>22/09/2022</v>
          </cell>
          <cell r="D277" t="str">
            <v>CÔNG TY CỔ PHẦN TRUNG TÂM THƯƠNG MẠI LOTTE VIỆT NAM - CHI NHÁNH BÀ RỊA VŨNG TÀU</v>
          </cell>
          <cell r="E277">
            <v>3394065</v>
          </cell>
          <cell r="F277">
            <v>271525</v>
          </cell>
          <cell r="G277">
            <v>3665590</v>
          </cell>
        </row>
        <row r="278">
          <cell r="B278" t="str">
            <v>00043642</v>
          </cell>
          <cell r="C278" t="str">
            <v>22/09/2022</v>
          </cell>
          <cell r="D278" t="str">
            <v>CÔNG TY CỔ PHẦN TRUNG TÂM THƯƠNG MẠI LOTTE VIỆT NAM - CHI NHÁNH CẦN THƠ</v>
          </cell>
          <cell r="E278">
            <v>1110580</v>
          </cell>
          <cell r="F278">
            <v>88846</v>
          </cell>
          <cell r="G278">
            <v>1199426</v>
          </cell>
        </row>
        <row r="279">
          <cell r="B279" t="str">
            <v>00043852</v>
          </cell>
          <cell r="C279" t="str">
            <v>22/09/2022</v>
          </cell>
          <cell r="D279" t="str">
            <v>CÔNG TY CỔ PHẦN TRUNG TÂM THƯƠNG MẠI LOTTE VIỆT NAM</v>
          </cell>
          <cell r="E279">
            <v>1110580</v>
          </cell>
          <cell r="F279">
            <v>88846</v>
          </cell>
          <cell r="G279">
            <v>1199426</v>
          </cell>
        </row>
        <row r="280">
          <cell r="B280" t="str">
            <v>00044141</v>
          </cell>
          <cell r="C280" t="str">
            <v>26/09/2022</v>
          </cell>
          <cell r="D280" t="str">
            <v>CÔNG TY CỔ PHẦN TRUNG TÂM THƯƠNG MẠI LOTTE VIỆT NAM - CHI NHÁNH GÒ VẤP</v>
          </cell>
          <cell r="E280">
            <v>2182630</v>
          </cell>
          <cell r="F280">
            <v>174610</v>
          </cell>
          <cell r="G280">
            <v>2357240</v>
          </cell>
        </row>
        <row r="281">
          <cell r="B281" t="str">
            <v>00044173</v>
          </cell>
          <cell r="C281" t="str">
            <v>26/09/2022</v>
          </cell>
          <cell r="D281" t="str">
            <v>CÔNG TY CỔ PHẦN TRUNG TÂM THƯƠNG MẠI LOTTE VIỆT NAM - CHI NHÁNH BÌNH THUẬN</v>
          </cell>
          <cell r="E281">
            <v>1305725</v>
          </cell>
          <cell r="F281">
            <v>104458</v>
          </cell>
          <cell r="G281">
            <v>1410183</v>
          </cell>
        </row>
        <row r="282">
          <cell r="B282" t="str">
            <v>00044315</v>
          </cell>
          <cell r="C282" t="str">
            <v>28/09/2022</v>
          </cell>
          <cell r="D282" t="str">
            <v>CÔNG TY CỔ PHẦN TRUNG TÂM THƯƠNG MẠI LOTTE VIỆT NAM - CHI NHÁNH NHA TRANG</v>
          </cell>
          <cell r="E282">
            <v>2739430</v>
          </cell>
          <cell r="F282">
            <v>219154</v>
          </cell>
          <cell r="G282">
            <v>2958584</v>
          </cell>
        </row>
        <row r="283">
          <cell r="B283" t="str">
            <v>00044325</v>
          </cell>
          <cell r="C283" t="str">
            <v>28/09/2022</v>
          </cell>
          <cell r="D283" t="str">
            <v>CÔNG TY CỔ PHẦN TRUNG TÂM THƯƠNG MẠI LOTTE VIỆT NAM - CHI NHÁNH BA ĐÌNH</v>
          </cell>
          <cell r="E283">
            <v>1646605</v>
          </cell>
          <cell r="F283">
            <v>131728</v>
          </cell>
          <cell r="G283">
            <v>1778333</v>
          </cell>
        </row>
        <row r="284">
          <cell r="B284" t="str">
            <v>00044326</v>
          </cell>
          <cell r="C284" t="str">
            <v>28/09/2022</v>
          </cell>
          <cell r="D284" t="str">
            <v>CÔNG TY CỔ PHẦN TRUNG TÂM THƯƠNG MẠI LOTTE VIỆT NAM</v>
          </cell>
          <cell r="E284">
            <v>4483870</v>
          </cell>
          <cell r="F284">
            <v>358710</v>
          </cell>
          <cell r="G284">
            <v>4842580</v>
          </cell>
        </row>
        <row r="285">
          <cell r="B285" t="str">
            <v>00044863</v>
          </cell>
          <cell r="C285" t="str">
            <v>29/09/2022</v>
          </cell>
          <cell r="D285" t="str">
            <v>CÔNG TY CỔ PHẦN TRUNG TÂM THƯƠNG MẠI LOTTE VIỆT NAM - CHI NHÁNH CẦN THƠ</v>
          </cell>
          <cell r="E285">
            <v>1665870</v>
          </cell>
          <cell r="F285">
            <v>133270</v>
          </cell>
          <cell r="G285">
            <v>1799140</v>
          </cell>
        </row>
        <row r="286">
          <cell r="B286" t="str">
            <v>00045776</v>
          </cell>
          <cell r="C286" t="str">
            <v>03/10/2022</v>
          </cell>
          <cell r="D286" t="str">
            <v>CÔNG TY CỔ PHẦN TRUNG TÂM THƯƠNG MẠI LOTTE VIỆT NAM - CHI NHÁNH NHA TRANG</v>
          </cell>
          <cell r="E286">
            <v>3930090</v>
          </cell>
          <cell r="F286">
            <v>314407</v>
          </cell>
          <cell r="G286">
            <v>4244497</v>
          </cell>
        </row>
        <row r="287">
          <cell r="B287" t="str">
            <v>00045777</v>
          </cell>
          <cell r="C287" t="str">
            <v>03/10/2022</v>
          </cell>
          <cell r="D287" t="str">
            <v>CÔNG TY CỔ PHẦN TRUNG TÂM THƯƠNG MẠI LOTTE VIỆT NAM - CHI NHÁNH BÌNH THUẬN</v>
          </cell>
          <cell r="E287">
            <v>777406</v>
          </cell>
          <cell r="F287">
            <v>62192</v>
          </cell>
          <cell r="G287">
            <v>839598</v>
          </cell>
        </row>
        <row r="288">
          <cell r="B288" t="str">
            <v>00045778</v>
          </cell>
          <cell r="C288" t="str">
            <v>03/10/2022</v>
          </cell>
          <cell r="D288" t="str">
            <v>CÔNG TY CỔ PHẦN TRUNG TÂM THƯƠNG MẠI LOTTE VIỆT NAM - CHI NHÁNH BÌNH THUẬN</v>
          </cell>
          <cell r="E288">
            <v>1110580</v>
          </cell>
          <cell r="F288">
            <v>88846</v>
          </cell>
          <cell r="G288">
            <v>1199426</v>
          </cell>
        </row>
        <row r="289">
          <cell r="B289" t="str">
            <v>00045797</v>
          </cell>
          <cell r="C289" t="str">
            <v>04/10/2022</v>
          </cell>
          <cell r="D289" t="str">
            <v>CÔNG TY CỔ PHẦN TRUNG TÂM THƯƠNG MẠI LOTTE VIỆT NAM - CHI NHÁNH BA ĐÌNH</v>
          </cell>
          <cell r="E289">
            <v>1091315</v>
          </cell>
          <cell r="F289">
            <v>87305</v>
          </cell>
          <cell r="G289">
            <v>1178620</v>
          </cell>
        </row>
        <row r="290">
          <cell r="B290" t="str">
            <v>00045855</v>
          </cell>
          <cell r="C290" t="str">
            <v>04/10/2022</v>
          </cell>
          <cell r="D290" t="str">
            <v>CÔNG TY CỔ PHẦN TRUNG TÂM THƯƠNG MẠI LOTTE VIỆT NAM - CHI NHÁNH GÒ VẤP</v>
          </cell>
          <cell r="E290">
            <v>3411820</v>
          </cell>
          <cell r="F290">
            <v>272946</v>
          </cell>
          <cell r="G290">
            <v>3684766</v>
          </cell>
        </row>
        <row r="291">
          <cell r="B291" t="str">
            <v>00045863</v>
          </cell>
          <cell r="C291" t="str">
            <v>04/10/2022</v>
          </cell>
          <cell r="D291" t="str">
            <v>CÔNG TY CỔ PHẦN TRUNG TÂM THƯƠNG MẠI LOTTE VIỆT NAM</v>
          </cell>
          <cell r="E291">
            <v>3968620</v>
          </cell>
          <cell r="F291">
            <v>317490</v>
          </cell>
          <cell r="G291">
            <v>4286110</v>
          </cell>
        </row>
        <row r="292">
          <cell r="B292" t="str">
            <v>00045913</v>
          </cell>
          <cell r="C292" t="str">
            <v>05/10/2022</v>
          </cell>
          <cell r="D292" t="str">
            <v>CÔNG TY CỔ PHẦN TRUNG TÂM THƯƠNG MẠI LOTTE VIỆT NAM - CHI NHÁNH CẦN THƠ</v>
          </cell>
          <cell r="E292">
            <v>1110580</v>
          </cell>
          <cell r="F292">
            <v>88846</v>
          </cell>
          <cell r="G292">
            <v>1199426</v>
          </cell>
        </row>
        <row r="293">
          <cell r="B293" t="str">
            <v>00045914</v>
          </cell>
          <cell r="C293" t="str">
            <v>05/10/2022</v>
          </cell>
          <cell r="D293" t="str">
            <v>CÔNG TY CỔ PHẦN TRUNG TÂM THƯƠNG MẠI LOTTE VIỆT NAM - CHI NHÁNH VINH</v>
          </cell>
          <cell r="E293">
            <v>5555920</v>
          </cell>
          <cell r="F293">
            <v>444474</v>
          </cell>
          <cell r="G293">
            <v>6000394</v>
          </cell>
        </row>
        <row r="294">
          <cell r="B294" t="str">
            <v>00046045</v>
          </cell>
          <cell r="C294" t="str">
            <v>06/10/2022</v>
          </cell>
          <cell r="D294" t="str">
            <v>CÔNG TY CỔ PHẦN TRUNG TÂM THƯƠNG MẠI LOTTE VIỆT NAM - CHI NHÁNH BÌNH DƯƠNG</v>
          </cell>
          <cell r="E294">
            <v>2262710</v>
          </cell>
          <cell r="F294">
            <v>181017</v>
          </cell>
          <cell r="G294">
            <v>2443727</v>
          </cell>
        </row>
        <row r="295">
          <cell r="B295" t="str">
            <v>00046913</v>
          </cell>
          <cell r="C295" t="str">
            <v>08/10/2022</v>
          </cell>
          <cell r="D295" t="str">
            <v>CÔNG TY CỔ PHẦN TRUNG TÂM THƯƠNG MẠI LOTTE VIỆT NAM - CHI NHÁNH GÒ VẤP</v>
          </cell>
          <cell r="E295">
            <v>3334760</v>
          </cell>
          <cell r="F295">
            <v>266781</v>
          </cell>
          <cell r="G295">
            <v>3601541</v>
          </cell>
        </row>
        <row r="296">
          <cell r="B296" t="str">
            <v>00046955</v>
          </cell>
          <cell r="C296" t="str">
            <v>10/10/2022</v>
          </cell>
          <cell r="D296" t="str">
            <v>CÔNG TY CỔ PHẦN TRUNG TÂM THƯƠNG MẠI LOTTE VIỆT NAM - CHI NHÁNH BA ĐÌNH</v>
          </cell>
          <cell r="E296">
            <v>2818000</v>
          </cell>
          <cell r="F296">
            <v>225440</v>
          </cell>
          <cell r="G296">
            <v>3043440</v>
          </cell>
        </row>
        <row r="297">
          <cell r="B297" t="str">
            <v>00046975</v>
          </cell>
          <cell r="C297" t="str">
            <v>10/10/2022</v>
          </cell>
          <cell r="D297" t="str">
            <v>CÔNG TY CỔ PHẦN TRUNG TÂM THƯƠNG MẠI LOTTE VIỆT NAM - CHI NHÁNH BÌNH THUẬN</v>
          </cell>
          <cell r="E297">
            <v>1646605</v>
          </cell>
          <cell r="F297">
            <v>131728</v>
          </cell>
          <cell r="G297">
            <v>1778333</v>
          </cell>
        </row>
        <row r="298">
          <cell r="B298" t="str">
            <v>00046976</v>
          </cell>
          <cell r="C298" t="str">
            <v>10/10/2022</v>
          </cell>
          <cell r="D298" t="str">
            <v>CÔNG TY CỔ PHẦN TRUNG TÂM THƯƠNG MẠI LOTTE VIỆT NAM - CHI NHÁNH BÀ RỊA VŨNG TÀU</v>
          </cell>
          <cell r="E298">
            <v>1072050</v>
          </cell>
          <cell r="F298">
            <v>85764</v>
          </cell>
          <cell r="G298">
            <v>1157814</v>
          </cell>
        </row>
        <row r="299">
          <cell r="B299" t="str">
            <v>00047039</v>
          </cell>
          <cell r="C299" t="str">
            <v>11/10/2022</v>
          </cell>
          <cell r="D299" t="str">
            <v>CÔNG TY CỔ PHẦN TRUNG TÂM THƯƠNG MẠI LOTTE VIỆT NAM - CHI NHÁNH GÒ VẤP</v>
          </cell>
          <cell r="E299">
            <v>2301240</v>
          </cell>
          <cell r="F299">
            <v>184099</v>
          </cell>
          <cell r="G299">
            <v>2485339</v>
          </cell>
        </row>
        <row r="300">
          <cell r="B300" t="str">
            <v>00047101</v>
          </cell>
          <cell r="C300" t="str">
            <v>12/10/2022</v>
          </cell>
          <cell r="D300" t="str">
            <v>CÔNG TY CỔ PHẦN TRUNG TÂM THƯƠNG MẠI LOTTE VIỆT NAM</v>
          </cell>
          <cell r="E300">
            <v>4007150</v>
          </cell>
          <cell r="F300">
            <v>320572</v>
          </cell>
          <cell r="G300">
            <v>4327722</v>
          </cell>
        </row>
        <row r="301">
          <cell r="B301" t="str">
            <v>00047522</v>
          </cell>
          <cell r="C301" t="str">
            <v>13/10/2022</v>
          </cell>
          <cell r="D301" t="str">
            <v>CÔNG TY CỔ PHẦN TRUNG TÂM THƯƠNG MẠI LOTTE VIỆT NAM - CHI NHÁNH BÀ RỊA VŨNG TÀU</v>
          </cell>
          <cell r="E301">
            <v>1785990</v>
          </cell>
          <cell r="F301">
            <v>142879</v>
          </cell>
          <cell r="G301">
            <v>1928869</v>
          </cell>
        </row>
        <row r="302">
          <cell r="B302" t="str">
            <v>00047778</v>
          </cell>
          <cell r="C302" t="str">
            <v>17/10/2022</v>
          </cell>
          <cell r="D302" t="str">
            <v>CÔNG TY CỔ PHẦN TRUNG TÂM THƯƠNG MẠI LOTTE VIỆT NAM - CHI NHÁNH GÒ VẤP</v>
          </cell>
          <cell r="E302">
            <v>2301240</v>
          </cell>
          <cell r="F302">
            <v>184099</v>
          </cell>
          <cell r="G302">
            <v>2485339</v>
          </cell>
        </row>
        <row r="303">
          <cell r="B303" t="str">
            <v>00047807</v>
          </cell>
          <cell r="C303" t="str">
            <v>17/10/2022</v>
          </cell>
          <cell r="D303" t="str">
            <v>CÔNG TY CỔ PHẦN TRUNG TÂM THƯƠNG MẠI LOTTE VIỆT NAM - CHI NHÁNH CẦN THƠ</v>
          </cell>
          <cell r="E303">
            <v>1665870</v>
          </cell>
          <cell r="F303">
            <v>133270</v>
          </cell>
          <cell r="G303">
            <v>1799140</v>
          </cell>
        </row>
        <row r="304">
          <cell r="B304" t="str">
            <v>00047808</v>
          </cell>
          <cell r="C304" t="str">
            <v>17/10/2022</v>
          </cell>
          <cell r="D304" t="str">
            <v>CÔNG TY CỔ PHẦN TRUNG TÂM THƯƠNG MẠI LOTTE VIỆT NAM - CHI NHÁNH VINH</v>
          </cell>
          <cell r="E304">
            <v>3411820</v>
          </cell>
          <cell r="F304">
            <v>272946</v>
          </cell>
          <cell r="G304">
            <v>3684766</v>
          </cell>
        </row>
        <row r="305">
          <cell r="B305" t="str">
            <v>00048044</v>
          </cell>
          <cell r="C305" t="str">
            <v>18/10/2022</v>
          </cell>
          <cell r="D305" t="str">
            <v>CÔNG TY CỔ PHẦN TRUNG TÂM THƯƠNG MẠI LOTTE VIỆT NAM</v>
          </cell>
          <cell r="E305">
            <v>555290</v>
          </cell>
          <cell r="F305">
            <v>44423</v>
          </cell>
          <cell r="G305">
            <v>599713</v>
          </cell>
        </row>
        <row r="306">
          <cell r="B306" t="str">
            <v>00048234</v>
          </cell>
          <cell r="C306" t="str">
            <v>19/10/2022</v>
          </cell>
          <cell r="D306" t="str">
            <v>CÔNG TY CỔ PHẦN TRUNG TÂM THƯƠNG MẠI LOTTE VIỆT NAM - CHI NHÁNH NHA TRANG</v>
          </cell>
          <cell r="E306">
            <v>1785990</v>
          </cell>
          <cell r="F306">
            <v>142879</v>
          </cell>
          <cell r="G306">
            <v>1928869</v>
          </cell>
        </row>
        <row r="307">
          <cell r="B307" t="str">
            <v>00048235</v>
          </cell>
          <cell r="C307" t="str">
            <v>19/10/2022</v>
          </cell>
          <cell r="D307" t="str">
            <v>CÔNG TY CỔ PHẦN TRUNG TÂM THƯƠNG MẠI LOTTE VIỆT NAM - CHI NHÁNH CẦN THƠ</v>
          </cell>
          <cell r="E307">
            <v>1190635</v>
          </cell>
          <cell r="F307">
            <v>95251</v>
          </cell>
          <cell r="G307">
            <v>1285886</v>
          </cell>
        </row>
        <row r="308">
          <cell r="B308" t="str">
            <v>00048236</v>
          </cell>
          <cell r="C308" t="str">
            <v>19/10/2022</v>
          </cell>
          <cell r="D308" t="str">
            <v>CÔNG TY CỔ PHẦN TRUNG TÂM THƯƠNG MẠI LOTTE VIỆT NAM - CHI NHÁNH BÌNH THUẬN</v>
          </cell>
          <cell r="E308">
            <v>1646605</v>
          </cell>
          <cell r="F308">
            <v>131728</v>
          </cell>
          <cell r="G308">
            <v>1778333</v>
          </cell>
        </row>
        <row r="309">
          <cell r="B309" t="str">
            <v>00048469</v>
          </cell>
          <cell r="C309" t="str">
            <v>20/10/2022</v>
          </cell>
          <cell r="D309" t="str">
            <v>CÔNG TY CỔ PHẦN TRUNG TÂM THƯƠNG MẠI LOTTE VIỆT NAM - CHI NHÁNH BÌNH DƯƠNG</v>
          </cell>
          <cell r="E309">
            <v>1131355</v>
          </cell>
          <cell r="F309">
            <v>90508</v>
          </cell>
          <cell r="G309">
            <v>1221863</v>
          </cell>
        </row>
        <row r="310">
          <cell r="B310" t="str">
            <v>00048542</v>
          </cell>
          <cell r="C310" t="str">
            <v>20/10/2022</v>
          </cell>
          <cell r="D310" t="str">
            <v>CÔNG TY CỔ PHẦN TRUNG TÂM THƯƠNG MẠI LOTTE VIỆT NAM - CHI NHÁNH BÀ RỊA VŨNG TÀU</v>
          </cell>
          <cell r="E310">
            <v>1072050</v>
          </cell>
          <cell r="F310">
            <v>85764</v>
          </cell>
          <cell r="G310">
            <v>1157814</v>
          </cell>
        </row>
        <row r="311">
          <cell r="B311" t="str">
            <v>00048589</v>
          </cell>
          <cell r="C311" t="str">
            <v>21/10/2022</v>
          </cell>
          <cell r="D311" t="str">
            <v>CÔNG TY CỔ PHẦN TRUNG TÂM THƯƠNG MẠI LOTTE VIỆT NAM - CHI NHÁNH BA ĐÌNH</v>
          </cell>
          <cell r="E311">
            <v>4962100</v>
          </cell>
          <cell r="F311">
            <v>396968</v>
          </cell>
          <cell r="G311">
            <v>5359068</v>
          </cell>
        </row>
        <row r="312">
          <cell r="B312" t="str">
            <v>00048634</v>
          </cell>
          <cell r="C312" t="str">
            <v>21/10/2022</v>
          </cell>
          <cell r="D312" t="str">
            <v>CÔNG TY CỔ PHẦN TRUNG TÂM THƯƠNG MẠI LOTTE VIỆT NAM</v>
          </cell>
          <cell r="E312">
            <v>3059535</v>
          </cell>
          <cell r="F312">
            <v>244763</v>
          </cell>
          <cell r="G312">
            <v>3304298</v>
          </cell>
        </row>
        <row r="313">
          <cell r="B313" t="str">
            <v>00048773</v>
          </cell>
          <cell r="C313" t="str">
            <v>24/10/2022</v>
          </cell>
          <cell r="D313" t="str">
            <v>CÔNG TY CỔ PHẦN TRUNG TÂM THƯƠNG MẠI LOTTE VIỆT NAM - CHI NHÁNH BÌNH THUẬN</v>
          </cell>
          <cell r="E313">
            <v>1313431</v>
          </cell>
          <cell r="F313">
            <v>105074</v>
          </cell>
          <cell r="G313">
            <v>1418505</v>
          </cell>
        </row>
        <row r="314">
          <cell r="B314" t="str">
            <v>00048774</v>
          </cell>
          <cell r="C314" t="str">
            <v>24/10/2022</v>
          </cell>
          <cell r="D314" t="str">
            <v>CÔNG TY CỔ PHẦN TRUNG TÂM THƯƠNG MẠI LOTTE VIỆT NAM - CHI NHÁNH CẦN THƠ</v>
          </cell>
          <cell r="E314">
            <v>2221160</v>
          </cell>
          <cell r="F314">
            <v>177693</v>
          </cell>
          <cell r="G314">
            <v>2398853</v>
          </cell>
        </row>
        <row r="315">
          <cell r="B315" t="str">
            <v>00048803</v>
          </cell>
          <cell r="C315" t="str">
            <v>24/10/2022</v>
          </cell>
          <cell r="D315" t="str">
            <v>CÔNG TY CỔ PHẦN TRUNG TÂM THƯƠNG MẠI LOTTE VIỆT NAM - CHI NHÁNH BA ĐÌNH</v>
          </cell>
          <cell r="E315">
            <v>1665870</v>
          </cell>
          <cell r="F315">
            <v>133270</v>
          </cell>
          <cell r="G315">
            <v>1799140</v>
          </cell>
        </row>
        <row r="316">
          <cell r="B316" t="str">
            <v>00048804</v>
          </cell>
          <cell r="C316" t="str">
            <v>24/10/2022</v>
          </cell>
          <cell r="D316" t="str">
            <v>CÔNG TY CỔ PHẦN TRUNG TÂM THƯƠNG MẠI LOTTE VIỆT NAM - CHI NHÁNH BÌNH THUẬN</v>
          </cell>
          <cell r="E316">
            <v>1110580</v>
          </cell>
          <cell r="F316">
            <v>88846</v>
          </cell>
          <cell r="G316">
            <v>1199426</v>
          </cell>
        </row>
        <row r="317">
          <cell r="B317" t="str">
            <v>00048805</v>
          </cell>
          <cell r="C317" t="str">
            <v>24/10/2022</v>
          </cell>
          <cell r="D317" t="str">
            <v>CÔNG TY CỔ PHẦN TRUNG TÂM THƯƠNG MẠI LOTTE VIỆT NAM - CHI NHÁNH CẦN THƠ</v>
          </cell>
          <cell r="E317">
            <v>1072050</v>
          </cell>
          <cell r="F317">
            <v>85764</v>
          </cell>
          <cell r="G317">
            <v>1157814</v>
          </cell>
        </row>
        <row r="318">
          <cell r="B318" t="str">
            <v>00048880</v>
          </cell>
          <cell r="C318" t="str">
            <v>26/10/2022</v>
          </cell>
          <cell r="D318" t="str">
            <v>CÔNG TY CỔ PHẦN TRUNG TÂM THƯƠNG MẠI LOTTE VIỆT NAM</v>
          </cell>
          <cell r="E318">
            <v>555290</v>
          </cell>
          <cell r="F318">
            <v>44423</v>
          </cell>
          <cell r="G318">
            <v>599713</v>
          </cell>
        </row>
        <row r="319">
          <cell r="B319" t="str">
            <v>00048899</v>
          </cell>
          <cell r="C319" t="str">
            <v>26/10/2022</v>
          </cell>
          <cell r="D319" t="str">
            <v>CÔNG TY CỔ PHẦN TRUNG TÂM THƯƠNG MẠI LOTTE VIỆT NAM - CHI NHÁNH NHA TRANG</v>
          </cell>
          <cell r="E319">
            <v>1072050</v>
          </cell>
          <cell r="F319">
            <v>85764</v>
          </cell>
          <cell r="G319">
            <v>1157814</v>
          </cell>
        </row>
        <row r="320">
          <cell r="B320" t="str">
            <v>00048912</v>
          </cell>
          <cell r="C320" t="str">
            <v>26/10/2022</v>
          </cell>
          <cell r="D320" t="str">
            <v>CÔNG TY CỔ PHẦN TRUNG TÂM THƯƠNG MẠI LOTTE VIỆT NAM - CHI NHÁNH BÀ RỊA VŨNG TÀU</v>
          </cell>
          <cell r="E320">
            <v>2798735</v>
          </cell>
          <cell r="F320">
            <v>223899</v>
          </cell>
          <cell r="G320">
            <v>3022634</v>
          </cell>
        </row>
        <row r="321">
          <cell r="B321" t="str">
            <v>00048923</v>
          </cell>
          <cell r="C321" t="str">
            <v>26/10/2022</v>
          </cell>
          <cell r="D321" t="str">
            <v>CÔNG TY CỔ PHẦN TRUNG TÂM THƯƠNG MẠI LOTTE VIỆT NAM - CHI NHÁNH CẦN THƠ</v>
          </cell>
          <cell r="E321">
            <v>2221160</v>
          </cell>
          <cell r="F321">
            <v>177693</v>
          </cell>
          <cell r="G321">
            <v>2398853</v>
          </cell>
        </row>
        <row r="322">
          <cell r="B322" t="str">
            <v>00049367</v>
          </cell>
          <cell r="C322" t="str">
            <v>28/10/2022</v>
          </cell>
          <cell r="D322" t="str">
            <v>CÔNG TY CỔ PHẦN TRUNG TÂM THƯƠNG MẠI LOTTE VIỆT NAM - CHI NHÁNH GÒ VẤP</v>
          </cell>
          <cell r="E322">
            <v>4483870</v>
          </cell>
          <cell r="F322">
            <v>358710</v>
          </cell>
          <cell r="G322">
            <v>4842580</v>
          </cell>
        </row>
        <row r="323">
          <cell r="B323" t="str">
            <v>00049520</v>
          </cell>
          <cell r="C323" t="str">
            <v>31/10/2022</v>
          </cell>
          <cell r="D323" t="str">
            <v>CÔNG TY CỔ PHẦN TRUNG TÂM THƯƠNG MẠI LOTTE VIỆT NAM</v>
          </cell>
          <cell r="E323">
            <v>2856530</v>
          </cell>
          <cell r="F323">
            <v>228522</v>
          </cell>
          <cell r="G323">
            <v>3085052</v>
          </cell>
        </row>
        <row r="324">
          <cell r="B324" t="str">
            <v>00049521</v>
          </cell>
          <cell r="C324" t="str">
            <v>01/11/2022</v>
          </cell>
          <cell r="D324" t="str">
            <v>CÔNG TY CỔ PHẦN TRUNG TÂM THƯƠNG MẠI LOTTE VIỆT NAM - CHI NHÁNH NHA TRANG</v>
          </cell>
          <cell r="E324">
            <v>4525420</v>
          </cell>
          <cell r="F324">
            <v>362034</v>
          </cell>
          <cell r="G324">
            <v>4887454</v>
          </cell>
        </row>
        <row r="325">
          <cell r="B325" t="str">
            <v>00049522</v>
          </cell>
          <cell r="C325" t="str">
            <v>01/11/2022</v>
          </cell>
          <cell r="D325" t="str">
            <v>CÔNG TY CỔ PHẦN TRUNG TÂM THƯƠNG MẠI LOTTE VIỆT NAM - CHI NHÁNH BÌNH THUẬN</v>
          </cell>
          <cell r="E325">
            <v>1110580</v>
          </cell>
          <cell r="F325">
            <v>88846</v>
          </cell>
          <cell r="G325">
            <v>1199426</v>
          </cell>
        </row>
        <row r="326">
          <cell r="B326" t="str">
            <v>00049523</v>
          </cell>
          <cell r="C326" t="str">
            <v>01/11/2022</v>
          </cell>
          <cell r="D326" t="str">
            <v>CÔNG TY CỔ PHẦN TRUNG TÂM THƯƠNG MẠI LOTTE VIỆT NAM - CHI NHÁNH VINH</v>
          </cell>
          <cell r="E326">
            <v>4522400</v>
          </cell>
          <cell r="F326">
            <v>361792</v>
          </cell>
          <cell r="G326">
            <v>4884192</v>
          </cell>
        </row>
        <row r="327">
          <cell r="B327" t="str">
            <v>00049666</v>
          </cell>
          <cell r="C327" t="str">
            <v>02/11/2022</v>
          </cell>
          <cell r="D327" t="str">
            <v>CÔNG TY CỔ PHẦN TRUNG TÂM THƯƠNG MẠI LOTTE VIỆT NAM - CHI NHÁNH BÌNH DƯƠNG</v>
          </cell>
          <cell r="E327">
            <v>2262710</v>
          </cell>
          <cell r="F327">
            <v>181017</v>
          </cell>
          <cell r="G327">
            <v>2443727</v>
          </cell>
        </row>
        <row r="328">
          <cell r="B328" t="str">
            <v>00049767</v>
          </cell>
          <cell r="C328" t="str">
            <v>03/11/2022</v>
          </cell>
          <cell r="D328" t="str">
            <v>CÔNG TY CỔ PHẦN TRUNG TÂM THƯƠNG MẠI LOTTE VIỆT NAM - CHI NHÁNH CẦN THƠ</v>
          </cell>
          <cell r="E328">
            <v>2221160</v>
          </cell>
          <cell r="F328">
            <v>177693</v>
          </cell>
          <cell r="G328">
            <v>2398853</v>
          </cell>
        </row>
        <row r="329">
          <cell r="B329" t="str">
            <v>00049768</v>
          </cell>
          <cell r="C329" t="str">
            <v>03/11/2022</v>
          </cell>
          <cell r="D329" t="str">
            <v>CÔNG TY CỔ PHẦN TRUNG TÂM THƯƠNG MẠI LOTTE VIỆT NAM - CHI NHÁNH BÀ RỊA VŨNG TÀU</v>
          </cell>
          <cell r="E329">
            <v>2858040</v>
          </cell>
          <cell r="F329">
            <v>228643</v>
          </cell>
          <cell r="G329">
            <v>3086683</v>
          </cell>
        </row>
        <row r="330">
          <cell r="B330" t="str">
            <v>00050304</v>
          </cell>
          <cell r="C330" t="str">
            <v>05/11/2022</v>
          </cell>
          <cell r="D330" t="str">
            <v>CÔNG TY CỔ PHẦN TRUNG TÂM THƯƠNG MẠI LOTTE VIỆT NAM - CHI NHÁNH BA ĐÌNH</v>
          </cell>
          <cell r="E330">
            <v>5059935</v>
          </cell>
          <cell r="F330">
            <v>404795</v>
          </cell>
          <cell r="G330">
            <v>5464730</v>
          </cell>
        </row>
        <row r="331">
          <cell r="B331" t="str">
            <v>00050325</v>
          </cell>
          <cell r="C331" t="str">
            <v>07/11/2022</v>
          </cell>
          <cell r="D331" t="str">
            <v>CÔNG TY CỔ PHẦN TRUNG TÂM THƯƠNG MẠI LOTTE VIỆT NAM - CHI NHÁNH BÌNH THUẬN</v>
          </cell>
          <cell r="E331">
            <v>1091315</v>
          </cell>
          <cell r="F331">
            <v>87305</v>
          </cell>
          <cell r="G331">
            <v>1178620</v>
          </cell>
        </row>
        <row r="332">
          <cell r="B332" t="str">
            <v>00050578</v>
          </cell>
          <cell r="C332" t="str">
            <v>09/11/2022</v>
          </cell>
          <cell r="D332" t="str">
            <v>CÔNG TY CỔ PHẦN TRUNG TÂM THƯƠNG MẠI LOTTE VIỆT NAM</v>
          </cell>
          <cell r="E332">
            <v>555290</v>
          </cell>
          <cell r="F332">
            <v>44423</v>
          </cell>
          <cell r="G332">
            <v>599713</v>
          </cell>
        </row>
        <row r="333">
          <cell r="B333" t="str">
            <v>00050580</v>
          </cell>
          <cell r="C333" t="str">
            <v>09/11/2022</v>
          </cell>
          <cell r="D333" t="str">
            <v>CÔNG TY CỔ PHẦN TRUNG TÂM THƯƠNG MẠI LOTTE VIỆT NAM</v>
          </cell>
          <cell r="E333">
            <v>3511140</v>
          </cell>
          <cell r="F333">
            <v>280891</v>
          </cell>
          <cell r="G333">
            <v>3792031</v>
          </cell>
        </row>
        <row r="334">
          <cell r="B334" t="str">
            <v>00050757</v>
          </cell>
          <cell r="C334" t="str">
            <v>11/11/2022</v>
          </cell>
          <cell r="D334" t="str">
            <v>CÔNG TY CỔ PHẦN TRUNG TÂM THƯƠNG MẠI LOTTE VIỆT NAM - CHI NHÁNH GÒ VẤP</v>
          </cell>
          <cell r="E334">
            <v>3411820</v>
          </cell>
          <cell r="F334">
            <v>272946</v>
          </cell>
          <cell r="G334">
            <v>3684766</v>
          </cell>
        </row>
        <row r="335">
          <cell r="B335" t="str">
            <v>00050794</v>
          </cell>
          <cell r="C335" t="str">
            <v>11/11/2022</v>
          </cell>
          <cell r="D335" t="str">
            <v>CÔNG TY CỔ PHẦN TRUNG TÂM THƯƠNG MẠI LOTTE VIỆT NAM - CHI NHÁNH BÌNH THUẬN</v>
          </cell>
          <cell r="E335">
            <v>1646605</v>
          </cell>
          <cell r="F335">
            <v>131728</v>
          </cell>
          <cell r="G335">
            <v>1778333</v>
          </cell>
        </row>
        <row r="336">
          <cell r="B336" t="str">
            <v>00050795</v>
          </cell>
          <cell r="C336" t="str">
            <v>11/11/2022</v>
          </cell>
          <cell r="D336" t="str">
            <v>CÔNG TY CỔ PHẦN TRUNG TÂM THƯƠNG MẠI LOTTE VIỆT NAM - CHI NHÁNH VINH</v>
          </cell>
          <cell r="E336">
            <v>5793090</v>
          </cell>
          <cell r="F336">
            <v>463447</v>
          </cell>
          <cell r="G336">
            <v>6256537</v>
          </cell>
        </row>
        <row r="337">
          <cell r="B337" t="str">
            <v>00050796</v>
          </cell>
          <cell r="C337" t="str">
            <v>11/11/2022</v>
          </cell>
          <cell r="D337" t="str">
            <v>CÔNG TY CỔ PHẦN TRUNG TÂM THƯƠNG MẠI LOTTE VIỆT NAM - CHI NHÁNH CẦN THƠ</v>
          </cell>
          <cell r="E337">
            <v>2221160</v>
          </cell>
          <cell r="F337">
            <v>177693</v>
          </cell>
          <cell r="G337">
            <v>2398853</v>
          </cell>
        </row>
        <row r="338">
          <cell r="B338" t="str">
            <v>00050799</v>
          </cell>
          <cell r="C338" t="str">
            <v>11/11/2022</v>
          </cell>
          <cell r="D338" t="str">
            <v>CÔNG TY CỔ PHẦN TRUNG TÂM THƯƠNG MẠI LOTTE VIỆT NAM - CHI NHÁNH CẦN THƠ</v>
          </cell>
          <cell r="E338">
            <v>2359982</v>
          </cell>
          <cell r="F338">
            <v>188799</v>
          </cell>
          <cell r="G338">
            <v>2548781</v>
          </cell>
        </row>
        <row r="339">
          <cell r="B339" t="str">
            <v>00050905</v>
          </cell>
          <cell r="C339" t="str">
            <v>14/11/2022</v>
          </cell>
          <cell r="D339" t="str">
            <v>CÔNG TY CỔ PHẦN TRUNG TÂM THƯƠNG MẠI LOTTE VIỆT NAM - CHI NHÁNH GÒ VẤP</v>
          </cell>
          <cell r="E339">
            <v>4150696</v>
          </cell>
          <cell r="F339">
            <v>332056</v>
          </cell>
          <cell r="G339">
            <v>4482752</v>
          </cell>
        </row>
        <row r="340">
          <cell r="B340" t="str">
            <v>00050916</v>
          </cell>
          <cell r="C340" t="str">
            <v>14/11/2022</v>
          </cell>
          <cell r="D340" t="str">
            <v>CÔNG TY CỔ PHẦN TRUNG TÂM THƯƠNG MẠI LOTTE VIỆT NAM</v>
          </cell>
          <cell r="E340">
            <v>5714520</v>
          </cell>
          <cell r="F340">
            <v>457162</v>
          </cell>
          <cell r="G340">
            <v>6171682</v>
          </cell>
        </row>
        <row r="341">
          <cell r="B341" t="str">
            <v>00050921</v>
          </cell>
          <cell r="C341" t="str">
            <v>14/11/2022</v>
          </cell>
          <cell r="D341" t="str">
            <v>CÔNG TY CỔ PHẦN TRUNG TÂM THƯƠNG MẠI LOTTE VIỆT NAM - CHI NHÁNH ĐỐNG ĐA</v>
          </cell>
          <cell r="E341">
            <v>595330</v>
          </cell>
          <cell r="F341">
            <v>47626</v>
          </cell>
          <cell r="G341">
            <v>642956</v>
          </cell>
        </row>
        <row r="342">
          <cell r="B342" t="str">
            <v>00050943</v>
          </cell>
          <cell r="C342" t="str">
            <v>14/11/2022</v>
          </cell>
          <cell r="D342" t="str">
            <v>CÔNG TY CỔ PHẦN TRUNG TÂM THƯƠNG MẠI LOTTE VIỆT NAM - CHI NHÁNH NHA TRANG</v>
          </cell>
          <cell r="E342">
            <v>2858040</v>
          </cell>
          <cell r="F342">
            <v>228643</v>
          </cell>
          <cell r="G342">
            <v>3086683</v>
          </cell>
        </row>
        <row r="343">
          <cell r="B343" t="str">
            <v>00051014</v>
          </cell>
          <cell r="C343" t="str">
            <v>16/11/2022</v>
          </cell>
          <cell r="D343" t="str">
            <v>CÔNG TY CỔ PHẦN TRUNG TÂM THƯƠNG MẠI LOTTE VIỆT NAM - CHI NHÁNH BÌNH DƯƠNG</v>
          </cell>
          <cell r="E343">
            <v>2262710</v>
          </cell>
          <cell r="F343">
            <v>181017</v>
          </cell>
          <cell r="G343">
            <v>2443727</v>
          </cell>
        </row>
        <row r="344">
          <cell r="B344" t="str">
            <v>00051027</v>
          </cell>
          <cell r="C344" t="str">
            <v>16/11/2022</v>
          </cell>
          <cell r="D344" t="str">
            <v>CÔNG TY CỔ PHẦN TRUNG TÂM THƯƠNG MẠI LOTTE VIỆT NAM - CHI NHÁNH GÒ VẤP</v>
          </cell>
          <cell r="E344">
            <v>2134653</v>
          </cell>
          <cell r="F344">
            <v>170772</v>
          </cell>
          <cell r="G344">
            <v>2305425</v>
          </cell>
        </row>
        <row r="345">
          <cell r="B345" t="str">
            <v>00051036</v>
          </cell>
          <cell r="C345" t="str">
            <v>16/11/2022</v>
          </cell>
          <cell r="D345" t="str">
            <v>CÔNG TY CỔ PHẦN TRUNG TÂM THƯƠNG MẠI LOTTE VIỆT NAM - CHI NHÁNH BA ĐÌNH</v>
          </cell>
          <cell r="E345">
            <v>4150696</v>
          </cell>
          <cell r="F345">
            <v>332056</v>
          </cell>
          <cell r="G345">
            <v>4482752</v>
          </cell>
        </row>
        <row r="346">
          <cell r="B346" t="str">
            <v>00051049</v>
          </cell>
          <cell r="C346" t="str">
            <v>16/11/2022</v>
          </cell>
          <cell r="D346" t="str">
            <v>CÔNG TY CỔ PHẦN TRUNG TÂM THƯƠNG MẠI LOTTE VIỆT NAM - CHI NHÁNH BÀ RỊA VŨNG TÀU</v>
          </cell>
          <cell r="E346">
            <v>595330</v>
          </cell>
          <cell r="F346">
            <v>47626</v>
          </cell>
          <cell r="G346">
            <v>642956</v>
          </cell>
        </row>
        <row r="347">
          <cell r="B347" t="str">
            <v>00051052</v>
          </cell>
          <cell r="C347" t="str">
            <v>16/11/2022</v>
          </cell>
          <cell r="D347" t="str">
            <v>CÔNG TY CỔ PHẦN TRUNG TÂM THƯƠNG MẠI LOTTE VIỆT NAM - CHI NHÁNH BÀ RỊA VŨNG TÀU</v>
          </cell>
          <cell r="E347">
            <v>3394065</v>
          </cell>
          <cell r="F347">
            <v>271525</v>
          </cell>
          <cell r="G347">
            <v>3665590</v>
          </cell>
        </row>
        <row r="348">
          <cell r="B348" t="str">
            <v>00051274</v>
          </cell>
          <cell r="C348" t="str">
            <v>18/11/2022</v>
          </cell>
          <cell r="D348" t="str">
            <v>CÔNG TY CỔ PHẦN TRUNG TÂM THƯƠNG MẠI LOTTE VIỆT NAM</v>
          </cell>
          <cell r="E348">
            <v>4686721</v>
          </cell>
          <cell r="F348">
            <v>374938</v>
          </cell>
          <cell r="G348">
            <v>5061659</v>
          </cell>
        </row>
        <row r="349">
          <cell r="B349" t="str">
            <v>00052016</v>
          </cell>
          <cell r="C349" t="str">
            <v>21/11/2022</v>
          </cell>
          <cell r="D349" t="str">
            <v>CÔNG TY CỔ PHẦN TRUNG TÂM THƯƠNG MẠI LOTTE VIỆT NAM - CHI NHÁNH BÌNH THUẬN</v>
          </cell>
          <cell r="E349">
            <v>1480018</v>
          </cell>
          <cell r="F349">
            <v>118401</v>
          </cell>
          <cell r="G349">
            <v>1598419</v>
          </cell>
        </row>
        <row r="350">
          <cell r="B350" t="str">
            <v>00052017</v>
          </cell>
          <cell r="C350" t="str">
            <v>21/11/2022</v>
          </cell>
          <cell r="D350" t="str">
            <v>CÔNG TY CỔ PHẦN TRUNG TÂM THƯƠNG MẠI LOTTE VIỆT NAM - CHI NHÁNH CẦN THƠ</v>
          </cell>
          <cell r="E350">
            <v>1887986</v>
          </cell>
          <cell r="F350">
            <v>151039</v>
          </cell>
          <cell r="G350">
            <v>2039025</v>
          </cell>
        </row>
        <row r="351">
          <cell r="B351" t="str">
            <v>00052063</v>
          </cell>
          <cell r="C351" t="str">
            <v>22/11/2022</v>
          </cell>
          <cell r="D351" t="str">
            <v>CÔNG TY CỔ PHẦN TRUNG TÂM THƯƠNG MẠI LOTTE VIỆT NAM - CHI NHÁNH BA ĐÌNH</v>
          </cell>
          <cell r="E351">
            <v>5946133</v>
          </cell>
          <cell r="F351">
            <v>475691</v>
          </cell>
          <cell r="G351">
            <v>6421824</v>
          </cell>
        </row>
        <row r="352">
          <cell r="B352" t="str">
            <v>00052099</v>
          </cell>
          <cell r="C352" t="str">
            <v>23/11/2022</v>
          </cell>
          <cell r="D352" t="str">
            <v>CÔNG TY CỔ PHẦN TRUNG TÂM THƯƠNG MẠI LOTTE VIỆT NAM - CHI NHÁNH GÒ VẤP</v>
          </cell>
          <cell r="E352">
            <v>4150696</v>
          </cell>
          <cell r="F352">
            <v>332056</v>
          </cell>
          <cell r="G352">
            <v>4482752</v>
          </cell>
        </row>
        <row r="353">
          <cell r="B353" t="str">
            <v>00052120</v>
          </cell>
          <cell r="C353" t="str">
            <v>23/11/2022</v>
          </cell>
          <cell r="D353" t="str">
            <v>CÔNG TY CỔ PHẦN TRUNG TÂM THƯƠNG MẠI LOTTE VIỆT NAM - CHI NHÁNH NHA TRANG</v>
          </cell>
          <cell r="E353">
            <v>4644030</v>
          </cell>
          <cell r="F353">
            <v>371522</v>
          </cell>
          <cell r="G353">
            <v>5015552</v>
          </cell>
        </row>
        <row r="354">
          <cell r="B354" t="str">
            <v>00052123</v>
          </cell>
          <cell r="C354" t="str">
            <v>23/11/2022</v>
          </cell>
          <cell r="D354" t="str">
            <v>CÔNG TY CỔ PHẦN TRUNG TÂM THƯƠNG MẠI LOTTE VIỆT NAM - CHI NHÁNH BÀ RỊA VŨNG TÀU</v>
          </cell>
          <cell r="E354">
            <v>536025</v>
          </cell>
          <cell r="F354">
            <v>42882</v>
          </cell>
          <cell r="G354">
            <v>578907</v>
          </cell>
        </row>
        <row r="355">
          <cell r="B355" t="str">
            <v>00052125</v>
          </cell>
          <cell r="C355" t="str">
            <v>23/11/2022</v>
          </cell>
          <cell r="D355" t="str">
            <v>CÔNG TY CỔ PHẦN TRUNG TÂM THƯƠNG MẠI LOTTE VIỆT NAM - CHI NHÁNH CẦN THƠ</v>
          </cell>
          <cell r="E355">
            <v>2134628</v>
          </cell>
          <cell r="F355">
            <v>170770</v>
          </cell>
          <cell r="G355">
            <v>2305398</v>
          </cell>
        </row>
        <row r="356">
          <cell r="B356" t="str">
            <v>00053162</v>
          </cell>
          <cell r="C356" t="str">
            <v>28/11/2022</v>
          </cell>
          <cell r="D356" t="str">
            <v>CÔNG TY CỔ PHẦN TRUNG TÂM THƯƠNG MẠI LOTTE VIỆT NAM</v>
          </cell>
          <cell r="E356">
            <v>1887986</v>
          </cell>
          <cell r="F356">
            <v>151039</v>
          </cell>
          <cell r="G356">
            <v>2039025</v>
          </cell>
        </row>
        <row r="357">
          <cell r="B357" t="str">
            <v>00053165</v>
          </cell>
          <cell r="C357" t="str">
            <v>28/11/2022</v>
          </cell>
          <cell r="D357" t="str">
            <v>CÔNG TY CỔ PHẦN TRUNG TÂM THƯƠNG MẠI LOTTE VIỆT NAM - CHI NHÁNH VINH</v>
          </cell>
          <cell r="E357">
            <v>2831979</v>
          </cell>
          <cell r="F357">
            <v>226558</v>
          </cell>
          <cell r="G357">
            <v>3058537</v>
          </cell>
        </row>
        <row r="358">
          <cell r="B358" t="str">
            <v>00053166</v>
          </cell>
          <cell r="C358" t="str">
            <v>28/11/2022</v>
          </cell>
          <cell r="D358" t="str">
            <v>CÔNG TY CỔ PHẦN TRUNG TÂM THƯƠNG MẠI LOTTE VIỆT NAM - CHI NHÁNH BÌNH THUẬN</v>
          </cell>
          <cell r="E358">
            <v>1132792</v>
          </cell>
          <cell r="F358">
            <v>90623</v>
          </cell>
          <cell r="G358">
            <v>1223415</v>
          </cell>
        </row>
        <row r="359">
          <cell r="B359" t="str">
            <v>00053167</v>
          </cell>
          <cell r="C359" t="str">
            <v>28/11/2022</v>
          </cell>
          <cell r="D359" t="str">
            <v>CÔNG TY CỔ PHẦN TRUNG TÂM THƯƠNG MẠI LOTTE VIỆT NAM - CHI NHÁNH CẦN THƠ</v>
          </cell>
          <cell r="E359">
            <v>2488039</v>
          </cell>
          <cell r="F359">
            <v>199043</v>
          </cell>
          <cell r="G359">
            <v>2687082</v>
          </cell>
        </row>
        <row r="360">
          <cell r="B360" t="str">
            <v>00053172</v>
          </cell>
          <cell r="C360" t="str">
            <v>28/11/2022</v>
          </cell>
          <cell r="D360" t="str">
            <v>CÔNG TY CỔ PHẦN TRUNG TÂM THƯƠNG MẠI LOTTE VIỆT NAM - CHI NHÁNH BÌNH THUẬN</v>
          </cell>
          <cell r="E360">
            <v>1694428</v>
          </cell>
          <cell r="F360">
            <v>135554</v>
          </cell>
          <cell r="G360">
            <v>1829982</v>
          </cell>
        </row>
        <row r="361">
          <cell r="B361" t="str">
            <v>00053248</v>
          </cell>
          <cell r="C361" t="str">
            <v>30/11/2022</v>
          </cell>
          <cell r="D361" t="str">
            <v>CÔNG TY CỔ PHẦN TRUNG TÂM THƯƠNG MẠI LOTTE VIỆT NAM - CHI NHÁNH BÌNH DƯƠNG</v>
          </cell>
          <cell r="E361">
            <v>1190660</v>
          </cell>
          <cell r="F361">
            <v>95253</v>
          </cell>
          <cell r="G361">
            <v>1285913</v>
          </cell>
        </row>
        <row r="362">
          <cell r="B362" t="str">
            <v>00053288</v>
          </cell>
          <cell r="C362" t="str">
            <v>01/12/2022</v>
          </cell>
          <cell r="D362" t="str">
            <v>CÔNG TY CỔ PHẦN TRUNG TÂM THƯƠNG MẠI LOTTE VIỆT NAM - CHI NHÁNH BÀ RỊA VŨNG TÀU</v>
          </cell>
          <cell r="E362">
            <v>2262710</v>
          </cell>
          <cell r="F362">
            <v>181017</v>
          </cell>
          <cell r="G362">
            <v>2443727</v>
          </cell>
        </row>
        <row r="363">
          <cell r="B363" t="str">
            <v>00053290</v>
          </cell>
          <cell r="C363" t="str">
            <v>01/12/2022</v>
          </cell>
          <cell r="D363" t="str">
            <v>CÔNG TY CỔ PHẦN TRUNG TÂM THƯƠNG MẠI LOTTE VIỆT NAM - CHI NHÁNH BA ĐÌNH</v>
          </cell>
          <cell r="E363">
            <v>2831979</v>
          </cell>
          <cell r="F363">
            <v>226558</v>
          </cell>
          <cell r="G363">
            <v>3058537</v>
          </cell>
        </row>
        <row r="364">
          <cell r="B364" t="str">
            <v>00053291</v>
          </cell>
          <cell r="C364" t="str">
            <v>01/12/2022</v>
          </cell>
          <cell r="D364" t="str">
            <v>CÔNG TY CỔ PHẦN TRUNG TÂM THƯƠNG MẠI LOTTE VIỆT NAM - CHI NHÁNH ĐỐNG ĐA</v>
          </cell>
          <cell r="E364">
            <v>1190660</v>
          </cell>
          <cell r="F364">
            <v>95253</v>
          </cell>
          <cell r="G364">
            <v>1285913</v>
          </cell>
        </row>
        <row r="365">
          <cell r="B365" t="str">
            <v>00053463</v>
          </cell>
          <cell r="C365" t="str">
            <v>01/12/2022</v>
          </cell>
          <cell r="D365" t="str">
            <v>CÔNG TY CỔ PHẦN TRUNG TÂM THƯƠNG MẠI LOTTE VIỆT NAM - CHI NHÁNH GÒ VẤP</v>
          </cell>
          <cell r="E365">
            <v>1887986</v>
          </cell>
          <cell r="F365">
            <v>151039</v>
          </cell>
          <cell r="G365">
            <v>2039025</v>
          </cell>
        </row>
        <row r="366">
          <cell r="B366" t="str">
            <v>00053954</v>
          </cell>
          <cell r="C366" t="str">
            <v>02/12/2022</v>
          </cell>
          <cell r="D366" t="str">
            <v>CÔNG TY CỔ PHẦN TRUNG TÂM THƯƠNG MẠI LOTTE VIỆT NAM</v>
          </cell>
          <cell r="E366">
            <v>471996</v>
          </cell>
          <cell r="F366">
            <v>37760</v>
          </cell>
          <cell r="G366">
            <v>509756</v>
          </cell>
        </row>
        <row r="367">
          <cell r="B367" t="str">
            <v>00054327</v>
          </cell>
          <cell r="C367" t="str">
            <v>05/12/2022</v>
          </cell>
          <cell r="D367" t="str">
            <v>CÔNG TY CỔ PHẦN TRUNG TÂM THƯƠNG MẠI LOTTE VIỆT NAM</v>
          </cell>
          <cell r="E367">
            <v>3078646</v>
          </cell>
          <cell r="F367">
            <v>246292</v>
          </cell>
          <cell r="G367">
            <v>3324938</v>
          </cell>
        </row>
        <row r="368">
          <cell r="B368" t="str">
            <v>00054381</v>
          </cell>
          <cell r="C368" t="str">
            <v>05/12/2022</v>
          </cell>
          <cell r="D368" t="str">
            <v>CÔNG TY CỔ PHẦN TRUNG TÂM THƯƠNG MẠI LOTTE VIỆT NAM - CHI NHÁNH BÌNH THUẬN</v>
          </cell>
          <cell r="E368">
            <v>1665870</v>
          </cell>
          <cell r="F368">
            <v>133270</v>
          </cell>
          <cell r="G368">
            <v>1799140</v>
          </cell>
        </row>
        <row r="369">
          <cell r="B369" t="str">
            <v>00054382</v>
          </cell>
          <cell r="C369" t="str">
            <v>05/12/2022</v>
          </cell>
          <cell r="D369" t="str">
            <v>CÔNG TY CỔ PHẦN TRUNG TÂM THƯƠNG MẠI LOTTE VIỆT NAM - CHI NHÁNH VINH</v>
          </cell>
          <cell r="E369">
            <v>2262710</v>
          </cell>
          <cell r="F369">
            <v>181017</v>
          </cell>
          <cell r="G369">
            <v>2443727</v>
          </cell>
        </row>
        <row r="370">
          <cell r="B370" t="str">
            <v>00054383</v>
          </cell>
          <cell r="C370" t="str">
            <v>05/12/2022</v>
          </cell>
          <cell r="D370" t="str">
            <v>CÔNG TY CỔ PHẦN TRUNG TÂM THƯƠNG MẠI LOTTE VIỆT NAM - CHI NHÁNH CẦN THƠ</v>
          </cell>
          <cell r="E370">
            <v>1415989</v>
          </cell>
          <cell r="F370">
            <v>113279</v>
          </cell>
          <cell r="G370">
            <v>1529268</v>
          </cell>
        </row>
        <row r="371">
          <cell r="B371" t="str">
            <v>00054524</v>
          </cell>
          <cell r="C371" t="str">
            <v>07/12/2022</v>
          </cell>
          <cell r="D371" t="str">
            <v>CÔNG TY CỔ PHẦN TRUNG TÂM THƯƠNG MẠI LOTTE VIỆT NAM - CHI NHÁNH GÒ VẤP</v>
          </cell>
          <cell r="E371">
            <v>2262710</v>
          </cell>
          <cell r="F371">
            <v>181017</v>
          </cell>
          <cell r="G371">
            <v>2443727</v>
          </cell>
        </row>
        <row r="372">
          <cell r="B372" t="str">
            <v>00054550</v>
          </cell>
          <cell r="C372" t="str">
            <v>07/12/2022</v>
          </cell>
          <cell r="D372" t="str">
            <v>CÔNG TY CỔ PHẦN TRUNG TÂM THƯƠNG MẠI LOTTE VIỆT NAM - CHI NHÁNH BÀ RỊA VŨNG TÀU</v>
          </cell>
          <cell r="E372">
            <v>2262710</v>
          </cell>
          <cell r="F372">
            <v>181017</v>
          </cell>
          <cell r="G372">
            <v>2443727</v>
          </cell>
        </row>
        <row r="373">
          <cell r="B373" t="str">
            <v>00055295</v>
          </cell>
          <cell r="C373" t="str">
            <v>12/12/2022</v>
          </cell>
          <cell r="D373" t="str">
            <v>CÔNG TY CỔ PHẦN TRUNG TÂM THƯƠNG MẠI LOTTE VIỆT NAM</v>
          </cell>
          <cell r="E373">
            <v>3700721</v>
          </cell>
          <cell r="F373">
            <v>296058</v>
          </cell>
          <cell r="G373">
            <v>3996779</v>
          </cell>
        </row>
        <row r="374">
          <cell r="B374" t="str">
            <v>00055298</v>
          </cell>
          <cell r="C374" t="str">
            <v>12/12/2022</v>
          </cell>
          <cell r="D374" t="str">
            <v>CÔNG TY CỔ PHẦN TRUNG TÂM THƯƠNG MẠI LOTTE VIỆT NAM - CHI NHÁNH GÒ VẤP</v>
          </cell>
          <cell r="E374">
            <v>2024122</v>
          </cell>
          <cell r="F374">
            <v>161930</v>
          </cell>
          <cell r="G374">
            <v>2186052</v>
          </cell>
        </row>
        <row r="375">
          <cell r="B375" t="str">
            <v>00055336</v>
          </cell>
          <cell r="C375" t="str">
            <v>12/12/2022</v>
          </cell>
          <cell r="D375" t="str">
            <v>CÔNG TY CỔ PHẦN TRUNG TÂM THƯƠNG MẠI LOTTE VIỆT NAM - CHI NHÁNH CẦN THƠ</v>
          </cell>
          <cell r="E375">
            <v>2223417</v>
          </cell>
          <cell r="F375">
            <v>177873</v>
          </cell>
          <cell r="G375">
            <v>2401290</v>
          </cell>
        </row>
        <row r="376">
          <cell r="B376" t="str">
            <v>00055337</v>
          </cell>
          <cell r="C376" t="str">
            <v>12/12/2022</v>
          </cell>
          <cell r="D376" t="str">
            <v>CÔNG TY CỔ PHẦN TRUNG TÂM THƯƠNG MẠI LOTTE VIỆT NAM - CHI NHÁNH VINH</v>
          </cell>
          <cell r="E376">
            <v>3233221</v>
          </cell>
          <cell r="F376">
            <v>258658</v>
          </cell>
          <cell r="G376">
            <v>3491879</v>
          </cell>
        </row>
        <row r="377">
          <cell r="B377" t="str">
            <v>00055338</v>
          </cell>
          <cell r="C377" t="str">
            <v>12/12/2022</v>
          </cell>
          <cell r="D377" t="str">
            <v>CÔNG TY CỔ PHẦN TRUNG TÂM THƯƠNG MẠI LOTTE VIỆT NAM - CHI NHÁNH NHA TRANG</v>
          </cell>
          <cell r="E377">
            <v>2024122</v>
          </cell>
          <cell r="F377">
            <v>161930</v>
          </cell>
          <cell r="G377">
            <v>2186052</v>
          </cell>
        </row>
        <row r="378">
          <cell r="B378" t="str">
            <v>00055434</v>
          </cell>
          <cell r="C378" t="str">
            <v>14/12/2022</v>
          </cell>
          <cell r="D378" t="str">
            <v>CÔNG TY CỔ PHẦN TRUNG TÂM THƯƠNG MẠI LOTTE VIỆT NAM - CHI NHÁNH GÒ VẤP</v>
          </cell>
          <cell r="E378">
            <v>5317332</v>
          </cell>
          <cell r="F378">
            <v>425387</v>
          </cell>
          <cell r="G378">
            <v>5742719</v>
          </cell>
        </row>
        <row r="379">
          <cell r="B379" t="str">
            <v>00055455</v>
          </cell>
          <cell r="C379" t="str">
            <v>14/12/2022</v>
          </cell>
          <cell r="D379" t="str">
            <v>CÔNG TY CỔ PHẦN TRUNG TÂM THƯƠNG MẠI LOTTE VIỆT NAM - CHI NHÁNH BA ĐÌNH</v>
          </cell>
          <cell r="E379">
            <v>3126166</v>
          </cell>
          <cell r="F379">
            <v>250093</v>
          </cell>
          <cell r="G379">
            <v>3376259</v>
          </cell>
        </row>
        <row r="380">
          <cell r="B380" t="str">
            <v>00055514</v>
          </cell>
          <cell r="C380" t="str">
            <v>14/12/2022</v>
          </cell>
          <cell r="D380" t="str">
            <v>CÔNG TY CỔ PHẦN TRUNG TÂM THƯƠNG MẠI LOTTE VIỆT NAM - CHI NHÁNH BÀ RỊA VŨNG TÀU</v>
          </cell>
          <cell r="E380">
            <v>2590141</v>
          </cell>
          <cell r="F380">
            <v>207211</v>
          </cell>
          <cell r="G380">
            <v>2797352</v>
          </cell>
        </row>
        <row r="381">
          <cell r="B381" t="str">
            <v>00055516</v>
          </cell>
          <cell r="C381" t="str">
            <v>14/12/2022</v>
          </cell>
          <cell r="D381" t="str">
            <v>CÔNG TY CỔ PHẦN TRUNG TÂM THƯƠNG MẠI LOTTE VIỆT NAM - CHI NHÁNH BÌNH THUẬN</v>
          </cell>
          <cell r="E381">
            <v>1527841</v>
          </cell>
          <cell r="F381">
            <v>122227</v>
          </cell>
          <cell r="G381">
            <v>1650068</v>
          </cell>
        </row>
        <row r="382">
          <cell r="B382" t="str">
            <v>00055894</v>
          </cell>
          <cell r="C382" t="str">
            <v>16/12/2022</v>
          </cell>
          <cell r="D382" t="str">
            <v>CÔNG TY CỔ PHẦN TRUNG TÂM THƯƠNG MẠI LOTTE VIỆT NAM - CHI NHÁNH BÌNH DƯƠNG</v>
          </cell>
          <cell r="E382">
            <v>1012061</v>
          </cell>
          <cell r="F382">
            <v>80965</v>
          </cell>
          <cell r="G382">
            <v>1093026</v>
          </cell>
        </row>
        <row r="383">
          <cell r="B383" t="str">
            <v>00056102</v>
          </cell>
          <cell r="C383" t="str">
            <v>19/12/2022</v>
          </cell>
          <cell r="D383" t="str">
            <v>CÔNG TY CỔ PHẦN TRUNG TÂM THƯƠNG MẠI LOTTE VIỆT NAM - CHI NHÁNH CẦN THƠ</v>
          </cell>
          <cell r="E383">
            <v>2221160</v>
          </cell>
          <cell r="F383">
            <v>177693</v>
          </cell>
          <cell r="G383">
            <v>2398853</v>
          </cell>
        </row>
        <row r="384">
          <cell r="B384" t="str">
            <v>00056103</v>
          </cell>
          <cell r="C384" t="str">
            <v>19/12/2022</v>
          </cell>
          <cell r="D384" t="str">
            <v>CÔNG TY CỔ PHẦN TRUNG TÂM THƯƠNG MẠI LOTTE VIỆT NAM - CHI NHÁNH NHA TRANG</v>
          </cell>
          <cell r="E384">
            <v>5180283</v>
          </cell>
          <cell r="F384">
            <v>414423</v>
          </cell>
          <cell r="G384">
            <v>5594706</v>
          </cell>
        </row>
        <row r="385">
          <cell r="B385" t="str">
            <v>00056186</v>
          </cell>
          <cell r="C385" t="str">
            <v>21/12/2022</v>
          </cell>
          <cell r="D385" t="str">
            <v>CÔNG TY CỔ PHẦN TRUNG TÂM THƯƠNG MẠI LOTTE VIỆT NAM - CHI NHÁNH BÌNH DƯƠNG</v>
          </cell>
          <cell r="E385">
            <v>1072050</v>
          </cell>
          <cell r="F385">
            <v>85764</v>
          </cell>
          <cell r="G385">
            <v>1157814</v>
          </cell>
        </row>
        <row r="386">
          <cell r="B386" t="str">
            <v>00056238</v>
          </cell>
          <cell r="C386" t="str">
            <v>21/12/2022</v>
          </cell>
          <cell r="D386" t="str">
            <v>CÔNG TY CỔ PHẦN TRUNG TÂM THƯƠNG MẠI LOTTE VIỆT NAM</v>
          </cell>
          <cell r="E386">
            <v>4245282</v>
          </cell>
          <cell r="F386">
            <v>339623</v>
          </cell>
          <cell r="G386">
            <v>4584905</v>
          </cell>
        </row>
        <row r="387">
          <cell r="B387" t="str">
            <v>00056244</v>
          </cell>
          <cell r="C387" t="str">
            <v>21/12/2022</v>
          </cell>
          <cell r="D387" t="str">
            <v>CÔNG TY CỔ PHẦN TRUNG TÂM THƯƠNG MẠI LOTTE VIỆT NAM - CHI NHÁNH GÒ VẤP</v>
          </cell>
          <cell r="E387">
            <v>1110580</v>
          </cell>
          <cell r="F387">
            <v>88846</v>
          </cell>
          <cell r="G387">
            <v>1199426</v>
          </cell>
        </row>
        <row r="388">
          <cell r="B388" t="str">
            <v>00056279</v>
          </cell>
          <cell r="C388" t="str">
            <v>21/12/2022</v>
          </cell>
          <cell r="D388" t="str">
            <v>CÔNG TY CỔ PHẦN TRUNG TÂM THƯƠNG MẠI LOTTE VIỆT NAM - CHI NHÁNH VINH</v>
          </cell>
          <cell r="E388">
            <v>3196948</v>
          </cell>
          <cell r="F388">
            <v>255756</v>
          </cell>
          <cell r="G388">
            <v>3452704</v>
          </cell>
        </row>
        <row r="389">
          <cell r="B389" t="str">
            <v>00056280</v>
          </cell>
          <cell r="C389" t="str">
            <v>21/12/2022</v>
          </cell>
          <cell r="D389" t="str">
            <v>CÔNG TY CỔ PHẦN TRUNG TÂM THƯƠNG MẠI LOTTE VIỆT NAM - CHI NHÁNH CẦN THƠ</v>
          </cell>
          <cell r="E389">
            <v>1665870</v>
          </cell>
          <cell r="F389">
            <v>133270</v>
          </cell>
          <cell r="G389">
            <v>1799140</v>
          </cell>
        </row>
        <row r="390">
          <cell r="B390" t="str">
            <v>00056689</v>
          </cell>
          <cell r="C390" t="str">
            <v>23/12/2022</v>
          </cell>
          <cell r="D390" t="str">
            <v>CÔNG TY CỔ PHẦN TRUNG TÂM THƯƠNG MẠI LOTTE VIỆT NAM - CHI NHÁNH BA ĐÌNH</v>
          </cell>
          <cell r="E390">
            <v>4236746</v>
          </cell>
          <cell r="F390">
            <v>338940</v>
          </cell>
          <cell r="G390">
            <v>4575686</v>
          </cell>
        </row>
        <row r="391">
          <cell r="B391" t="str">
            <v>00056887</v>
          </cell>
          <cell r="C391" t="str">
            <v>26/12/2022</v>
          </cell>
          <cell r="D391" t="str">
            <v>CÔNG TY CỔ PHẦN TRUNG TÂM THƯƠNG MẠI LOTTE VIỆT NAM - CHI NHÁNH BÌNH THUẬN</v>
          </cell>
          <cell r="E391">
            <v>1868721</v>
          </cell>
          <cell r="F391">
            <v>149498</v>
          </cell>
          <cell r="G391">
            <v>2018219</v>
          </cell>
        </row>
        <row r="392">
          <cell r="B392" t="str">
            <v>00056888</v>
          </cell>
          <cell r="C392" t="str">
            <v>26/12/2022</v>
          </cell>
          <cell r="D392" t="str">
            <v>CÔNG TY CỔ PHẦN TRUNG TÂM THƯƠNG MẠI LOTTE VIỆT NAM - CHI NHÁNH CẦN THƠ</v>
          </cell>
          <cell r="E392">
            <v>1072050</v>
          </cell>
          <cell r="F392">
            <v>85764</v>
          </cell>
          <cell r="G392">
            <v>1157814</v>
          </cell>
        </row>
        <row r="393">
          <cell r="B393" t="str">
            <v>00056945</v>
          </cell>
          <cell r="C393" t="str">
            <v>26/12/2022</v>
          </cell>
          <cell r="D393" t="str">
            <v>CÔNG TY CỔ PHẦN TRUNG TÂM THƯƠNG MẠI LOTTE VIỆT NAM - CHI NHÁNH BÌNH THUẬN</v>
          </cell>
          <cell r="E393">
            <v>3312475</v>
          </cell>
          <cell r="F393">
            <v>264998</v>
          </cell>
          <cell r="G393">
            <v>3577473</v>
          </cell>
        </row>
        <row r="394">
          <cell r="B394" t="str">
            <v>00057051</v>
          </cell>
          <cell r="C394" t="str">
            <v>28/12/2022</v>
          </cell>
          <cell r="D394" t="str">
            <v>CÔNG TY CỔ PHẦN TRUNG TÂM THƯƠNG MẠI LOTTE VIỆT NAM - CHI NHÁNH GÒ VẤP</v>
          </cell>
          <cell r="E394">
            <v>1110580</v>
          </cell>
          <cell r="F394">
            <v>88846</v>
          </cell>
          <cell r="G394">
            <v>1199426</v>
          </cell>
        </row>
        <row r="395">
          <cell r="B395" t="str">
            <v>00057094</v>
          </cell>
          <cell r="C395" t="str">
            <v>28/12/2022</v>
          </cell>
          <cell r="D395" t="str">
            <v>CÔNG TY CỔ PHẦN TRUNG TÂM THƯƠNG MẠI LOTTE VIỆT NAM - CHI NHÁNH VINH</v>
          </cell>
          <cell r="E395">
            <v>4245282</v>
          </cell>
          <cell r="F395">
            <v>339623</v>
          </cell>
          <cell r="G395">
            <v>4584905</v>
          </cell>
        </row>
        <row r="396">
          <cell r="B396" t="str">
            <v>00057095</v>
          </cell>
          <cell r="C396" t="str">
            <v>28/12/2022</v>
          </cell>
          <cell r="D396" t="str">
            <v>CÔNG TY CỔ PHẦN TRUNG TÂM THƯƠNG MẠI LOTTE VIỆT NAM - CHI NHÁNH BÀ RỊA VŨNG TÀU</v>
          </cell>
          <cell r="E396">
            <v>4168222</v>
          </cell>
          <cell r="F396">
            <v>333458</v>
          </cell>
          <cell r="G396">
            <v>4501680</v>
          </cell>
        </row>
        <row r="397">
          <cell r="B397" t="str">
            <v>00057096</v>
          </cell>
          <cell r="C397" t="str">
            <v>28/12/2022</v>
          </cell>
          <cell r="D397" t="str">
            <v>CÔNG TY CỔ PHẦN TRUNG TÂM THƯƠNG MẠI LOTTE VIỆT NAM - CHI NHÁNH NHA TRANG</v>
          </cell>
          <cell r="E397">
            <v>6192344</v>
          </cell>
          <cell r="F397">
            <v>495388</v>
          </cell>
          <cell r="G397">
            <v>6687732</v>
          </cell>
        </row>
        <row r="398">
          <cell r="B398" t="str">
            <v>00057134</v>
          </cell>
          <cell r="C398" t="str">
            <v>29/12/2022</v>
          </cell>
          <cell r="D398" t="str">
            <v>CÔNG TY CỔ PHẦN TRUNG TÂM THƯƠNG MẠI LOTTE VIỆT NAM</v>
          </cell>
          <cell r="E398">
            <v>3295467</v>
          </cell>
          <cell r="F398">
            <v>263637</v>
          </cell>
          <cell r="G398">
            <v>3559104</v>
          </cell>
        </row>
        <row r="399">
          <cell r="B399" t="str">
            <v>00057142</v>
          </cell>
          <cell r="C399" t="str">
            <v>29/12/2022</v>
          </cell>
          <cell r="D399" t="str">
            <v>CÔNG TY CỔ PHẦN TRUNG TÂM THƯƠNG MẠI LOTTE VIỆT NAM - CHI NHÁNH BÌNH DƯƠNG</v>
          </cell>
          <cell r="E399">
            <v>1012061</v>
          </cell>
          <cell r="F399">
            <v>80965</v>
          </cell>
          <cell r="G399">
            <v>1093026</v>
          </cell>
        </row>
        <row r="400">
          <cell r="B400" t="str">
            <v>00057759</v>
          </cell>
          <cell r="C400" t="str">
            <v>31/12/2022</v>
          </cell>
          <cell r="D400" t="str">
            <v>CÔNG TY CỔ PHẦN TRUNG TÂM THƯƠNG MẠI LOTTE VIỆT NAM</v>
          </cell>
          <cell r="E400">
            <v>28978125</v>
          </cell>
          <cell r="F400">
            <v>2318250</v>
          </cell>
          <cell r="G400">
            <v>31296375</v>
          </cell>
        </row>
        <row r="401">
          <cell r="D401" t="str">
            <v>Số dư cuối kỳ</v>
          </cell>
          <cell r="G401">
            <v>1118704152</v>
          </cell>
        </row>
        <row r="405">
          <cell r="E405">
            <v>1033436525</v>
          </cell>
          <cell r="F405">
            <v>85267627</v>
          </cell>
        </row>
        <row r="407">
          <cell r="E407">
            <v>1118704152</v>
          </cell>
        </row>
        <row r="408">
          <cell r="E408">
            <v>-1094034151</v>
          </cell>
        </row>
        <row r="409">
          <cell r="E409">
            <v>24670001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4" workbookViewId="0">
      <selection activeCell="I42" sqref="I42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99" t="s">
        <v>15</v>
      </c>
      <c r="B1" s="99"/>
      <c r="C1" s="99"/>
      <c r="D1" s="99"/>
      <c r="E1" s="99"/>
      <c r="F1" s="99"/>
      <c r="G1" s="99"/>
    </row>
    <row r="2" spans="1:11" ht="31.5" x14ac:dyDescent="0.25">
      <c r="A2" s="14" t="s">
        <v>1</v>
      </c>
      <c r="B2" s="15" t="s">
        <v>2</v>
      </c>
      <c r="C2" s="25" t="s">
        <v>3</v>
      </c>
      <c r="D2" s="25" t="s">
        <v>0</v>
      </c>
      <c r="E2" s="15" t="s">
        <v>4</v>
      </c>
      <c r="F2" s="15" t="s">
        <v>5</v>
      </c>
      <c r="G2" s="15" t="s">
        <v>946</v>
      </c>
      <c r="H2" s="7"/>
      <c r="I2" s="7"/>
    </row>
    <row r="3" spans="1:11" ht="15.75" x14ac:dyDescent="0.25">
      <c r="A3" s="28"/>
      <c r="B3" s="29" t="s">
        <v>14</v>
      </c>
      <c r="C3" s="105">
        <v>69272550</v>
      </c>
      <c r="D3" s="106"/>
      <c r="E3" s="29"/>
      <c r="F3" s="29"/>
      <c r="G3" s="29"/>
      <c r="H3" s="7"/>
      <c r="I3" s="94"/>
      <c r="J3" s="95"/>
      <c r="K3" s="95"/>
    </row>
    <row r="4" spans="1:11" ht="15.75" x14ac:dyDescent="0.25">
      <c r="A4" s="13"/>
      <c r="B4" s="8" t="s">
        <v>6</v>
      </c>
      <c r="C4" s="9">
        <v>122025365</v>
      </c>
      <c r="D4" s="9">
        <v>12202539</v>
      </c>
      <c r="E4" s="9"/>
      <c r="F4" s="10"/>
      <c r="G4" s="10"/>
      <c r="I4" s="7"/>
    </row>
    <row r="5" spans="1:11" ht="15.75" x14ac:dyDescent="0.25">
      <c r="A5" s="13"/>
      <c r="B5" s="8" t="s">
        <v>7</v>
      </c>
      <c r="C5" s="9">
        <v>21572655</v>
      </c>
      <c r="D5" s="9">
        <v>1725811</v>
      </c>
      <c r="E5" s="9"/>
      <c r="F5" s="10"/>
      <c r="G5" s="30"/>
      <c r="I5" s="7"/>
    </row>
    <row r="6" spans="1:11" ht="15.75" x14ac:dyDescent="0.25">
      <c r="A6" s="13"/>
      <c r="B6" s="8" t="s">
        <v>8</v>
      </c>
      <c r="C6" s="9">
        <v>46531810</v>
      </c>
      <c r="D6" s="9">
        <v>3766968</v>
      </c>
      <c r="E6" s="11"/>
      <c r="F6" s="10"/>
      <c r="G6" s="30"/>
      <c r="I6" s="7"/>
    </row>
    <row r="7" spans="1:11" ht="15.75" x14ac:dyDescent="0.25">
      <c r="A7" s="23"/>
      <c r="B7" s="8" t="s">
        <v>9</v>
      </c>
      <c r="C7" s="9">
        <v>69414625</v>
      </c>
      <c r="D7" s="9">
        <v>5553167</v>
      </c>
      <c r="E7" s="11"/>
      <c r="F7" s="10"/>
      <c r="G7" s="30"/>
      <c r="I7" s="7"/>
    </row>
    <row r="8" spans="1:11" ht="15.75" x14ac:dyDescent="0.25">
      <c r="A8" s="23"/>
      <c r="B8" s="8" t="s">
        <v>10</v>
      </c>
      <c r="C8" s="9">
        <v>54022051</v>
      </c>
      <c r="D8" s="9">
        <v>4321762</v>
      </c>
      <c r="E8" s="11"/>
      <c r="F8" s="10"/>
      <c r="G8" s="30"/>
      <c r="I8" s="7"/>
    </row>
    <row r="9" spans="1:11" ht="15.75" x14ac:dyDescent="0.25">
      <c r="A9" s="23"/>
      <c r="B9" s="8" t="s">
        <v>16</v>
      </c>
      <c r="C9" s="9">
        <v>83669002</v>
      </c>
      <c r="D9" s="9">
        <v>6693518</v>
      </c>
      <c r="E9" s="11"/>
      <c r="F9" s="10"/>
      <c r="G9" s="12"/>
      <c r="I9" s="7"/>
    </row>
    <row r="10" spans="1:11" ht="15.75" x14ac:dyDescent="0.25">
      <c r="A10" s="23"/>
      <c r="B10" s="8" t="s">
        <v>17</v>
      </c>
      <c r="C10" s="9">
        <v>106346014</v>
      </c>
      <c r="D10" s="9">
        <v>8507679</v>
      </c>
      <c r="E10" s="11"/>
      <c r="F10" s="10"/>
      <c r="G10" s="12"/>
      <c r="I10" s="7"/>
    </row>
    <row r="11" spans="1:11" ht="15.75" x14ac:dyDescent="0.25">
      <c r="A11" s="23"/>
      <c r="B11" s="8" t="s">
        <v>18</v>
      </c>
      <c r="C11" s="9">
        <v>131897693</v>
      </c>
      <c r="D11" s="9">
        <v>10551814</v>
      </c>
      <c r="E11" s="9"/>
      <c r="F11" s="10"/>
      <c r="G11" s="12"/>
      <c r="I11" s="7"/>
    </row>
    <row r="12" spans="1:11" ht="15.75" x14ac:dyDescent="0.25">
      <c r="A12" s="23"/>
      <c r="B12" s="8" t="s">
        <v>19</v>
      </c>
      <c r="C12" s="9">
        <v>70159983</v>
      </c>
      <c r="D12" s="9">
        <v>5612796</v>
      </c>
      <c r="E12" s="11"/>
      <c r="F12" s="10"/>
      <c r="G12" s="12"/>
      <c r="I12" s="7"/>
    </row>
    <row r="13" spans="1:11" ht="15.75" x14ac:dyDescent="0.25">
      <c r="A13" s="23"/>
      <c r="B13" s="8" t="s">
        <v>20</v>
      </c>
      <c r="C13" s="9">
        <v>84338052</v>
      </c>
      <c r="D13" s="9">
        <v>6747043</v>
      </c>
      <c r="E13" s="11"/>
      <c r="F13" s="10"/>
      <c r="G13" s="12"/>
      <c r="I13" s="7"/>
    </row>
    <row r="14" spans="1:11" ht="15.75" x14ac:dyDescent="0.25">
      <c r="A14" s="23"/>
      <c r="B14" s="8" t="s">
        <v>21</v>
      </c>
      <c r="C14" s="9">
        <v>103564180</v>
      </c>
      <c r="D14" s="9">
        <v>8285134</v>
      </c>
      <c r="E14" s="11"/>
      <c r="F14" s="10"/>
      <c r="G14" s="12"/>
      <c r="I14" s="7"/>
    </row>
    <row r="15" spans="1:11" ht="15.75" x14ac:dyDescent="0.25">
      <c r="A15" s="23"/>
      <c r="B15" s="8" t="s">
        <v>22</v>
      </c>
      <c r="C15" s="9">
        <v>126557356</v>
      </c>
      <c r="D15" s="9">
        <v>10124593</v>
      </c>
      <c r="E15" s="11"/>
      <c r="F15" s="10"/>
      <c r="G15" s="12"/>
      <c r="I15" s="7"/>
    </row>
    <row r="16" spans="1:11" ht="15.75" x14ac:dyDescent="0.25">
      <c r="A16" s="23"/>
      <c r="B16" s="22"/>
      <c r="C16" s="9"/>
      <c r="D16" s="9"/>
      <c r="E16" s="9"/>
      <c r="F16" s="10"/>
      <c r="G16" s="12"/>
    </row>
    <row r="17" spans="1:9" ht="15.75" x14ac:dyDescent="0.25">
      <c r="A17" s="100" t="s">
        <v>11</v>
      </c>
      <c r="B17" s="101"/>
      <c r="C17" s="16">
        <f>SUM(C4:C15)</f>
        <v>1020098786</v>
      </c>
      <c r="D17" s="16">
        <f>SUM(D4:D15)</f>
        <v>84092824</v>
      </c>
      <c r="E17" s="16"/>
      <c r="F17" s="18"/>
      <c r="G17" s="16"/>
    </row>
    <row r="18" spans="1:9" ht="15.75" x14ac:dyDescent="0.25">
      <c r="A18" s="13"/>
      <c r="B18" s="22" t="s">
        <v>930</v>
      </c>
      <c r="C18" s="9"/>
      <c r="D18" s="9"/>
      <c r="E18" s="9">
        <v>10826383</v>
      </c>
      <c r="F18" s="10"/>
      <c r="G18" s="12"/>
    </row>
    <row r="19" spans="1:9" ht="15.75" x14ac:dyDescent="0.25">
      <c r="A19" s="13"/>
      <c r="B19" s="22"/>
      <c r="C19" s="9"/>
      <c r="D19" s="9"/>
      <c r="E19" s="9"/>
      <c r="F19" s="10"/>
      <c r="G19" s="12"/>
    </row>
    <row r="20" spans="1:9" ht="15.75" x14ac:dyDescent="0.25">
      <c r="A20" s="100" t="s">
        <v>12</v>
      </c>
      <c r="B20" s="101"/>
      <c r="C20" s="16"/>
      <c r="D20" s="16"/>
      <c r="E20" s="16">
        <f>SUM(E18:E19)</f>
        <v>10826383</v>
      </c>
      <c r="F20" s="18"/>
      <c r="G20" s="19"/>
    </row>
    <row r="21" spans="1:9" ht="15.75" x14ac:dyDescent="0.25">
      <c r="A21" s="13"/>
      <c r="B21" s="22" t="s">
        <v>945</v>
      </c>
      <c r="C21" s="9"/>
      <c r="D21" s="9"/>
      <c r="E21" s="9"/>
      <c r="F21" s="10">
        <v>134726267</v>
      </c>
      <c r="G21" s="12"/>
    </row>
    <row r="22" spans="1:9" ht="15.75" x14ac:dyDescent="0.25">
      <c r="A22" s="13"/>
      <c r="B22" s="22"/>
      <c r="C22" s="9"/>
      <c r="D22" s="9"/>
      <c r="E22" s="9"/>
      <c r="F22" s="10"/>
      <c r="G22" s="12"/>
    </row>
    <row r="23" spans="1:9" ht="15.75" x14ac:dyDescent="0.25">
      <c r="A23" s="100" t="s">
        <v>632</v>
      </c>
      <c r="B23" s="101"/>
      <c r="C23" s="16"/>
      <c r="D23" s="16"/>
      <c r="E23" s="16"/>
      <c r="F23" s="16">
        <f>SUM(F21:F22)</f>
        <v>134726267</v>
      </c>
      <c r="G23" s="19"/>
    </row>
    <row r="24" spans="1:9" ht="15.75" x14ac:dyDescent="0.25">
      <c r="A24" s="13"/>
      <c r="B24" s="22" t="s">
        <v>633</v>
      </c>
      <c r="C24" s="9"/>
      <c r="D24" s="9"/>
      <c r="E24" s="9"/>
      <c r="F24" s="10"/>
      <c r="G24" s="10">
        <v>46791444</v>
      </c>
      <c r="I24" s="24"/>
    </row>
    <row r="25" spans="1:9" ht="15.75" x14ac:dyDescent="0.25">
      <c r="A25" s="13"/>
      <c r="B25" s="22" t="s">
        <v>634</v>
      </c>
      <c r="C25" s="9"/>
      <c r="D25" s="9"/>
      <c r="E25" s="9"/>
      <c r="F25" s="10"/>
      <c r="G25" s="10">
        <v>70179543</v>
      </c>
      <c r="I25" s="24"/>
    </row>
    <row r="26" spans="1:9" ht="15.75" x14ac:dyDescent="0.25">
      <c r="A26" s="13"/>
      <c r="B26" s="22" t="s">
        <v>635</v>
      </c>
      <c r="C26" s="9"/>
      <c r="D26" s="9"/>
      <c r="E26" s="9"/>
      <c r="F26" s="10"/>
      <c r="G26" s="10">
        <v>52821125</v>
      </c>
      <c r="I26" s="24"/>
    </row>
    <row r="27" spans="1:9" ht="15.75" x14ac:dyDescent="0.25">
      <c r="A27" s="13"/>
      <c r="B27" s="22" t="s">
        <v>636</v>
      </c>
      <c r="C27" s="9"/>
      <c r="D27" s="9"/>
      <c r="E27" s="9"/>
      <c r="F27" s="10"/>
      <c r="G27" s="10">
        <v>38448601</v>
      </c>
      <c r="I27" s="24"/>
    </row>
    <row r="28" spans="1:9" ht="15.75" x14ac:dyDescent="0.25">
      <c r="A28" s="13"/>
      <c r="B28" s="22" t="s">
        <v>637</v>
      </c>
      <c r="C28" s="9"/>
      <c r="D28" s="9"/>
      <c r="E28" s="9"/>
      <c r="F28" s="10"/>
      <c r="G28" s="10">
        <v>45537819</v>
      </c>
      <c r="I28" s="24"/>
    </row>
    <row r="29" spans="1:9" ht="15.75" x14ac:dyDescent="0.25">
      <c r="A29" s="13"/>
      <c r="B29" s="22" t="s">
        <v>638</v>
      </c>
      <c r="C29" s="9"/>
      <c r="D29" s="9"/>
      <c r="E29" s="9"/>
      <c r="F29" s="10"/>
      <c r="G29" s="10">
        <v>57388390</v>
      </c>
      <c r="I29" s="24"/>
    </row>
    <row r="30" spans="1:9" ht="15.75" x14ac:dyDescent="0.25">
      <c r="A30" s="13"/>
      <c r="B30" s="22" t="s">
        <v>639</v>
      </c>
      <c r="C30" s="9"/>
      <c r="D30" s="9"/>
      <c r="E30" s="9"/>
      <c r="F30" s="10"/>
      <c r="G30" s="10">
        <v>74635656</v>
      </c>
      <c r="I30" s="24"/>
    </row>
    <row r="31" spans="1:9" ht="15.75" x14ac:dyDescent="0.25">
      <c r="A31" s="13"/>
      <c r="B31" s="22" t="s">
        <v>640</v>
      </c>
      <c r="C31" s="9"/>
      <c r="D31" s="9"/>
      <c r="E31" s="9"/>
      <c r="F31" s="10"/>
      <c r="G31" s="10">
        <v>66286829</v>
      </c>
      <c r="I31" s="24"/>
    </row>
    <row r="32" spans="1:9" ht="15.75" x14ac:dyDescent="0.25">
      <c r="A32" s="13"/>
      <c r="B32" s="22" t="s">
        <v>641</v>
      </c>
      <c r="C32" s="9"/>
      <c r="D32" s="9"/>
      <c r="E32" s="9"/>
      <c r="F32" s="10"/>
      <c r="G32" s="10">
        <v>88650342</v>
      </c>
      <c r="I32" s="24"/>
    </row>
    <row r="33" spans="1:11" ht="15.75" x14ac:dyDescent="0.25">
      <c r="A33" s="13"/>
      <c r="B33" s="22" t="s">
        <v>642</v>
      </c>
      <c r="C33" s="9"/>
      <c r="D33" s="9"/>
      <c r="E33" s="9"/>
      <c r="F33" s="10"/>
      <c r="G33" s="10">
        <v>119639087</v>
      </c>
      <c r="I33" s="24"/>
    </row>
    <row r="34" spans="1:11" ht="15.75" x14ac:dyDescent="0.25">
      <c r="A34" s="13"/>
      <c r="B34" s="22" t="s">
        <v>643</v>
      </c>
      <c r="C34" s="9"/>
      <c r="D34" s="9"/>
      <c r="E34" s="9"/>
      <c r="F34" s="10"/>
      <c r="G34" s="10">
        <v>71471892</v>
      </c>
      <c r="I34" s="24"/>
    </row>
    <row r="35" spans="1:11" ht="15.75" x14ac:dyDescent="0.25">
      <c r="A35" s="13"/>
      <c r="B35" s="22" t="s">
        <v>644</v>
      </c>
      <c r="C35" s="9"/>
      <c r="D35" s="9"/>
      <c r="E35" s="9"/>
      <c r="F35" s="10"/>
      <c r="G35" s="10">
        <v>86953250</v>
      </c>
    </row>
    <row r="36" spans="1:11" ht="15.75" x14ac:dyDescent="0.25">
      <c r="A36" s="13"/>
      <c r="B36" s="8"/>
      <c r="C36" s="9"/>
      <c r="D36" s="9"/>
      <c r="E36" s="9"/>
      <c r="F36" s="10"/>
      <c r="G36" s="10"/>
    </row>
    <row r="37" spans="1:11" ht="15.75" x14ac:dyDescent="0.25">
      <c r="A37" s="100" t="s">
        <v>13</v>
      </c>
      <c r="B37" s="101"/>
      <c r="C37" s="20"/>
      <c r="D37" s="20"/>
      <c r="E37" s="17"/>
      <c r="F37" s="19"/>
      <c r="G37" s="21">
        <f>SUM(G24:G36)</f>
        <v>818803978</v>
      </c>
    </row>
    <row r="38" spans="1:11" ht="21.75" customHeight="1" x14ac:dyDescent="0.3">
      <c r="A38" s="102" t="s">
        <v>23</v>
      </c>
      <c r="B38" s="103"/>
      <c r="C38" s="103"/>
      <c r="D38" s="103"/>
      <c r="E38" s="103"/>
      <c r="F38" s="104"/>
      <c r="G38" s="31">
        <f>C3+C17+D17-E20-F23-G37</f>
        <v>209107532</v>
      </c>
      <c r="H38" s="92"/>
      <c r="I38" s="92"/>
      <c r="J38" s="92"/>
    </row>
    <row r="39" spans="1:11" ht="15.75" x14ac:dyDescent="0.25">
      <c r="A39" s="2"/>
      <c r="B39" s="5"/>
      <c r="C39" s="26"/>
      <c r="D39" s="26"/>
      <c r="E39" s="3"/>
      <c r="G39" s="92">
        <v>-39522222</v>
      </c>
      <c r="I39" s="95"/>
      <c r="J39" s="95"/>
    </row>
    <row r="40" spans="1:11" ht="15.75" x14ac:dyDescent="0.25">
      <c r="A40" s="2"/>
      <c r="B40" s="5"/>
      <c r="C40" s="26"/>
      <c r="D40" s="26"/>
      <c r="E40" s="3"/>
      <c r="G40" s="95">
        <v>4584905</v>
      </c>
      <c r="I40" s="92"/>
    </row>
    <row r="41" spans="1:11" ht="15.75" x14ac:dyDescent="0.25">
      <c r="A41" s="2"/>
      <c r="B41" s="5"/>
      <c r="C41" s="26"/>
      <c r="D41" s="26"/>
      <c r="E41" s="3"/>
      <c r="F41" s="1"/>
      <c r="G41" s="97">
        <f>+G38+G39-G40</f>
        <v>165000405</v>
      </c>
      <c r="I41" s="95"/>
    </row>
    <row r="42" spans="1:11" ht="15.75" x14ac:dyDescent="0.25">
      <c r="A42" s="6"/>
      <c r="C42" s="27"/>
      <c r="D42" s="27"/>
      <c r="E42" s="4"/>
      <c r="F42" s="1"/>
      <c r="I42" s="24">
        <f>+G41-G39+G40</f>
        <v>209107532</v>
      </c>
      <c r="K42" s="95"/>
    </row>
    <row r="43" spans="1:11" ht="15.75" x14ac:dyDescent="0.25">
      <c r="F43" s="1"/>
      <c r="G43" s="1"/>
      <c r="I43">
        <v>2305398</v>
      </c>
      <c r="J43" t="s">
        <v>977</v>
      </c>
    </row>
    <row r="44" spans="1:11" x14ac:dyDescent="0.25">
      <c r="I44" s="95">
        <f>+I42+I43</f>
        <v>211412930</v>
      </c>
    </row>
  </sheetData>
  <mergeCells count="7">
    <mergeCell ref="A1:G1"/>
    <mergeCell ref="A17:B17"/>
    <mergeCell ref="A20:B20"/>
    <mergeCell ref="A37:B37"/>
    <mergeCell ref="A38:F38"/>
    <mergeCell ref="C3:D3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A88" workbookViewId="0">
      <selection activeCell="G94" sqref="G94"/>
    </sheetView>
  </sheetViews>
  <sheetFormatPr defaultRowHeight="15" x14ac:dyDescent="0.25"/>
  <cols>
    <col min="3" max="3" width="12.28515625" bestFit="1" customWidth="1"/>
    <col min="5" max="5" width="40.28515625" bestFit="1" customWidth="1"/>
    <col min="10" max="10" width="35.42578125" bestFit="1" customWidth="1"/>
    <col min="11" max="11" width="26.28515625" bestFit="1" customWidth="1"/>
    <col min="12" max="12" width="12.7109375" customWidth="1"/>
    <col min="13" max="13" width="11.5703125" customWidth="1"/>
    <col min="14" max="14" width="15" customWidth="1"/>
    <col min="15" max="15" width="17.7109375" customWidth="1"/>
    <col min="17" max="17" width="9.140625" style="96"/>
  </cols>
  <sheetData>
    <row r="1" spans="1:17" ht="30" x14ac:dyDescent="0.25">
      <c r="A1" s="60" t="s">
        <v>656</v>
      </c>
      <c r="B1" s="60" t="s">
        <v>920</v>
      </c>
      <c r="C1" s="60" t="s">
        <v>685</v>
      </c>
      <c r="D1" s="60" t="s">
        <v>921</v>
      </c>
      <c r="E1" s="60" t="s">
        <v>922</v>
      </c>
      <c r="F1" s="60" t="s">
        <v>916</v>
      </c>
      <c r="G1" s="60" t="s">
        <v>917</v>
      </c>
      <c r="H1" s="60" t="s">
        <v>923</v>
      </c>
      <c r="I1" s="60" t="s">
        <v>924</v>
      </c>
      <c r="J1" s="60" t="s">
        <v>694</v>
      </c>
      <c r="K1" s="60" t="s">
        <v>700</v>
      </c>
      <c r="L1" s="60" t="s">
        <v>703</v>
      </c>
      <c r="M1" s="60" t="s">
        <v>704</v>
      </c>
      <c r="N1" s="60" t="s">
        <v>705</v>
      </c>
      <c r="O1" s="60" t="s">
        <v>947</v>
      </c>
    </row>
    <row r="2" spans="1:17" x14ac:dyDescent="0.25">
      <c r="A2" s="61">
        <v>1</v>
      </c>
      <c r="B2" s="61" t="s">
        <v>937</v>
      </c>
      <c r="C2" s="62" t="s">
        <v>689</v>
      </c>
      <c r="D2" s="61" t="s">
        <v>926</v>
      </c>
      <c r="E2" s="62" t="s">
        <v>927</v>
      </c>
      <c r="F2" s="61" t="s">
        <v>698</v>
      </c>
      <c r="G2" s="61" t="s">
        <v>698</v>
      </c>
      <c r="H2" s="61" t="s">
        <v>698</v>
      </c>
      <c r="I2" s="61" t="s">
        <v>698</v>
      </c>
      <c r="J2" s="62" t="s">
        <v>696</v>
      </c>
      <c r="K2" s="62" t="s">
        <v>701</v>
      </c>
      <c r="L2" s="66">
        <v>-1420075</v>
      </c>
      <c r="M2" s="66">
        <v>-142008</v>
      </c>
      <c r="N2" s="66">
        <v>-1562083</v>
      </c>
      <c r="O2" s="61" t="s">
        <v>948</v>
      </c>
      <c r="Q2" s="96">
        <f>+M2/L2</f>
        <v>0.10000035209407954</v>
      </c>
    </row>
    <row r="3" spans="1:17" x14ac:dyDescent="0.25">
      <c r="A3" s="61">
        <v>2</v>
      </c>
      <c r="B3" s="61" t="s">
        <v>937</v>
      </c>
      <c r="C3" s="62" t="s">
        <v>689</v>
      </c>
      <c r="D3" s="61" t="s">
        <v>926</v>
      </c>
      <c r="E3" s="62" t="s">
        <v>927</v>
      </c>
      <c r="F3" s="61" t="s">
        <v>698</v>
      </c>
      <c r="G3" s="61" t="s">
        <v>698</v>
      </c>
      <c r="H3" s="61" t="s">
        <v>698</v>
      </c>
      <c r="I3" s="61" t="s">
        <v>698</v>
      </c>
      <c r="J3" s="62" t="s">
        <v>697</v>
      </c>
      <c r="K3" s="62" t="s">
        <v>701</v>
      </c>
      <c r="L3" s="66">
        <v>-426023</v>
      </c>
      <c r="M3" s="66">
        <v>-42602</v>
      </c>
      <c r="N3" s="66">
        <v>-468625</v>
      </c>
      <c r="O3" s="61" t="s">
        <v>948</v>
      </c>
      <c r="Q3" s="96">
        <f t="shared" ref="Q3:Q87" si="0">+M3/L3</f>
        <v>9.9999295812667394E-2</v>
      </c>
    </row>
    <row r="4" spans="1:17" x14ac:dyDescent="0.25">
      <c r="A4" s="61">
        <v>3</v>
      </c>
      <c r="B4" s="61" t="s">
        <v>937</v>
      </c>
      <c r="C4" s="62" t="s">
        <v>689</v>
      </c>
      <c r="D4" s="61" t="s">
        <v>926</v>
      </c>
      <c r="E4" s="62" t="s">
        <v>927</v>
      </c>
      <c r="F4" s="61" t="s">
        <v>698</v>
      </c>
      <c r="G4" s="61" t="s">
        <v>698</v>
      </c>
      <c r="H4" s="61" t="s">
        <v>698</v>
      </c>
      <c r="I4" s="61" t="s">
        <v>698</v>
      </c>
      <c r="J4" s="62" t="s">
        <v>696</v>
      </c>
      <c r="K4" s="62" t="s">
        <v>726</v>
      </c>
      <c r="L4" s="66">
        <v>-199470</v>
      </c>
      <c r="M4" s="66">
        <v>-15958</v>
      </c>
      <c r="N4" s="66">
        <v>-215428</v>
      </c>
      <c r="O4" s="61" t="s">
        <v>949</v>
      </c>
      <c r="Q4" s="96">
        <f t="shared" si="0"/>
        <v>8.0002005314082317E-2</v>
      </c>
    </row>
    <row r="5" spans="1:17" x14ac:dyDescent="0.25">
      <c r="A5" s="61">
        <v>4</v>
      </c>
      <c r="B5" s="61" t="s">
        <v>937</v>
      </c>
      <c r="C5" s="62" t="s">
        <v>689</v>
      </c>
      <c r="D5" s="61" t="s">
        <v>926</v>
      </c>
      <c r="E5" s="62" t="s">
        <v>927</v>
      </c>
      <c r="F5" s="61" t="s">
        <v>698</v>
      </c>
      <c r="G5" s="61" t="s">
        <v>698</v>
      </c>
      <c r="H5" s="61" t="s">
        <v>698</v>
      </c>
      <c r="I5" s="61" t="s">
        <v>698</v>
      </c>
      <c r="J5" s="62" t="s">
        <v>697</v>
      </c>
      <c r="K5" s="62" t="s">
        <v>726</v>
      </c>
      <c r="L5" s="66">
        <v>-59841</v>
      </c>
      <c r="M5" s="66">
        <v>-4787</v>
      </c>
      <c r="N5" s="66">
        <v>-64628</v>
      </c>
      <c r="O5" s="61" t="s">
        <v>949</v>
      </c>
      <c r="Q5" s="96">
        <f t="shared" si="0"/>
        <v>7.9995320933807929E-2</v>
      </c>
    </row>
    <row r="6" spans="1:17" x14ac:dyDescent="0.25">
      <c r="A6" s="61">
        <v>5</v>
      </c>
      <c r="B6" s="61" t="s">
        <v>937</v>
      </c>
      <c r="C6" s="62" t="s">
        <v>689</v>
      </c>
      <c r="D6" s="61" t="s">
        <v>926</v>
      </c>
      <c r="E6" s="62" t="s">
        <v>927</v>
      </c>
      <c r="F6" s="61" t="s">
        <v>698</v>
      </c>
      <c r="G6" s="61" t="s">
        <v>698</v>
      </c>
      <c r="H6" s="61" t="s">
        <v>944</v>
      </c>
      <c r="I6" s="61" t="s">
        <v>698</v>
      </c>
      <c r="J6" s="62" t="s">
        <v>697</v>
      </c>
      <c r="K6" s="62" t="s">
        <v>742</v>
      </c>
      <c r="L6" s="66">
        <v>-80746</v>
      </c>
      <c r="M6" s="66">
        <v>-6460</v>
      </c>
      <c r="N6" s="66">
        <v>-87206</v>
      </c>
      <c r="O6" s="61" t="s">
        <v>950</v>
      </c>
      <c r="Q6" s="96">
        <f t="shared" si="0"/>
        <v>8.0003963044609022E-2</v>
      </c>
    </row>
    <row r="7" spans="1:17" x14ac:dyDescent="0.25">
      <c r="A7" s="61">
        <v>6</v>
      </c>
      <c r="B7" s="61" t="s">
        <v>937</v>
      </c>
      <c r="C7" s="62" t="s">
        <v>689</v>
      </c>
      <c r="D7" s="61" t="s">
        <v>926</v>
      </c>
      <c r="E7" s="62" t="s">
        <v>927</v>
      </c>
      <c r="F7" s="61" t="s">
        <v>698</v>
      </c>
      <c r="G7" s="61" t="s">
        <v>698</v>
      </c>
      <c r="H7" s="61" t="s">
        <v>944</v>
      </c>
      <c r="I7" s="61" t="s">
        <v>698</v>
      </c>
      <c r="J7" s="62" t="s">
        <v>696</v>
      </c>
      <c r="K7" s="62" t="s">
        <v>742</v>
      </c>
      <c r="L7" s="66">
        <v>-269153</v>
      </c>
      <c r="M7" s="66">
        <v>-21532</v>
      </c>
      <c r="N7" s="66">
        <v>-290685</v>
      </c>
      <c r="O7" s="61" t="s">
        <v>950</v>
      </c>
      <c r="Q7" s="96">
        <f t="shared" si="0"/>
        <v>7.9999108313858661E-2</v>
      </c>
    </row>
    <row r="8" spans="1:17" x14ac:dyDescent="0.25">
      <c r="A8" s="61">
        <v>7</v>
      </c>
      <c r="B8" s="61" t="s">
        <v>937</v>
      </c>
      <c r="C8" s="62" t="s">
        <v>689</v>
      </c>
      <c r="D8" s="61" t="s">
        <v>926</v>
      </c>
      <c r="E8" s="62" t="s">
        <v>927</v>
      </c>
      <c r="F8" s="61" t="s">
        <v>698</v>
      </c>
      <c r="G8" s="61" t="s">
        <v>698</v>
      </c>
      <c r="H8" s="61" t="s">
        <v>698</v>
      </c>
      <c r="I8" s="61" t="s">
        <v>698</v>
      </c>
      <c r="J8" s="62" t="s">
        <v>697</v>
      </c>
      <c r="K8" s="62" t="s">
        <v>761</v>
      </c>
      <c r="L8" s="66">
        <v>-89847</v>
      </c>
      <c r="M8" s="66">
        <v>-7188</v>
      </c>
      <c r="N8" s="66">
        <v>-97035</v>
      </c>
      <c r="O8" s="61" t="s">
        <v>951</v>
      </c>
      <c r="Q8" s="96">
        <f t="shared" si="0"/>
        <v>8.0002671207719797E-2</v>
      </c>
    </row>
    <row r="9" spans="1:17" x14ac:dyDescent="0.25">
      <c r="A9" s="61">
        <v>8</v>
      </c>
      <c r="B9" s="61" t="s">
        <v>937</v>
      </c>
      <c r="C9" s="62" t="s">
        <v>689</v>
      </c>
      <c r="D9" s="61" t="s">
        <v>926</v>
      </c>
      <c r="E9" s="62" t="s">
        <v>927</v>
      </c>
      <c r="F9" s="61" t="s">
        <v>698</v>
      </c>
      <c r="G9" s="61" t="s">
        <v>698</v>
      </c>
      <c r="H9" s="61" t="s">
        <v>698</v>
      </c>
      <c r="I9" s="61" t="s">
        <v>698</v>
      </c>
      <c r="J9" s="62" t="s">
        <v>696</v>
      </c>
      <c r="K9" s="62" t="s">
        <v>761</v>
      </c>
      <c r="L9" s="66">
        <v>-299490</v>
      </c>
      <c r="M9" s="66">
        <v>-23959</v>
      </c>
      <c r="N9" s="66">
        <v>-323449</v>
      </c>
      <c r="O9" s="61" t="s">
        <v>951</v>
      </c>
      <c r="Q9" s="96">
        <f t="shared" si="0"/>
        <v>7.9999332198070053E-2</v>
      </c>
    </row>
    <row r="10" spans="1:17" x14ac:dyDescent="0.25">
      <c r="A10" s="61">
        <v>9</v>
      </c>
      <c r="B10" s="61" t="s">
        <v>937</v>
      </c>
      <c r="C10" s="62" t="s">
        <v>689</v>
      </c>
      <c r="D10" s="61" t="s">
        <v>926</v>
      </c>
      <c r="E10" s="62" t="s">
        <v>927</v>
      </c>
      <c r="F10" s="61" t="s">
        <v>698</v>
      </c>
      <c r="G10" s="61" t="s">
        <v>698</v>
      </c>
      <c r="H10" s="61" t="s">
        <v>698</v>
      </c>
      <c r="I10" s="61" t="s">
        <v>698</v>
      </c>
      <c r="J10" s="62" t="s">
        <v>782</v>
      </c>
      <c r="K10" s="62" t="s">
        <v>780</v>
      </c>
      <c r="L10" s="66">
        <v>-46443</v>
      </c>
      <c r="M10" s="66">
        <v>-3715</v>
      </c>
      <c r="N10" s="66">
        <v>-50158</v>
      </c>
      <c r="O10" s="61" t="s">
        <v>952</v>
      </c>
      <c r="Q10" s="96">
        <f t="shared" si="0"/>
        <v>7.9990526021144204E-2</v>
      </c>
    </row>
    <row r="11" spans="1:17" x14ac:dyDescent="0.25">
      <c r="A11" s="61">
        <v>10</v>
      </c>
      <c r="B11" s="61" t="s">
        <v>937</v>
      </c>
      <c r="C11" s="62" t="s">
        <v>689</v>
      </c>
      <c r="D11" s="61" t="s">
        <v>926</v>
      </c>
      <c r="E11" s="62" t="s">
        <v>927</v>
      </c>
      <c r="F11" s="61" t="s">
        <v>698</v>
      </c>
      <c r="G11" s="61" t="s">
        <v>698</v>
      </c>
      <c r="H11" s="61" t="s">
        <v>698</v>
      </c>
      <c r="I11" s="61" t="s">
        <v>698</v>
      </c>
      <c r="J11" s="62" t="s">
        <v>696</v>
      </c>
      <c r="K11" s="62" t="s">
        <v>780</v>
      </c>
      <c r="L11" s="66">
        <v>-154809</v>
      </c>
      <c r="M11" s="66">
        <v>-12385</v>
      </c>
      <c r="N11" s="66">
        <v>-167194</v>
      </c>
      <c r="O11" s="61" t="s">
        <v>952</v>
      </c>
      <c r="Q11" s="96">
        <f t="shared" si="0"/>
        <v>8.0001808680373876E-2</v>
      </c>
    </row>
    <row r="12" spans="1:17" x14ac:dyDescent="0.25">
      <c r="A12" s="61">
        <v>11</v>
      </c>
      <c r="B12" s="61" t="s">
        <v>937</v>
      </c>
      <c r="C12" s="62" t="s">
        <v>689</v>
      </c>
      <c r="D12" s="61" t="s">
        <v>926</v>
      </c>
      <c r="E12" s="62" t="s">
        <v>927</v>
      </c>
      <c r="F12" s="61" t="s">
        <v>698</v>
      </c>
      <c r="G12" s="61" t="s">
        <v>698</v>
      </c>
      <c r="H12" s="61" t="s">
        <v>698</v>
      </c>
      <c r="I12" s="61" t="s">
        <v>698</v>
      </c>
      <c r="J12" s="62" t="s">
        <v>696</v>
      </c>
      <c r="K12" s="62" t="s">
        <v>803</v>
      </c>
      <c r="L12" s="66">
        <v>-312617</v>
      </c>
      <c r="M12" s="66">
        <v>-25009</v>
      </c>
      <c r="N12" s="66">
        <v>-337626</v>
      </c>
      <c r="O12" s="61" t="s">
        <v>953</v>
      </c>
      <c r="Q12" s="96">
        <f t="shared" si="0"/>
        <v>7.9998848431147379E-2</v>
      </c>
    </row>
    <row r="13" spans="1:17" x14ac:dyDescent="0.25">
      <c r="A13" s="61">
        <v>12</v>
      </c>
      <c r="B13" s="61" t="s">
        <v>937</v>
      </c>
      <c r="C13" s="62" t="s">
        <v>689</v>
      </c>
      <c r="D13" s="61" t="s">
        <v>926</v>
      </c>
      <c r="E13" s="62" t="s">
        <v>927</v>
      </c>
      <c r="F13" s="61" t="s">
        <v>698</v>
      </c>
      <c r="G13" s="61" t="s">
        <v>698</v>
      </c>
      <c r="H13" s="61" t="s">
        <v>698</v>
      </c>
      <c r="I13" s="61" t="s">
        <v>698</v>
      </c>
      <c r="J13" s="62" t="s">
        <v>782</v>
      </c>
      <c r="K13" s="62" t="s">
        <v>803</v>
      </c>
      <c r="L13" s="66">
        <v>-93785</v>
      </c>
      <c r="M13" s="66">
        <v>-7503</v>
      </c>
      <c r="N13" s="66">
        <v>-101288</v>
      </c>
      <c r="O13" s="61" t="s">
        <v>953</v>
      </c>
      <c r="Q13" s="96">
        <f t="shared" si="0"/>
        <v>8.0002132537186119E-2</v>
      </c>
    </row>
    <row r="14" spans="1:17" x14ac:dyDescent="0.25">
      <c r="A14" s="61">
        <v>13</v>
      </c>
      <c r="B14" s="61" t="s">
        <v>937</v>
      </c>
      <c r="C14" s="62" t="s">
        <v>689</v>
      </c>
      <c r="D14" s="61" t="s">
        <v>926</v>
      </c>
      <c r="E14" s="62" t="s">
        <v>927</v>
      </c>
      <c r="F14" s="61" t="s">
        <v>698</v>
      </c>
      <c r="G14" s="61" t="s">
        <v>698</v>
      </c>
      <c r="H14" s="61" t="s">
        <v>698</v>
      </c>
      <c r="I14" s="61" t="s">
        <v>698</v>
      </c>
      <c r="J14" s="62" t="s">
        <v>696</v>
      </c>
      <c r="K14" s="62" t="s">
        <v>821</v>
      </c>
      <c r="L14" s="66">
        <v>-681778</v>
      </c>
      <c r="M14" s="66">
        <v>-54542</v>
      </c>
      <c r="N14" s="66">
        <v>-736320</v>
      </c>
      <c r="O14" s="61" t="s">
        <v>954</v>
      </c>
      <c r="Q14" s="96">
        <f t="shared" si="0"/>
        <v>7.999964797925424E-2</v>
      </c>
    </row>
    <row r="15" spans="1:17" x14ac:dyDescent="0.25">
      <c r="A15" s="61">
        <v>14</v>
      </c>
      <c r="B15" s="61" t="s">
        <v>937</v>
      </c>
      <c r="C15" s="62" t="s">
        <v>689</v>
      </c>
      <c r="D15" s="61" t="s">
        <v>926</v>
      </c>
      <c r="E15" s="62" t="s">
        <v>927</v>
      </c>
      <c r="F15" s="61" t="s">
        <v>698</v>
      </c>
      <c r="G15" s="61" t="s">
        <v>698</v>
      </c>
      <c r="H15" s="61" t="s">
        <v>698</v>
      </c>
      <c r="I15" s="61" t="s">
        <v>698</v>
      </c>
      <c r="J15" s="62" t="s">
        <v>782</v>
      </c>
      <c r="K15" s="62" t="s">
        <v>821</v>
      </c>
      <c r="L15" s="66">
        <v>-204533</v>
      </c>
      <c r="M15" s="66">
        <v>-16363</v>
      </c>
      <c r="N15" s="66">
        <v>-220896</v>
      </c>
      <c r="O15" s="61" t="s">
        <v>954</v>
      </c>
      <c r="Q15" s="96">
        <f t="shared" si="0"/>
        <v>8.0001760107170972E-2</v>
      </c>
    </row>
    <row r="16" spans="1:17" x14ac:dyDescent="0.25">
      <c r="A16" s="61">
        <v>15</v>
      </c>
      <c r="B16" s="61" t="s">
        <v>937</v>
      </c>
      <c r="C16" s="62" t="s">
        <v>689</v>
      </c>
      <c r="D16" s="61" t="s">
        <v>926</v>
      </c>
      <c r="E16" s="62" t="s">
        <v>927</v>
      </c>
      <c r="F16" s="61" t="s">
        <v>698</v>
      </c>
      <c r="G16" s="61" t="s">
        <v>698</v>
      </c>
      <c r="H16" s="61" t="s">
        <v>698</v>
      </c>
      <c r="I16" s="61" t="s">
        <v>698</v>
      </c>
      <c r="J16" s="62" t="s">
        <v>696</v>
      </c>
      <c r="K16" s="62" t="s">
        <v>832</v>
      </c>
      <c r="L16" s="66">
        <v>-273897</v>
      </c>
      <c r="M16" s="66">
        <v>-21912</v>
      </c>
      <c r="N16" s="66">
        <v>-295809</v>
      </c>
      <c r="O16" s="61" t="s">
        <v>955</v>
      </c>
      <c r="Q16" s="96">
        <f t="shared" si="0"/>
        <v>8.0000876241798927E-2</v>
      </c>
    </row>
    <row r="17" spans="1:17" x14ac:dyDescent="0.25">
      <c r="A17" s="61">
        <v>16</v>
      </c>
      <c r="B17" s="61" t="s">
        <v>937</v>
      </c>
      <c r="C17" s="62" t="s">
        <v>689</v>
      </c>
      <c r="D17" s="61" t="s">
        <v>926</v>
      </c>
      <c r="E17" s="62" t="s">
        <v>927</v>
      </c>
      <c r="F17" s="61" t="s">
        <v>698</v>
      </c>
      <c r="G17" s="61" t="s">
        <v>698</v>
      </c>
      <c r="H17" s="61" t="s">
        <v>698</v>
      </c>
      <c r="I17" s="61" t="s">
        <v>698</v>
      </c>
      <c r="J17" s="62" t="s">
        <v>782</v>
      </c>
      <c r="K17" s="62" t="s">
        <v>832</v>
      </c>
      <c r="L17" s="66">
        <v>-82169</v>
      </c>
      <c r="M17" s="66">
        <v>-6574</v>
      </c>
      <c r="N17" s="66">
        <v>-88743</v>
      </c>
      <c r="O17" s="61" t="s">
        <v>955</v>
      </c>
      <c r="Q17" s="96">
        <f t="shared" si="0"/>
        <v>8.0005841619102097E-2</v>
      </c>
    </row>
    <row r="18" spans="1:17" x14ac:dyDescent="0.25">
      <c r="A18" s="61">
        <v>17</v>
      </c>
      <c r="B18" s="61" t="s">
        <v>937</v>
      </c>
      <c r="C18" s="62" t="s">
        <v>689</v>
      </c>
      <c r="D18" s="61" t="s">
        <v>926</v>
      </c>
      <c r="E18" s="62" t="s">
        <v>927</v>
      </c>
      <c r="F18" s="61" t="s">
        <v>698</v>
      </c>
      <c r="G18" s="61" t="s">
        <v>698</v>
      </c>
      <c r="H18" s="61" t="s">
        <v>698</v>
      </c>
      <c r="I18" s="61" t="s">
        <v>698</v>
      </c>
      <c r="J18" s="62" t="s">
        <v>782</v>
      </c>
      <c r="K18" s="62" t="s">
        <v>861</v>
      </c>
      <c r="L18" s="66">
        <v>-84852</v>
      </c>
      <c r="M18" s="66">
        <v>-6788</v>
      </c>
      <c r="N18" s="66">
        <v>-91640</v>
      </c>
      <c r="O18" s="61" t="s">
        <v>956</v>
      </c>
      <c r="Q18" s="96">
        <f t="shared" si="0"/>
        <v>7.99981143638335E-2</v>
      </c>
    </row>
    <row r="19" spans="1:17" x14ac:dyDescent="0.25">
      <c r="A19" s="61">
        <v>18</v>
      </c>
      <c r="B19" s="61" t="s">
        <v>937</v>
      </c>
      <c r="C19" s="62" t="s">
        <v>689</v>
      </c>
      <c r="D19" s="61" t="s">
        <v>926</v>
      </c>
      <c r="E19" s="62" t="s">
        <v>927</v>
      </c>
      <c r="F19" s="61" t="s">
        <v>698</v>
      </c>
      <c r="G19" s="61" t="s">
        <v>698</v>
      </c>
      <c r="H19" s="61" t="s">
        <v>698</v>
      </c>
      <c r="I19" s="61" t="s">
        <v>698</v>
      </c>
      <c r="J19" s="62" t="s">
        <v>696</v>
      </c>
      <c r="K19" s="62" t="s">
        <v>861</v>
      </c>
      <c r="L19" s="66">
        <v>-282839</v>
      </c>
      <c r="M19" s="66">
        <v>-22627</v>
      </c>
      <c r="N19" s="66">
        <v>-305466</v>
      </c>
      <c r="O19" s="61" t="s">
        <v>956</v>
      </c>
      <c r="Q19" s="96">
        <f t="shared" si="0"/>
        <v>7.999957573036251E-2</v>
      </c>
    </row>
    <row r="20" spans="1:17" x14ac:dyDescent="0.25">
      <c r="A20" s="61">
        <v>19</v>
      </c>
      <c r="B20" s="61" t="s">
        <v>937</v>
      </c>
      <c r="C20" s="62" t="s">
        <v>689</v>
      </c>
      <c r="D20" s="61" t="s">
        <v>926</v>
      </c>
      <c r="E20" s="62" t="s">
        <v>927</v>
      </c>
      <c r="F20" s="61" t="s">
        <v>698</v>
      </c>
      <c r="G20" s="61" t="s">
        <v>698</v>
      </c>
      <c r="H20" s="61" t="s">
        <v>698</v>
      </c>
      <c r="I20" s="61" t="s">
        <v>698</v>
      </c>
      <c r="J20" s="62" t="s">
        <v>782</v>
      </c>
      <c r="K20" s="62" t="s">
        <v>898</v>
      </c>
      <c r="L20" s="66">
        <v>-100932</v>
      </c>
      <c r="M20" s="66">
        <v>-8075</v>
      </c>
      <c r="N20" s="66">
        <v>-109007</v>
      </c>
      <c r="O20" s="61" t="s">
        <v>957</v>
      </c>
      <c r="Q20" s="96">
        <f t="shared" si="0"/>
        <v>8.0004359370665398E-2</v>
      </c>
    </row>
    <row r="21" spans="1:17" x14ac:dyDescent="0.25">
      <c r="A21" s="61">
        <v>20</v>
      </c>
      <c r="B21" s="61" t="s">
        <v>937</v>
      </c>
      <c r="C21" s="62" t="s">
        <v>689</v>
      </c>
      <c r="D21" s="61" t="s">
        <v>926</v>
      </c>
      <c r="E21" s="62" t="s">
        <v>927</v>
      </c>
      <c r="F21" s="61" t="s">
        <v>698</v>
      </c>
      <c r="G21" s="61" t="s">
        <v>698</v>
      </c>
      <c r="H21" s="61" t="s">
        <v>698</v>
      </c>
      <c r="I21" s="61" t="s">
        <v>698</v>
      </c>
      <c r="J21" s="62" t="s">
        <v>696</v>
      </c>
      <c r="K21" s="62" t="s">
        <v>898</v>
      </c>
      <c r="L21" s="66">
        <v>-336441</v>
      </c>
      <c r="M21" s="66">
        <v>-26915</v>
      </c>
      <c r="N21" s="66">
        <v>-363356</v>
      </c>
      <c r="O21" s="61" t="s">
        <v>957</v>
      </c>
      <c r="Q21" s="96">
        <f t="shared" si="0"/>
        <v>7.9999167758982997E-2</v>
      </c>
    </row>
    <row r="22" spans="1:17" x14ac:dyDescent="0.25">
      <c r="A22" s="61">
        <v>21</v>
      </c>
      <c r="B22" s="61" t="s">
        <v>937</v>
      </c>
      <c r="C22" s="62" t="s">
        <v>689</v>
      </c>
      <c r="D22" s="61" t="s">
        <v>926</v>
      </c>
      <c r="E22" s="62" t="s">
        <v>927</v>
      </c>
      <c r="F22" s="61" t="s">
        <v>698</v>
      </c>
      <c r="G22" s="61" t="s">
        <v>698</v>
      </c>
      <c r="H22" s="61" t="s">
        <v>698</v>
      </c>
      <c r="I22" s="61" t="s">
        <v>698</v>
      </c>
      <c r="J22" s="62" t="s">
        <v>696</v>
      </c>
      <c r="K22" s="62" t="s">
        <v>905</v>
      </c>
      <c r="L22" s="66">
        <v>-369173</v>
      </c>
      <c r="M22" s="66">
        <v>-29534</v>
      </c>
      <c r="N22" s="66">
        <v>-398707</v>
      </c>
      <c r="O22" s="61" t="s">
        <v>958</v>
      </c>
      <c r="Q22" s="96">
        <f t="shared" si="0"/>
        <v>8.0000433401142559E-2</v>
      </c>
    </row>
    <row r="23" spans="1:17" x14ac:dyDescent="0.25">
      <c r="A23" s="61">
        <v>22</v>
      </c>
      <c r="B23" s="61" t="s">
        <v>937</v>
      </c>
      <c r="C23" s="62" t="s">
        <v>689</v>
      </c>
      <c r="D23" s="61" t="s">
        <v>926</v>
      </c>
      <c r="E23" s="62" t="s">
        <v>927</v>
      </c>
      <c r="F23" s="61" t="s">
        <v>698</v>
      </c>
      <c r="G23" s="61" t="s">
        <v>698</v>
      </c>
      <c r="H23" s="61" t="s">
        <v>698</v>
      </c>
      <c r="I23" s="61" t="s">
        <v>698</v>
      </c>
      <c r="J23" s="62" t="s">
        <v>764</v>
      </c>
      <c r="K23" s="62" t="s">
        <v>765</v>
      </c>
      <c r="L23" s="66">
        <v>-1500000</v>
      </c>
      <c r="M23" s="66">
        <v>-120000</v>
      </c>
      <c r="N23" s="66">
        <v>-1620000</v>
      </c>
      <c r="O23" s="61" t="s">
        <v>958</v>
      </c>
      <c r="Q23" s="96">
        <f t="shared" si="0"/>
        <v>0.08</v>
      </c>
    </row>
    <row r="24" spans="1:17" x14ac:dyDescent="0.25">
      <c r="A24" s="61">
        <v>23</v>
      </c>
      <c r="B24" s="61" t="s">
        <v>937</v>
      </c>
      <c r="C24" s="62" t="s">
        <v>689</v>
      </c>
      <c r="D24" s="61" t="s">
        <v>926</v>
      </c>
      <c r="E24" s="62" t="s">
        <v>927</v>
      </c>
      <c r="F24" s="61" t="s">
        <v>698</v>
      </c>
      <c r="G24" s="61" t="s">
        <v>698</v>
      </c>
      <c r="H24" s="61" t="s">
        <v>698</v>
      </c>
      <c r="I24" s="61" t="s">
        <v>698</v>
      </c>
      <c r="J24" s="62" t="s">
        <v>782</v>
      </c>
      <c r="K24" s="62" t="s">
        <v>905</v>
      </c>
      <c r="L24" s="66">
        <v>-110752</v>
      </c>
      <c r="M24" s="66">
        <v>-8860</v>
      </c>
      <c r="N24" s="66">
        <v>-119612</v>
      </c>
      <c r="O24" s="61" t="s">
        <v>958</v>
      </c>
      <c r="Q24" s="96">
        <f t="shared" si="0"/>
        <v>7.9998555330829238E-2</v>
      </c>
    </row>
    <row r="25" spans="1:17" x14ac:dyDescent="0.25">
      <c r="A25" s="61">
        <v>24</v>
      </c>
      <c r="B25" s="61" t="s">
        <v>936</v>
      </c>
      <c r="C25" s="62" t="s">
        <v>688</v>
      </c>
      <c r="D25" s="61" t="s">
        <v>926</v>
      </c>
      <c r="E25" s="62" t="s">
        <v>927</v>
      </c>
      <c r="F25" s="61"/>
      <c r="G25" s="61"/>
      <c r="H25" s="61"/>
      <c r="I25" s="61"/>
      <c r="J25" s="62" t="s">
        <v>696</v>
      </c>
      <c r="K25" s="62" t="s">
        <v>726</v>
      </c>
      <c r="L25" s="66">
        <v>-109132</v>
      </c>
      <c r="M25" s="66">
        <v>-8731</v>
      </c>
      <c r="N25" s="66">
        <v>-117863</v>
      </c>
      <c r="O25" s="61">
        <v>202202</v>
      </c>
    </row>
    <row r="26" spans="1:17" x14ac:dyDescent="0.25">
      <c r="A26" s="61">
        <v>25</v>
      </c>
      <c r="B26" s="61" t="s">
        <v>936</v>
      </c>
      <c r="C26" s="62" t="s">
        <v>688</v>
      </c>
      <c r="D26" s="61" t="s">
        <v>926</v>
      </c>
      <c r="E26" s="62" t="s">
        <v>927</v>
      </c>
      <c r="F26" s="61"/>
      <c r="G26" s="61"/>
      <c r="H26" s="61"/>
      <c r="I26" s="61"/>
      <c r="J26" s="62" t="s">
        <v>697</v>
      </c>
      <c r="K26" s="62" t="s">
        <v>726</v>
      </c>
      <c r="L26" s="66">
        <v>-32739</v>
      </c>
      <c r="M26" s="66">
        <v>-2619</v>
      </c>
      <c r="N26" s="66">
        <v>-35358</v>
      </c>
      <c r="O26" s="61">
        <v>202202</v>
      </c>
    </row>
    <row r="27" spans="1:17" x14ac:dyDescent="0.25">
      <c r="A27" s="61">
        <v>26</v>
      </c>
      <c r="B27" s="61" t="s">
        <v>936</v>
      </c>
      <c r="C27" s="62" t="s">
        <v>688</v>
      </c>
      <c r="D27" s="61" t="s">
        <v>926</v>
      </c>
      <c r="E27" s="62" t="s">
        <v>927</v>
      </c>
      <c r="F27" s="61"/>
      <c r="G27" s="61"/>
      <c r="H27" s="61"/>
      <c r="I27" s="61"/>
      <c r="J27" s="62" t="s">
        <v>696</v>
      </c>
      <c r="K27" s="62" t="s">
        <v>742</v>
      </c>
      <c r="L27" s="66">
        <v>-755799</v>
      </c>
      <c r="M27" s="66">
        <v>-60464</v>
      </c>
      <c r="N27" s="66">
        <v>-816263</v>
      </c>
      <c r="O27" s="61">
        <v>202203</v>
      </c>
    </row>
    <row r="28" spans="1:17" x14ac:dyDescent="0.25">
      <c r="A28" s="61">
        <v>27</v>
      </c>
      <c r="B28" s="61" t="s">
        <v>936</v>
      </c>
      <c r="C28" s="62" t="s">
        <v>688</v>
      </c>
      <c r="D28" s="61" t="s">
        <v>926</v>
      </c>
      <c r="E28" s="62" t="s">
        <v>927</v>
      </c>
      <c r="F28" s="61"/>
      <c r="G28" s="61"/>
      <c r="H28" s="61"/>
      <c r="I28" s="61"/>
      <c r="J28" s="62" t="s">
        <v>697</v>
      </c>
      <c r="K28" s="62" t="s">
        <v>742</v>
      </c>
      <c r="L28" s="66">
        <v>-226740</v>
      </c>
      <c r="M28" s="66">
        <v>-18139</v>
      </c>
      <c r="N28" s="66">
        <v>-244879</v>
      </c>
      <c r="O28" s="61">
        <v>202203</v>
      </c>
    </row>
    <row r="29" spans="1:17" x14ac:dyDescent="0.25">
      <c r="A29" s="61">
        <v>28</v>
      </c>
      <c r="B29" s="61" t="s">
        <v>936</v>
      </c>
      <c r="C29" s="62" t="s">
        <v>688</v>
      </c>
      <c r="D29" s="61" t="s">
        <v>926</v>
      </c>
      <c r="E29" s="62" t="s">
        <v>927</v>
      </c>
      <c r="F29" s="61"/>
      <c r="G29" s="61"/>
      <c r="H29" s="61"/>
      <c r="I29" s="61"/>
      <c r="J29" s="62" t="s">
        <v>696</v>
      </c>
      <c r="K29" s="62" t="s">
        <v>761</v>
      </c>
      <c r="L29" s="66">
        <v>-529662</v>
      </c>
      <c r="M29" s="66">
        <v>-42373</v>
      </c>
      <c r="N29" s="66">
        <v>-572035</v>
      </c>
      <c r="O29" s="61">
        <v>202204</v>
      </c>
    </row>
    <row r="30" spans="1:17" x14ac:dyDescent="0.25">
      <c r="A30" s="61">
        <v>29</v>
      </c>
      <c r="B30" s="61" t="s">
        <v>936</v>
      </c>
      <c r="C30" s="62" t="s">
        <v>688</v>
      </c>
      <c r="D30" s="61" t="s">
        <v>926</v>
      </c>
      <c r="E30" s="62" t="s">
        <v>927</v>
      </c>
      <c r="F30" s="61"/>
      <c r="G30" s="61"/>
      <c r="H30" s="61"/>
      <c r="I30" s="61"/>
      <c r="J30" s="62" t="s">
        <v>764</v>
      </c>
      <c r="K30" s="62" t="s">
        <v>765</v>
      </c>
      <c r="L30" s="66">
        <v>-1500000</v>
      </c>
      <c r="M30" s="66">
        <v>-120000</v>
      </c>
      <c r="N30" s="66">
        <v>-1620000</v>
      </c>
      <c r="O30" s="61">
        <v>202204</v>
      </c>
    </row>
    <row r="31" spans="1:17" x14ac:dyDescent="0.25">
      <c r="A31" s="61">
        <v>30</v>
      </c>
      <c r="B31" s="61" t="s">
        <v>936</v>
      </c>
      <c r="C31" s="62" t="s">
        <v>688</v>
      </c>
      <c r="D31" s="61" t="s">
        <v>926</v>
      </c>
      <c r="E31" s="62" t="s">
        <v>927</v>
      </c>
      <c r="F31" s="61"/>
      <c r="G31" s="61"/>
      <c r="H31" s="61"/>
      <c r="I31" s="61"/>
      <c r="J31" s="62" t="s">
        <v>697</v>
      </c>
      <c r="K31" s="62" t="s">
        <v>761</v>
      </c>
      <c r="L31" s="66">
        <v>-158899</v>
      </c>
      <c r="M31" s="66">
        <v>-12712</v>
      </c>
      <c r="N31" s="66">
        <v>-171611</v>
      </c>
      <c r="O31" s="61">
        <v>202204</v>
      </c>
    </row>
    <row r="32" spans="1:17" x14ac:dyDescent="0.25">
      <c r="A32" s="61">
        <v>31</v>
      </c>
      <c r="B32" s="61" t="s">
        <v>936</v>
      </c>
      <c r="C32" s="62" t="s">
        <v>688</v>
      </c>
      <c r="D32" s="61" t="s">
        <v>926</v>
      </c>
      <c r="E32" s="62" t="s">
        <v>927</v>
      </c>
      <c r="F32" s="61"/>
      <c r="G32" s="61"/>
      <c r="H32" s="61"/>
      <c r="I32" s="61"/>
      <c r="J32" s="62" t="s">
        <v>696</v>
      </c>
      <c r="K32" s="62" t="s">
        <v>780</v>
      </c>
      <c r="L32" s="66">
        <v>-783617</v>
      </c>
      <c r="M32" s="66">
        <v>-62689</v>
      </c>
      <c r="N32" s="66">
        <v>-846306</v>
      </c>
      <c r="O32" s="61">
        <v>202205</v>
      </c>
    </row>
    <row r="33" spans="1:17" x14ac:dyDescent="0.25">
      <c r="A33" s="61">
        <v>32</v>
      </c>
      <c r="B33" s="61" t="s">
        <v>936</v>
      </c>
      <c r="C33" s="62" t="s">
        <v>688</v>
      </c>
      <c r="D33" s="61" t="s">
        <v>926</v>
      </c>
      <c r="E33" s="62" t="s">
        <v>927</v>
      </c>
      <c r="F33" s="61"/>
      <c r="G33" s="61"/>
      <c r="H33" s="61"/>
      <c r="I33" s="61"/>
      <c r="J33" s="62" t="s">
        <v>782</v>
      </c>
      <c r="K33" s="62" t="s">
        <v>780</v>
      </c>
      <c r="L33" s="66">
        <v>-235085</v>
      </c>
      <c r="M33" s="66">
        <v>-18807</v>
      </c>
      <c r="N33" s="66">
        <v>-253892</v>
      </c>
      <c r="O33" s="61">
        <v>202205</v>
      </c>
    </row>
    <row r="34" spans="1:17" x14ac:dyDescent="0.25">
      <c r="A34" s="61">
        <v>33</v>
      </c>
      <c r="B34" s="61" t="s">
        <v>936</v>
      </c>
      <c r="C34" s="62" t="s">
        <v>688</v>
      </c>
      <c r="D34" s="61" t="s">
        <v>926</v>
      </c>
      <c r="E34" s="62" t="s">
        <v>927</v>
      </c>
      <c r="F34" s="61"/>
      <c r="G34" s="61"/>
      <c r="H34" s="61"/>
      <c r="I34" s="61"/>
      <c r="J34" s="62" t="s">
        <v>696</v>
      </c>
      <c r="K34" s="62" t="s">
        <v>803</v>
      </c>
      <c r="L34" s="66">
        <v>-1068395</v>
      </c>
      <c r="M34" s="66">
        <v>-85472</v>
      </c>
      <c r="N34" s="66">
        <v>-1153867</v>
      </c>
      <c r="O34" s="61">
        <v>202206</v>
      </c>
    </row>
    <row r="35" spans="1:17" x14ac:dyDescent="0.25">
      <c r="A35" s="61">
        <v>34</v>
      </c>
      <c r="B35" s="61" t="s">
        <v>936</v>
      </c>
      <c r="C35" s="62" t="s">
        <v>688</v>
      </c>
      <c r="D35" s="61" t="s">
        <v>926</v>
      </c>
      <c r="E35" s="62" t="s">
        <v>927</v>
      </c>
      <c r="F35" s="61"/>
      <c r="G35" s="61"/>
      <c r="H35" s="61"/>
      <c r="I35" s="61"/>
      <c r="J35" s="62" t="s">
        <v>782</v>
      </c>
      <c r="K35" s="62" t="s">
        <v>803</v>
      </c>
      <c r="L35" s="66">
        <v>-320519</v>
      </c>
      <c r="M35" s="66">
        <v>-25642</v>
      </c>
      <c r="N35" s="66">
        <v>-346161</v>
      </c>
      <c r="O35" s="61">
        <v>202206</v>
      </c>
    </row>
    <row r="36" spans="1:17" x14ac:dyDescent="0.25">
      <c r="A36" s="61">
        <v>35</v>
      </c>
      <c r="B36" s="61" t="s">
        <v>936</v>
      </c>
      <c r="C36" s="62" t="s">
        <v>688</v>
      </c>
      <c r="D36" s="61" t="s">
        <v>926</v>
      </c>
      <c r="E36" s="62" t="s">
        <v>927</v>
      </c>
      <c r="F36" s="61"/>
      <c r="G36" s="61"/>
      <c r="H36" s="61"/>
      <c r="I36" s="61"/>
      <c r="J36" s="62" t="s">
        <v>782</v>
      </c>
      <c r="K36" s="62" t="s">
        <v>821</v>
      </c>
      <c r="L36" s="66">
        <v>-286796</v>
      </c>
      <c r="M36" s="66">
        <v>-22944</v>
      </c>
      <c r="N36" s="66">
        <v>-309740</v>
      </c>
      <c r="O36" s="61">
        <v>202207</v>
      </c>
    </row>
    <row r="37" spans="1:17" x14ac:dyDescent="0.25">
      <c r="A37" s="61">
        <v>36</v>
      </c>
      <c r="B37" s="61" t="s">
        <v>936</v>
      </c>
      <c r="C37" s="62" t="s">
        <v>688</v>
      </c>
      <c r="D37" s="61" t="s">
        <v>926</v>
      </c>
      <c r="E37" s="62" t="s">
        <v>927</v>
      </c>
      <c r="F37" s="61"/>
      <c r="G37" s="61"/>
      <c r="H37" s="61"/>
      <c r="I37" s="61"/>
      <c r="J37" s="62" t="s">
        <v>696</v>
      </c>
      <c r="K37" s="62" t="s">
        <v>821</v>
      </c>
      <c r="L37" s="66">
        <v>-955986</v>
      </c>
      <c r="M37" s="66">
        <v>-76479</v>
      </c>
      <c r="N37" s="66">
        <v>-1032465</v>
      </c>
      <c r="O37" s="61">
        <v>202207</v>
      </c>
    </row>
    <row r="38" spans="1:17" x14ac:dyDescent="0.25">
      <c r="A38" s="61">
        <v>37</v>
      </c>
      <c r="B38" s="61" t="s">
        <v>936</v>
      </c>
      <c r="C38" s="62" t="s">
        <v>688</v>
      </c>
      <c r="D38" s="61" t="s">
        <v>926</v>
      </c>
      <c r="E38" s="62" t="s">
        <v>927</v>
      </c>
      <c r="F38" s="61"/>
      <c r="G38" s="61"/>
      <c r="H38" s="61"/>
      <c r="I38" s="61"/>
      <c r="J38" s="62" t="s">
        <v>696</v>
      </c>
      <c r="K38" s="62" t="s">
        <v>832</v>
      </c>
      <c r="L38" s="66">
        <v>-747873</v>
      </c>
      <c r="M38" s="66">
        <v>-59830</v>
      </c>
      <c r="N38" s="66">
        <v>-807703</v>
      </c>
      <c r="O38" s="61">
        <v>202208</v>
      </c>
    </row>
    <row r="39" spans="1:17" x14ac:dyDescent="0.25">
      <c r="A39" s="61">
        <v>38</v>
      </c>
      <c r="B39" s="61" t="s">
        <v>936</v>
      </c>
      <c r="C39" s="62" t="s">
        <v>688</v>
      </c>
      <c r="D39" s="61" t="s">
        <v>926</v>
      </c>
      <c r="E39" s="62" t="s">
        <v>927</v>
      </c>
      <c r="F39" s="61"/>
      <c r="G39" s="61"/>
      <c r="H39" s="61"/>
      <c r="I39" s="61"/>
      <c r="J39" s="62" t="s">
        <v>782</v>
      </c>
      <c r="K39" s="62" t="s">
        <v>832</v>
      </c>
      <c r="L39" s="66">
        <v>-224362</v>
      </c>
      <c r="M39" s="66">
        <v>-17949</v>
      </c>
      <c r="N39" s="66">
        <v>-242311</v>
      </c>
      <c r="O39" s="61">
        <v>202208</v>
      </c>
    </row>
    <row r="40" spans="1:17" x14ac:dyDescent="0.25">
      <c r="A40" s="61">
        <v>39</v>
      </c>
      <c r="B40" s="61" t="s">
        <v>936</v>
      </c>
      <c r="C40" s="62" t="s">
        <v>688</v>
      </c>
      <c r="D40" s="61" t="s">
        <v>926</v>
      </c>
      <c r="E40" s="62" t="s">
        <v>927</v>
      </c>
      <c r="F40" s="61"/>
      <c r="G40" s="61"/>
      <c r="H40" s="61"/>
      <c r="I40" s="61"/>
      <c r="J40" s="62" t="s">
        <v>782</v>
      </c>
      <c r="K40" s="62" t="s">
        <v>861</v>
      </c>
      <c r="L40" s="66">
        <v>-180952</v>
      </c>
      <c r="M40" s="66">
        <v>-14476</v>
      </c>
      <c r="N40" s="66">
        <v>-195428</v>
      </c>
      <c r="O40" s="61">
        <v>202209</v>
      </c>
    </row>
    <row r="41" spans="1:17" x14ac:dyDescent="0.25">
      <c r="A41" s="61">
        <v>40</v>
      </c>
      <c r="B41" s="61" t="s">
        <v>936</v>
      </c>
      <c r="C41" s="62" t="s">
        <v>688</v>
      </c>
      <c r="D41" s="61" t="s">
        <v>926</v>
      </c>
      <c r="E41" s="62" t="s">
        <v>927</v>
      </c>
      <c r="F41" s="61"/>
      <c r="G41" s="61"/>
      <c r="H41" s="61"/>
      <c r="I41" s="61"/>
      <c r="J41" s="62" t="s">
        <v>696</v>
      </c>
      <c r="K41" s="62" t="s">
        <v>861</v>
      </c>
      <c r="L41" s="66">
        <v>-603173</v>
      </c>
      <c r="M41" s="66">
        <v>-48254</v>
      </c>
      <c r="N41" s="66">
        <v>-651427</v>
      </c>
      <c r="O41" s="61">
        <v>202209</v>
      </c>
    </row>
    <row r="42" spans="1:17" x14ac:dyDescent="0.25">
      <c r="A42" s="61">
        <v>41</v>
      </c>
      <c r="B42" s="61" t="s">
        <v>936</v>
      </c>
      <c r="C42" s="62" t="s">
        <v>688</v>
      </c>
      <c r="D42" s="61" t="s">
        <v>926</v>
      </c>
      <c r="E42" s="62" t="s">
        <v>927</v>
      </c>
      <c r="F42" s="61"/>
      <c r="G42" s="61"/>
      <c r="H42" s="61"/>
      <c r="I42" s="61"/>
      <c r="J42" s="62" t="s">
        <v>696</v>
      </c>
      <c r="K42" s="62" t="s">
        <v>898</v>
      </c>
      <c r="L42" s="66">
        <v>-791647</v>
      </c>
      <c r="M42" s="66">
        <v>-63332</v>
      </c>
      <c r="N42" s="66">
        <v>-854979</v>
      </c>
      <c r="O42" s="61">
        <v>202210</v>
      </c>
    </row>
    <row r="43" spans="1:17" x14ac:dyDescent="0.25">
      <c r="A43" s="61">
        <v>42</v>
      </c>
      <c r="B43" s="61" t="s">
        <v>936</v>
      </c>
      <c r="C43" s="62" t="s">
        <v>688</v>
      </c>
      <c r="D43" s="61" t="s">
        <v>926</v>
      </c>
      <c r="E43" s="62" t="s">
        <v>927</v>
      </c>
      <c r="F43" s="61"/>
      <c r="G43" s="61"/>
      <c r="H43" s="61"/>
      <c r="I43" s="61"/>
      <c r="J43" s="62" t="s">
        <v>782</v>
      </c>
      <c r="K43" s="62" t="s">
        <v>898</v>
      </c>
      <c r="L43" s="66">
        <v>-237494</v>
      </c>
      <c r="M43" s="66">
        <v>-19000</v>
      </c>
      <c r="N43" s="66">
        <v>-256494</v>
      </c>
      <c r="O43" s="61">
        <v>202210</v>
      </c>
    </row>
    <row r="44" spans="1:17" x14ac:dyDescent="0.25">
      <c r="A44" s="61">
        <v>43</v>
      </c>
      <c r="B44" s="61" t="s">
        <v>936</v>
      </c>
      <c r="C44" s="62" t="s">
        <v>688</v>
      </c>
      <c r="D44" s="61" t="s">
        <v>926</v>
      </c>
      <c r="E44" s="62" t="s">
        <v>927</v>
      </c>
      <c r="F44" s="61"/>
      <c r="G44" s="61"/>
      <c r="H44" s="61"/>
      <c r="I44" s="61"/>
      <c r="J44" s="62" t="s">
        <v>782</v>
      </c>
      <c r="K44" s="62" t="s">
        <v>905</v>
      </c>
      <c r="L44" s="66">
        <v>-207718</v>
      </c>
      <c r="M44" s="66">
        <v>-16617</v>
      </c>
      <c r="N44" s="66">
        <v>-224335</v>
      </c>
      <c r="O44" s="61">
        <v>202211</v>
      </c>
    </row>
    <row r="45" spans="1:17" x14ac:dyDescent="0.25">
      <c r="A45" s="61">
        <v>44</v>
      </c>
      <c r="B45" s="61" t="s">
        <v>936</v>
      </c>
      <c r="C45" s="62" t="s">
        <v>688</v>
      </c>
      <c r="D45" s="61" t="s">
        <v>926</v>
      </c>
      <c r="E45" s="62" t="s">
        <v>927</v>
      </c>
      <c r="F45" s="61"/>
      <c r="G45" s="61"/>
      <c r="H45" s="61"/>
      <c r="I45" s="61"/>
      <c r="J45" s="62" t="s">
        <v>696</v>
      </c>
      <c r="K45" s="62" t="s">
        <v>905</v>
      </c>
      <c r="L45" s="66">
        <v>-692393</v>
      </c>
      <c r="M45" s="66">
        <v>-55391</v>
      </c>
      <c r="N45" s="66">
        <v>-747784</v>
      </c>
      <c r="O45" s="61">
        <v>202211</v>
      </c>
    </row>
    <row r="46" spans="1:17" x14ac:dyDescent="0.25">
      <c r="A46" s="61">
        <v>46</v>
      </c>
      <c r="B46" s="76">
        <v>1001</v>
      </c>
      <c r="C46" s="77" t="s">
        <v>693</v>
      </c>
      <c r="D46" s="78">
        <v>5820</v>
      </c>
      <c r="E46" s="77" t="s">
        <v>927</v>
      </c>
      <c r="F46" s="79"/>
      <c r="G46" s="79"/>
      <c r="H46" s="77"/>
      <c r="I46" s="77"/>
      <c r="J46" s="80" t="s">
        <v>782</v>
      </c>
      <c r="K46" s="80" t="s">
        <v>959</v>
      </c>
      <c r="L46" s="81">
        <v>-649474</v>
      </c>
      <c r="M46" s="81">
        <v>-51958</v>
      </c>
      <c r="N46" s="81">
        <v>-701432</v>
      </c>
      <c r="O46" s="61" t="s">
        <v>961</v>
      </c>
      <c r="Q46" s="96">
        <f t="shared" si="0"/>
        <v>8.0000123176601379E-2</v>
      </c>
    </row>
    <row r="47" spans="1:17" x14ac:dyDescent="0.25">
      <c r="A47" s="61">
        <v>47</v>
      </c>
      <c r="B47" s="76">
        <v>1001</v>
      </c>
      <c r="C47" s="77" t="s">
        <v>693</v>
      </c>
      <c r="D47" s="78">
        <v>5820</v>
      </c>
      <c r="E47" s="77" t="s">
        <v>927</v>
      </c>
      <c r="F47" s="82"/>
      <c r="G47" s="82"/>
      <c r="H47" s="82"/>
      <c r="I47" s="82"/>
      <c r="J47" s="80" t="s">
        <v>782</v>
      </c>
      <c r="K47" s="80" t="s">
        <v>960</v>
      </c>
      <c r="L47" s="83">
        <v>-1</v>
      </c>
      <c r="M47" s="83">
        <v>0</v>
      </c>
      <c r="N47" s="83">
        <v>-1</v>
      </c>
      <c r="O47" s="61" t="s">
        <v>961</v>
      </c>
      <c r="Q47" s="96">
        <f t="shared" si="0"/>
        <v>0</v>
      </c>
    </row>
    <row r="48" spans="1:17" x14ac:dyDescent="0.25">
      <c r="A48" s="61">
        <v>48</v>
      </c>
      <c r="B48" s="76">
        <v>1001</v>
      </c>
      <c r="C48" s="77" t="s">
        <v>693</v>
      </c>
      <c r="D48" s="78">
        <v>5820</v>
      </c>
      <c r="E48" s="77" t="s">
        <v>927</v>
      </c>
      <c r="F48" s="82"/>
      <c r="G48" s="82"/>
      <c r="H48" s="82"/>
      <c r="I48" s="82"/>
      <c r="J48" s="80" t="s">
        <v>695</v>
      </c>
      <c r="K48" s="80" t="s">
        <v>959</v>
      </c>
      <c r="L48" s="83">
        <v>-2381403</v>
      </c>
      <c r="M48" s="83">
        <v>-190512</v>
      </c>
      <c r="N48" s="83">
        <v>-2571915</v>
      </c>
      <c r="O48" s="61" t="s">
        <v>961</v>
      </c>
      <c r="Q48" s="96">
        <f t="shared" si="0"/>
        <v>7.99998992190738E-2</v>
      </c>
    </row>
    <row r="49" spans="1:17" x14ac:dyDescent="0.25">
      <c r="A49" s="61">
        <v>49</v>
      </c>
      <c r="B49" s="84">
        <v>1001</v>
      </c>
      <c r="C49" s="82" t="s">
        <v>693</v>
      </c>
      <c r="D49" s="85">
        <v>5820</v>
      </c>
      <c r="E49" s="82" t="s">
        <v>927</v>
      </c>
      <c r="F49" s="86"/>
      <c r="G49" s="86"/>
      <c r="H49" s="82"/>
      <c r="I49" s="87"/>
      <c r="J49" s="88" t="s">
        <v>696</v>
      </c>
      <c r="K49" s="88" t="s">
        <v>959</v>
      </c>
      <c r="L49" s="83">
        <v>-2164912</v>
      </c>
      <c r="M49" s="83">
        <v>-173193</v>
      </c>
      <c r="N49" s="83">
        <v>-2338105</v>
      </c>
      <c r="O49" s="61" t="s">
        <v>961</v>
      </c>
      <c r="Q49" s="96">
        <f t="shared" si="0"/>
        <v>8.000001847650158E-2</v>
      </c>
    </row>
    <row r="50" spans="1:17" x14ac:dyDescent="0.25">
      <c r="A50" s="61">
        <v>50</v>
      </c>
      <c r="B50" s="84">
        <v>1001</v>
      </c>
      <c r="C50" s="82" t="s">
        <v>693</v>
      </c>
      <c r="D50" s="85">
        <v>5820</v>
      </c>
      <c r="E50" s="82" t="s">
        <v>927</v>
      </c>
      <c r="F50" s="86"/>
      <c r="G50" s="86"/>
      <c r="H50" s="82"/>
      <c r="I50" s="87"/>
      <c r="J50" s="88" t="s">
        <v>764</v>
      </c>
      <c r="K50" s="88" t="s">
        <v>765</v>
      </c>
      <c r="L50" s="83">
        <v>-1500000</v>
      </c>
      <c r="M50" s="83">
        <v>-120000</v>
      </c>
      <c r="N50" s="83">
        <v>-1620000</v>
      </c>
      <c r="O50" s="61" t="s">
        <v>961</v>
      </c>
      <c r="Q50" s="96">
        <f t="shared" si="0"/>
        <v>0.08</v>
      </c>
    </row>
    <row r="51" spans="1:17" x14ac:dyDescent="0.25">
      <c r="A51" s="61">
        <v>51</v>
      </c>
      <c r="B51" s="76">
        <v>1002</v>
      </c>
      <c r="C51" s="77" t="s">
        <v>692</v>
      </c>
      <c r="D51" s="78">
        <v>5820</v>
      </c>
      <c r="E51" s="77" t="s">
        <v>927</v>
      </c>
      <c r="F51" s="82"/>
      <c r="G51" s="82"/>
      <c r="H51" s="82"/>
      <c r="I51" s="82"/>
      <c r="J51" s="80" t="s">
        <v>696</v>
      </c>
      <c r="K51" s="80" t="s">
        <v>959</v>
      </c>
      <c r="L51" s="83">
        <v>-23600</v>
      </c>
      <c r="M51" s="83">
        <v>-1888</v>
      </c>
      <c r="N51" s="83">
        <v>-25488</v>
      </c>
      <c r="O51" s="61" t="s">
        <v>961</v>
      </c>
      <c r="Q51" s="96">
        <f t="shared" si="0"/>
        <v>0.08</v>
      </c>
    </row>
    <row r="52" spans="1:17" x14ac:dyDescent="0.25">
      <c r="A52" s="61">
        <v>52</v>
      </c>
      <c r="B52" s="84">
        <v>1002</v>
      </c>
      <c r="C52" s="82" t="s">
        <v>692</v>
      </c>
      <c r="D52" s="85">
        <v>5820</v>
      </c>
      <c r="E52" s="82" t="s">
        <v>927</v>
      </c>
      <c r="F52" s="86"/>
      <c r="G52" s="86"/>
      <c r="H52" s="82"/>
      <c r="I52" s="87"/>
      <c r="J52" s="88" t="s">
        <v>695</v>
      </c>
      <c r="K52" s="88" t="s">
        <v>959</v>
      </c>
      <c r="L52" s="83">
        <v>-25960</v>
      </c>
      <c r="M52" s="83">
        <v>-2077</v>
      </c>
      <c r="N52" s="83">
        <v>-28037</v>
      </c>
      <c r="O52" s="61" t="s">
        <v>961</v>
      </c>
      <c r="Q52" s="96">
        <f t="shared" si="0"/>
        <v>8.0007704160246537E-2</v>
      </c>
    </row>
    <row r="53" spans="1:17" x14ac:dyDescent="0.25">
      <c r="A53" s="61">
        <v>53</v>
      </c>
      <c r="B53" s="84">
        <v>1002</v>
      </c>
      <c r="C53" s="82" t="s">
        <v>692</v>
      </c>
      <c r="D53" s="85">
        <v>5820</v>
      </c>
      <c r="E53" s="82" t="s">
        <v>927</v>
      </c>
      <c r="F53" s="86"/>
      <c r="G53" s="86"/>
      <c r="H53" s="82"/>
      <c r="I53" s="87"/>
      <c r="J53" s="88" t="s">
        <v>782</v>
      </c>
      <c r="K53" s="88" t="s">
        <v>959</v>
      </c>
      <c r="L53" s="83">
        <v>-7080</v>
      </c>
      <c r="M53" s="83">
        <v>-566</v>
      </c>
      <c r="N53" s="83">
        <v>-7646</v>
      </c>
      <c r="O53" s="61" t="s">
        <v>961</v>
      </c>
      <c r="Q53" s="96">
        <f t="shared" si="0"/>
        <v>7.994350282485875E-2</v>
      </c>
    </row>
    <row r="54" spans="1:17" x14ac:dyDescent="0.25">
      <c r="A54" s="61">
        <v>54</v>
      </c>
      <c r="B54" s="76">
        <v>1005</v>
      </c>
      <c r="C54" s="77" t="s">
        <v>691</v>
      </c>
      <c r="D54" s="78">
        <v>5820</v>
      </c>
      <c r="E54" s="77" t="s">
        <v>927</v>
      </c>
      <c r="F54" s="82"/>
      <c r="G54" s="82"/>
      <c r="H54" s="82"/>
      <c r="I54" s="82"/>
      <c r="J54" s="80" t="s">
        <v>782</v>
      </c>
      <c r="K54" s="80" t="s">
        <v>960</v>
      </c>
      <c r="L54" s="83">
        <v>-17860</v>
      </c>
      <c r="M54" s="83">
        <v>-1429</v>
      </c>
      <c r="N54" s="83">
        <v>-19289</v>
      </c>
      <c r="O54" s="61" t="s">
        <v>961</v>
      </c>
      <c r="Q54" s="96">
        <f t="shared" si="0"/>
        <v>8.0011198208286671E-2</v>
      </c>
    </row>
    <row r="55" spans="1:17" x14ac:dyDescent="0.25">
      <c r="A55" s="61">
        <v>55</v>
      </c>
      <c r="B55" s="76">
        <v>1005</v>
      </c>
      <c r="C55" s="77" t="s">
        <v>691</v>
      </c>
      <c r="D55" s="78">
        <v>5820</v>
      </c>
      <c r="E55" s="77" t="s">
        <v>927</v>
      </c>
      <c r="F55" s="82"/>
      <c r="G55" s="82"/>
      <c r="H55" s="82"/>
      <c r="I55" s="82"/>
      <c r="J55" s="80" t="s">
        <v>782</v>
      </c>
      <c r="K55" s="80" t="s">
        <v>959</v>
      </c>
      <c r="L55" s="83">
        <v>-46443</v>
      </c>
      <c r="M55" s="83">
        <v>-3715</v>
      </c>
      <c r="N55" s="83">
        <v>-50158</v>
      </c>
      <c r="O55" s="61" t="s">
        <v>961</v>
      </c>
      <c r="Q55" s="96">
        <f t="shared" si="0"/>
        <v>7.9990526021144204E-2</v>
      </c>
    </row>
    <row r="56" spans="1:17" x14ac:dyDescent="0.25">
      <c r="A56" s="61">
        <v>56</v>
      </c>
      <c r="B56" s="76">
        <v>1005</v>
      </c>
      <c r="C56" s="77" t="s">
        <v>691</v>
      </c>
      <c r="D56" s="78">
        <v>5820</v>
      </c>
      <c r="E56" s="77" t="s">
        <v>927</v>
      </c>
      <c r="F56" s="82"/>
      <c r="G56" s="82"/>
      <c r="H56" s="82"/>
      <c r="I56" s="82"/>
      <c r="J56" s="80" t="s">
        <v>695</v>
      </c>
      <c r="K56" s="80" t="s">
        <v>960</v>
      </c>
      <c r="L56" s="83">
        <v>-65486</v>
      </c>
      <c r="M56" s="83">
        <v>-5239</v>
      </c>
      <c r="N56" s="83">
        <v>-70725</v>
      </c>
      <c r="O56" s="61" t="s">
        <v>961</v>
      </c>
      <c r="Q56" s="96">
        <f t="shared" si="0"/>
        <v>8.0001832452737995E-2</v>
      </c>
    </row>
    <row r="57" spans="1:17" x14ac:dyDescent="0.25">
      <c r="A57" s="61">
        <v>57</v>
      </c>
      <c r="B57" s="84">
        <v>1005</v>
      </c>
      <c r="C57" s="82" t="s">
        <v>691</v>
      </c>
      <c r="D57" s="85">
        <v>5820</v>
      </c>
      <c r="E57" s="82" t="s">
        <v>927</v>
      </c>
      <c r="F57" s="86"/>
      <c r="G57" s="86"/>
      <c r="H57" s="82"/>
      <c r="I57" s="87"/>
      <c r="J57" s="88" t="s">
        <v>696</v>
      </c>
      <c r="K57" s="88" t="s">
        <v>960</v>
      </c>
      <c r="L57" s="83">
        <v>-59533</v>
      </c>
      <c r="M57" s="83">
        <v>-4762</v>
      </c>
      <c r="N57" s="83">
        <v>-64295</v>
      </c>
      <c r="O57" s="61" t="s">
        <v>961</v>
      </c>
      <c r="Q57" s="96">
        <f t="shared" si="0"/>
        <v>7.9989249659852518E-2</v>
      </c>
    </row>
    <row r="58" spans="1:17" x14ac:dyDescent="0.25">
      <c r="A58" s="61">
        <v>58</v>
      </c>
      <c r="B58" s="84">
        <v>1005</v>
      </c>
      <c r="C58" s="82" t="s">
        <v>691</v>
      </c>
      <c r="D58" s="85">
        <v>5820</v>
      </c>
      <c r="E58" s="82" t="s">
        <v>927</v>
      </c>
      <c r="F58" s="86"/>
      <c r="G58" s="86"/>
      <c r="H58" s="82"/>
      <c r="I58" s="87"/>
      <c r="J58" s="88" t="s">
        <v>695</v>
      </c>
      <c r="K58" s="88" t="s">
        <v>959</v>
      </c>
      <c r="L58" s="83">
        <v>-170289</v>
      </c>
      <c r="M58" s="83">
        <v>-13623</v>
      </c>
      <c r="N58" s="83">
        <v>-183912</v>
      </c>
      <c r="O58" s="61" t="s">
        <v>961</v>
      </c>
      <c r="Q58" s="96">
        <f t="shared" si="0"/>
        <v>7.9999295315610522E-2</v>
      </c>
    </row>
    <row r="59" spans="1:17" x14ac:dyDescent="0.25">
      <c r="A59" s="61">
        <v>59</v>
      </c>
      <c r="B59" s="84">
        <v>1005</v>
      </c>
      <c r="C59" s="82" t="s">
        <v>691</v>
      </c>
      <c r="D59" s="85">
        <v>5820</v>
      </c>
      <c r="E59" s="82" t="s">
        <v>927</v>
      </c>
      <c r="F59" s="86"/>
      <c r="G59" s="86"/>
      <c r="H59" s="82"/>
      <c r="I59" s="87"/>
      <c r="J59" s="88" t="s">
        <v>696</v>
      </c>
      <c r="K59" s="88" t="s">
        <v>959</v>
      </c>
      <c r="L59" s="83">
        <v>-154809</v>
      </c>
      <c r="M59" s="83">
        <v>-12385</v>
      </c>
      <c r="N59" s="83">
        <v>-167194</v>
      </c>
      <c r="O59" s="61" t="s">
        <v>961</v>
      </c>
      <c r="Q59" s="96">
        <f t="shared" si="0"/>
        <v>8.0001808680373876E-2</v>
      </c>
    </row>
    <row r="60" spans="1:17" x14ac:dyDescent="0.25">
      <c r="A60" s="61">
        <v>60</v>
      </c>
      <c r="B60" s="76">
        <v>1006</v>
      </c>
      <c r="C60" s="77" t="s">
        <v>760</v>
      </c>
      <c r="D60" s="78">
        <v>5820</v>
      </c>
      <c r="E60" s="77" t="s">
        <v>927</v>
      </c>
      <c r="F60" s="82"/>
      <c r="G60" s="82"/>
      <c r="H60" s="82"/>
      <c r="I60" s="82"/>
      <c r="J60" s="80" t="s">
        <v>782</v>
      </c>
      <c r="K60" s="80" t="s">
        <v>960</v>
      </c>
      <c r="L60" s="83">
        <v>-42408</v>
      </c>
      <c r="M60" s="83">
        <v>-3393</v>
      </c>
      <c r="N60" s="83">
        <v>-45801</v>
      </c>
      <c r="O60" s="61" t="s">
        <v>961</v>
      </c>
      <c r="Q60" s="96">
        <f t="shared" si="0"/>
        <v>8.0008488964346355E-2</v>
      </c>
    </row>
    <row r="61" spans="1:17" x14ac:dyDescent="0.25">
      <c r="A61" s="61">
        <v>61</v>
      </c>
      <c r="B61" s="76">
        <v>1006</v>
      </c>
      <c r="C61" s="77" t="s">
        <v>760</v>
      </c>
      <c r="D61" s="78">
        <v>5820</v>
      </c>
      <c r="E61" s="77" t="s">
        <v>927</v>
      </c>
      <c r="F61" s="82"/>
      <c r="G61" s="82"/>
      <c r="H61" s="82"/>
      <c r="I61" s="82"/>
      <c r="J61" s="80" t="s">
        <v>696</v>
      </c>
      <c r="K61" s="80" t="s">
        <v>959</v>
      </c>
      <c r="L61" s="83">
        <v>-407640</v>
      </c>
      <c r="M61" s="83">
        <v>-32611</v>
      </c>
      <c r="N61" s="83">
        <v>-440251</v>
      </c>
      <c r="O61" s="61" t="s">
        <v>961</v>
      </c>
      <c r="Q61" s="96">
        <f t="shared" si="0"/>
        <v>7.9999509371013633E-2</v>
      </c>
    </row>
    <row r="62" spans="1:17" x14ac:dyDescent="0.25">
      <c r="A62" s="61">
        <v>62</v>
      </c>
      <c r="B62" s="76">
        <v>1006</v>
      </c>
      <c r="C62" s="77" t="s">
        <v>760</v>
      </c>
      <c r="D62" s="78">
        <v>5820</v>
      </c>
      <c r="E62" s="77" t="s">
        <v>927</v>
      </c>
      <c r="F62" s="82"/>
      <c r="G62" s="82"/>
      <c r="H62" s="82"/>
      <c r="I62" s="82"/>
      <c r="J62" s="80" t="s">
        <v>782</v>
      </c>
      <c r="K62" s="80" t="s">
        <v>959</v>
      </c>
      <c r="L62" s="83">
        <v>-122292</v>
      </c>
      <c r="M62" s="83">
        <v>-9783</v>
      </c>
      <c r="N62" s="83">
        <v>-132075</v>
      </c>
      <c r="O62" s="61" t="s">
        <v>961</v>
      </c>
      <c r="Q62" s="96">
        <f t="shared" si="0"/>
        <v>7.9997056226081831E-2</v>
      </c>
    </row>
    <row r="63" spans="1:17" x14ac:dyDescent="0.25">
      <c r="A63" s="61">
        <v>63</v>
      </c>
      <c r="B63" s="76">
        <v>1006</v>
      </c>
      <c r="C63" s="77" t="s">
        <v>760</v>
      </c>
      <c r="D63" s="78">
        <v>5820</v>
      </c>
      <c r="E63" s="77" t="s">
        <v>927</v>
      </c>
      <c r="F63" s="79"/>
      <c r="G63" s="79"/>
      <c r="H63" s="77"/>
      <c r="I63" s="77"/>
      <c r="J63" s="80" t="s">
        <v>764</v>
      </c>
      <c r="K63" s="80" t="s">
        <v>765</v>
      </c>
      <c r="L63" s="81">
        <v>-1500000</v>
      </c>
      <c r="M63" s="81">
        <v>-120000</v>
      </c>
      <c r="N63" s="81">
        <v>-1620000</v>
      </c>
      <c r="O63" s="61" t="s">
        <v>961</v>
      </c>
      <c r="Q63" s="96">
        <f t="shared" si="0"/>
        <v>0.08</v>
      </c>
    </row>
    <row r="64" spans="1:17" x14ac:dyDescent="0.25">
      <c r="A64" s="61">
        <v>64</v>
      </c>
      <c r="B64" s="84">
        <v>1006</v>
      </c>
      <c r="C64" s="82" t="s">
        <v>760</v>
      </c>
      <c r="D64" s="85">
        <v>5820</v>
      </c>
      <c r="E64" s="82" t="s">
        <v>927</v>
      </c>
      <c r="F64" s="86"/>
      <c r="G64" s="86"/>
      <c r="H64" s="82"/>
      <c r="I64" s="87"/>
      <c r="J64" s="88" t="s">
        <v>696</v>
      </c>
      <c r="K64" s="88" t="s">
        <v>960</v>
      </c>
      <c r="L64" s="83">
        <v>-141361</v>
      </c>
      <c r="M64" s="83">
        <v>-11309</v>
      </c>
      <c r="N64" s="83">
        <v>-152670</v>
      </c>
      <c r="O64" s="61" t="s">
        <v>961</v>
      </c>
      <c r="Q64" s="96">
        <f t="shared" si="0"/>
        <v>8.0000848890429466E-2</v>
      </c>
    </row>
    <row r="65" spans="1:17" x14ac:dyDescent="0.25">
      <c r="A65" s="61">
        <v>65</v>
      </c>
      <c r="B65" s="84">
        <v>1006</v>
      </c>
      <c r="C65" s="82" t="s">
        <v>760</v>
      </c>
      <c r="D65" s="85">
        <v>5820</v>
      </c>
      <c r="E65" s="82" t="s">
        <v>927</v>
      </c>
      <c r="F65" s="86"/>
      <c r="G65" s="86"/>
      <c r="H65" s="82"/>
      <c r="I65" s="87"/>
      <c r="J65" s="88" t="s">
        <v>695</v>
      </c>
      <c r="K65" s="88" t="s">
        <v>960</v>
      </c>
      <c r="L65" s="83">
        <v>-155496</v>
      </c>
      <c r="M65" s="83">
        <v>-12440</v>
      </c>
      <c r="N65" s="83">
        <v>-167936</v>
      </c>
      <c r="O65" s="61" t="s">
        <v>961</v>
      </c>
      <c r="Q65" s="96">
        <f t="shared" si="0"/>
        <v>8.0002057930750631E-2</v>
      </c>
    </row>
    <row r="66" spans="1:17" x14ac:dyDescent="0.25">
      <c r="A66" s="61">
        <v>66</v>
      </c>
      <c r="B66" s="84">
        <v>1006</v>
      </c>
      <c r="C66" s="82" t="s">
        <v>760</v>
      </c>
      <c r="D66" s="85">
        <v>5820</v>
      </c>
      <c r="E66" s="82" t="s">
        <v>927</v>
      </c>
      <c r="F66" s="86"/>
      <c r="G66" s="86"/>
      <c r="H66" s="82"/>
      <c r="I66" s="87"/>
      <c r="J66" s="88" t="s">
        <v>695</v>
      </c>
      <c r="K66" s="88" t="s">
        <v>959</v>
      </c>
      <c r="L66" s="83">
        <v>-448404</v>
      </c>
      <c r="M66" s="83">
        <v>-35872</v>
      </c>
      <c r="N66" s="83">
        <v>-484276</v>
      </c>
      <c r="O66" s="61" t="s">
        <v>961</v>
      </c>
      <c r="Q66" s="96">
        <f t="shared" si="0"/>
        <v>7.9999286357838026E-2</v>
      </c>
    </row>
    <row r="67" spans="1:17" x14ac:dyDescent="0.25">
      <c r="A67" s="61">
        <v>67</v>
      </c>
      <c r="B67" s="84">
        <v>1008</v>
      </c>
      <c r="C67" s="82" t="s">
        <v>690</v>
      </c>
      <c r="D67" s="85">
        <v>5820</v>
      </c>
      <c r="E67" s="82" t="s">
        <v>927</v>
      </c>
      <c r="F67" s="86"/>
      <c r="G67" s="86"/>
      <c r="H67" s="82"/>
      <c r="I67" s="87"/>
      <c r="J67" s="88" t="s">
        <v>782</v>
      </c>
      <c r="K67" s="88" t="s">
        <v>959</v>
      </c>
      <c r="L67" s="83">
        <v>-152923</v>
      </c>
      <c r="M67" s="83">
        <v>-12234</v>
      </c>
      <c r="N67" s="83">
        <v>-165157</v>
      </c>
      <c r="O67" s="61" t="s">
        <v>961</v>
      </c>
      <c r="Q67" s="96">
        <f t="shared" si="0"/>
        <v>8.0001046278192295E-2</v>
      </c>
    </row>
    <row r="68" spans="1:17" x14ac:dyDescent="0.25">
      <c r="A68" s="61">
        <v>68</v>
      </c>
      <c r="B68" s="84">
        <v>1008</v>
      </c>
      <c r="C68" s="82" t="s">
        <v>690</v>
      </c>
      <c r="D68" s="85">
        <v>5820</v>
      </c>
      <c r="E68" s="82" t="s">
        <v>927</v>
      </c>
      <c r="F68" s="86"/>
      <c r="G68" s="86"/>
      <c r="H68" s="82"/>
      <c r="I68" s="87"/>
      <c r="J68" s="88" t="s">
        <v>696</v>
      </c>
      <c r="K68" s="88" t="s">
        <v>959</v>
      </c>
      <c r="L68" s="83">
        <v>-509745</v>
      </c>
      <c r="M68" s="83">
        <v>-40780</v>
      </c>
      <c r="N68" s="83">
        <v>-550525</v>
      </c>
      <c r="O68" s="61" t="s">
        <v>961</v>
      </c>
      <c r="Q68" s="96">
        <f t="shared" si="0"/>
        <v>8.0000784706078534E-2</v>
      </c>
    </row>
    <row r="69" spans="1:17" x14ac:dyDescent="0.25">
      <c r="A69" s="61">
        <v>69</v>
      </c>
      <c r="B69" s="89">
        <v>1008</v>
      </c>
      <c r="C69" s="77" t="s">
        <v>690</v>
      </c>
      <c r="D69" s="78">
        <v>5820</v>
      </c>
      <c r="E69" s="77" t="s">
        <v>927</v>
      </c>
      <c r="F69" s="77"/>
      <c r="G69" s="77"/>
      <c r="H69" s="77"/>
      <c r="I69" s="77"/>
      <c r="J69" s="80" t="s">
        <v>695</v>
      </c>
      <c r="K69" s="88" t="s">
        <v>959</v>
      </c>
      <c r="L69" s="81">
        <v>-560719</v>
      </c>
      <c r="M69" s="81">
        <v>-44858</v>
      </c>
      <c r="N69" s="81">
        <v>-605577</v>
      </c>
      <c r="O69" s="61" t="s">
        <v>961</v>
      </c>
      <c r="Q69" s="96">
        <f t="shared" si="0"/>
        <v>8.0000856043758103E-2</v>
      </c>
    </row>
    <row r="70" spans="1:17" x14ac:dyDescent="0.25">
      <c r="A70" s="61">
        <v>70</v>
      </c>
      <c r="B70" s="76">
        <v>1009</v>
      </c>
      <c r="C70" s="77" t="s">
        <v>689</v>
      </c>
      <c r="D70" s="78">
        <v>5820</v>
      </c>
      <c r="E70" s="77" t="s">
        <v>927</v>
      </c>
      <c r="F70" s="79"/>
      <c r="G70" s="79"/>
      <c r="H70" s="77"/>
      <c r="I70" s="77"/>
      <c r="J70" s="80" t="s">
        <v>782</v>
      </c>
      <c r="K70" s="80" t="s">
        <v>959</v>
      </c>
      <c r="L70" s="81">
        <v>-169257</v>
      </c>
      <c r="M70" s="81">
        <v>-13541</v>
      </c>
      <c r="N70" s="81">
        <v>-182798</v>
      </c>
      <c r="O70" s="61" t="s">
        <v>961</v>
      </c>
      <c r="Q70" s="96">
        <f t="shared" si="0"/>
        <v>8.0002599597062449E-2</v>
      </c>
    </row>
    <row r="71" spans="1:17" x14ac:dyDescent="0.25">
      <c r="A71" s="61">
        <v>71</v>
      </c>
      <c r="B71" s="76">
        <v>1009</v>
      </c>
      <c r="C71" s="77" t="s">
        <v>689</v>
      </c>
      <c r="D71" s="78">
        <v>5820</v>
      </c>
      <c r="E71" s="77" t="s">
        <v>927</v>
      </c>
      <c r="F71" s="82"/>
      <c r="G71" s="82"/>
      <c r="H71" s="82"/>
      <c r="I71" s="82"/>
      <c r="J71" s="80" t="s">
        <v>696</v>
      </c>
      <c r="K71" s="80" t="s">
        <v>959</v>
      </c>
      <c r="L71" s="83">
        <v>-564189</v>
      </c>
      <c r="M71" s="83">
        <v>-45135</v>
      </c>
      <c r="N71" s="83">
        <v>-609324</v>
      </c>
      <c r="O71" s="61" t="s">
        <v>961</v>
      </c>
      <c r="Q71" s="96">
        <f t="shared" si="0"/>
        <v>7.9999787305317899E-2</v>
      </c>
    </row>
    <row r="72" spans="1:17" x14ac:dyDescent="0.25">
      <c r="A72" s="61">
        <v>72</v>
      </c>
      <c r="B72" s="84">
        <v>1009</v>
      </c>
      <c r="C72" s="82" t="s">
        <v>689</v>
      </c>
      <c r="D72" s="85">
        <v>5820</v>
      </c>
      <c r="E72" s="82" t="s">
        <v>927</v>
      </c>
      <c r="F72" s="86"/>
      <c r="G72" s="86"/>
      <c r="H72" s="82"/>
      <c r="I72" s="87"/>
      <c r="J72" s="88" t="s">
        <v>695</v>
      </c>
      <c r="K72" s="88" t="s">
        <v>959</v>
      </c>
      <c r="L72" s="83">
        <v>-620608</v>
      </c>
      <c r="M72" s="83">
        <v>-49649</v>
      </c>
      <c r="N72" s="83">
        <v>-670257</v>
      </c>
      <c r="O72" s="61" t="s">
        <v>961</v>
      </c>
      <c r="Q72" s="96">
        <f t="shared" si="0"/>
        <v>8.0000580076312264E-2</v>
      </c>
    </row>
    <row r="73" spans="1:17" x14ac:dyDescent="0.25">
      <c r="A73" s="61">
        <v>73</v>
      </c>
      <c r="B73" s="76">
        <v>1011</v>
      </c>
      <c r="C73" s="77" t="s">
        <v>746</v>
      </c>
      <c r="D73" s="78">
        <v>5820</v>
      </c>
      <c r="E73" s="77" t="s">
        <v>927</v>
      </c>
      <c r="F73" s="82"/>
      <c r="G73" s="82"/>
      <c r="H73" s="82"/>
      <c r="I73" s="82"/>
      <c r="J73" s="80" t="s">
        <v>696</v>
      </c>
      <c r="K73" s="80" t="s">
        <v>959</v>
      </c>
      <c r="L73" s="83">
        <v>-354148</v>
      </c>
      <c r="M73" s="83">
        <v>-28332</v>
      </c>
      <c r="N73" s="83">
        <v>-382480</v>
      </c>
      <c r="O73" s="61" t="s">
        <v>961</v>
      </c>
      <c r="Q73" s="96">
        <f t="shared" si="0"/>
        <v>8.0000451788517793E-2</v>
      </c>
    </row>
    <row r="74" spans="1:17" x14ac:dyDescent="0.25">
      <c r="A74" s="61">
        <v>74</v>
      </c>
      <c r="B74" s="76">
        <v>1011</v>
      </c>
      <c r="C74" s="77" t="s">
        <v>746</v>
      </c>
      <c r="D74" s="78">
        <v>5820</v>
      </c>
      <c r="E74" s="77" t="s">
        <v>927</v>
      </c>
      <c r="F74" s="82"/>
      <c r="G74" s="82"/>
      <c r="H74" s="82"/>
      <c r="I74" s="82"/>
      <c r="J74" s="80" t="s">
        <v>696</v>
      </c>
      <c r="K74" s="80" t="s">
        <v>960</v>
      </c>
      <c r="L74" s="83">
        <v>-124402</v>
      </c>
      <c r="M74" s="83">
        <v>-9952</v>
      </c>
      <c r="N74" s="83">
        <v>-134354</v>
      </c>
      <c r="O74" s="61" t="s">
        <v>961</v>
      </c>
      <c r="Q74" s="96">
        <f t="shared" si="0"/>
        <v>7.9998713847044253E-2</v>
      </c>
    </row>
    <row r="75" spans="1:17" x14ac:dyDescent="0.25">
      <c r="A75" s="61">
        <v>75</v>
      </c>
      <c r="B75" s="76">
        <v>1011</v>
      </c>
      <c r="C75" s="77" t="s">
        <v>746</v>
      </c>
      <c r="D75" s="78">
        <v>5820</v>
      </c>
      <c r="E75" s="77" t="s">
        <v>927</v>
      </c>
      <c r="F75" s="79"/>
      <c r="G75" s="79"/>
      <c r="H75" s="77"/>
      <c r="I75" s="77"/>
      <c r="J75" s="80" t="s">
        <v>782</v>
      </c>
      <c r="K75" s="80" t="s">
        <v>960</v>
      </c>
      <c r="L75" s="81">
        <v>-37320</v>
      </c>
      <c r="M75" s="81">
        <v>-2985</v>
      </c>
      <c r="N75" s="81">
        <v>-40305</v>
      </c>
      <c r="O75" s="61" t="s">
        <v>961</v>
      </c>
      <c r="Q75" s="96">
        <f t="shared" si="0"/>
        <v>7.9983922829581999E-2</v>
      </c>
    </row>
    <row r="76" spans="1:17" x14ac:dyDescent="0.25">
      <c r="A76" s="61">
        <v>76</v>
      </c>
      <c r="B76" s="76">
        <v>1011</v>
      </c>
      <c r="C76" s="77" t="s">
        <v>746</v>
      </c>
      <c r="D76" s="78">
        <v>5820</v>
      </c>
      <c r="E76" s="77" t="s">
        <v>927</v>
      </c>
      <c r="F76" s="79"/>
      <c r="G76" s="79"/>
      <c r="H76" s="77"/>
      <c r="I76" s="77"/>
      <c r="J76" s="80" t="s">
        <v>695</v>
      </c>
      <c r="K76" s="80" t="s">
        <v>960</v>
      </c>
      <c r="L76" s="81">
        <v>-136842</v>
      </c>
      <c r="M76" s="81">
        <v>-10948</v>
      </c>
      <c r="N76" s="81">
        <v>-147790</v>
      </c>
      <c r="O76" s="61" t="s">
        <v>961</v>
      </c>
      <c r="Q76" s="96">
        <f t="shared" si="0"/>
        <v>8.0004676926674553E-2</v>
      </c>
    </row>
    <row r="77" spans="1:17" x14ac:dyDescent="0.25">
      <c r="A77" s="61">
        <v>77</v>
      </c>
      <c r="B77" s="84">
        <v>1011</v>
      </c>
      <c r="C77" s="82" t="s">
        <v>746</v>
      </c>
      <c r="D77" s="85">
        <v>5820</v>
      </c>
      <c r="E77" s="82" t="s">
        <v>927</v>
      </c>
      <c r="F77" s="86"/>
      <c r="G77" s="86"/>
      <c r="H77" s="82"/>
      <c r="I77" s="87"/>
      <c r="J77" s="88" t="s">
        <v>695</v>
      </c>
      <c r="K77" s="88" t="s">
        <v>959</v>
      </c>
      <c r="L77" s="83">
        <v>-389563</v>
      </c>
      <c r="M77" s="83">
        <v>-31165</v>
      </c>
      <c r="N77" s="83">
        <v>-420728</v>
      </c>
      <c r="O77" s="61" t="s">
        <v>961</v>
      </c>
      <c r="Q77" s="96">
        <f t="shared" si="0"/>
        <v>7.9999897320844129E-2</v>
      </c>
    </row>
    <row r="78" spans="1:17" x14ac:dyDescent="0.25">
      <c r="A78" s="61">
        <v>78</v>
      </c>
      <c r="B78" s="84">
        <v>1011</v>
      </c>
      <c r="C78" s="82" t="s">
        <v>746</v>
      </c>
      <c r="D78" s="85">
        <v>5820</v>
      </c>
      <c r="E78" s="82" t="s">
        <v>927</v>
      </c>
      <c r="F78" s="86"/>
      <c r="G78" s="86"/>
      <c r="H78" s="82"/>
      <c r="I78" s="87"/>
      <c r="J78" s="88" t="s">
        <v>782</v>
      </c>
      <c r="K78" s="88" t="s">
        <v>959</v>
      </c>
      <c r="L78" s="83">
        <v>-106245</v>
      </c>
      <c r="M78" s="83">
        <v>-8500</v>
      </c>
      <c r="N78" s="83">
        <v>-114745</v>
      </c>
      <c r="O78" s="61" t="s">
        <v>961</v>
      </c>
      <c r="Q78" s="96">
        <f t="shared" si="0"/>
        <v>8.0003764883053316E-2</v>
      </c>
    </row>
    <row r="79" spans="1:17" x14ac:dyDescent="0.25">
      <c r="A79" s="61">
        <v>79</v>
      </c>
      <c r="B79" s="76">
        <v>1012</v>
      </c>
      <c r="C79" s="77" t="s">
        <v>688</v>
      </c>
      <c r="D79" s="78">
        <v>5820</v>
      </c>
      <c r="E79" s="77" t="s">
        <v>927</v>
      </c>
      <c r="F79" s="82"/>
      <c r="G79" s="82"/>
      <c r="H79" s="82"/>
      <c r="I79" s="82"/>
      <c r="J79" s="80" t="s">
        <v>695</v>
      </c>
      <c r="K79" s="80" t="s">
        <v>959</v>
      </c>
      <c r="L79" s="83">
        <v>-754232</v>
      </c>
      <c r="M79" s="83">
        <v>-60339</v>
      </c>
      <c r="N79" s="83">
        <v>-814571</v>
      </c>
      <c r="O79" s="61" t="s">
        <v>961</v>
      </c>
      <c r="Q79" s="96">
        <f t="shared" si="0"/>
        <v>8.0000583374876699E-2</v>
      </c>
    </row>
    <row r="80" spans="1:17" x14ac:dyDescent="0.25">
      <c r="A80" s="61">
        <v>80</v>
      </c>
      <c r="B80" s="76">
        <v>1012</v>
      </c>
      <c r="C80" s="77" t="s">
        <v>688</v>
      </c>
      <c r="D80" s="78">
        <v>5820</v>
      </c>
      <c r="E80" s="77" t="s">
        <v>927</v>
      </c>
      <c r="F80" s="82"/>
      <c r="G80" s="82"/>
      <c r="H80" s="82"/>
      <c r="I80" s="82"/>
      <c r="J80" s="80" t="s">
        <v>696</v>
      </c>
      <c r="K80" s="80" t="s">
        <v>959</v>
      </c>
      <c r="L80" s="83">
        <v>-685666</v>
      </c>
      <c r="M80" s="83">
        <v>-54853</v>
      </c>
      <c r="N80" s="83">
        <v>-740519</v>
      </c>
      <c r="O80" s="61" t="s">
        <v>961</v>
      </c>
      <c r="Q80" s="96">
        <f t="shared" si="0"/>
        <v>7.9999591637911163E-2</v>
      </c>
    </row>
    <row r="81" spans="1:17" x14ac:dyDescent="0.25">
      <c r="A81" s="61">
        <v>81</v>
      </c>
      <c r="B81" s="84">
        <v>1012</v>
      </c>
      <c r="C81" s="82" t="s">
        <v>688</v>
      </c>
      <c r="D81" s="85">
        <v>5820</v>
      </c>
      <c r="E81" s="82" t="s">
        <v>927</v>
      </c>
      <c r="F81" s="86"/>
      <c r="G81" s="86"/>
      <c r="H81" s="82"/>
      <c r="I81" s="87"/>
      <c r="J81" s="88" t="s">
        <v>782</v>
      </c>
      <c r="K81" s="88" t="s">
        <v>959</v>
      </c>
      <c r="L81" s="83">
        <v>-205700</v>
      </c>
      <c r="M81" s="83">
        <v>-16456</v>
      </c>
      <c r="N81" s="83">
        <v>-222156</v>
      </c>
      <c r="O81" s="61" t="s">
        <v>961</v>
      </c>
      <c r="Q81" s="96">
        <f t="shared" si="0"/>
        <v>0.08</v>
      </c>
    </row>
    <row r="82" spans="1:17" x14ac:dyDescent="0.25">
      <c r="A82" s="61">
        <v>82</v>
      </c>
      <c r="B82" s="76">
        <v>1013</v>
      </c>
      <c r="C82" s="77" t="s">
        <v>687</v>
      </c>
      <c r="D82" s="78">
        <v>5820</v>
      </c>
      <c r="E82" s="77" t="s">
        <v>927</v>
      </c>
      <c r="F82" s="79"/>
      <c r="G82" s="79"/>
      <c r="H82" s="77"/>
      <c r="I82" s="77"/>
      <c r="J82" s="80" t="s">
        <v>782</v>
      </c>
      <c r="K82" s="80" t="s">
        <v>959</v>
      </c>
      <c r="L82" s="81">
        <v>-200951</v>
      </c>
      <c r="M82" s="81">
        <v>-16076</v>
      </c>
      <c r="N82" s="81">
        <v>-217027</v>
      </c>
      <c r="O82" s="61" t="s">
        <v>961</v>
      </c>
      <c r="Q82" s="96">
        <f t="shared" si="0"/>
        <v>7.999960189299879E-2</v>
      </c>
    </row>
    <row r="83" spans="1:17" x14ac:dyDescent="0.25">
      <c r="A83" s="61">
        <v>83</v>
      </c>
      <c r="B83" s="84">
        <v>1013</v>
      </c>
      <c r="C83" s="82" t="s">
        <v>687</v>
      </c>
      <c r="D83" s="85">
        <v>5820</v>
      </c>
      <c r="E83" s="82" t="s">
        <v>927</v>
      </c>
      <c r="F83" s="86"/>
      <c r="G83" s="86"/>
      <c r="H83" s="82"/>
      <c r="I83" s="87"/>
      <c r="J83" s="88" t="s">
        <v>695</v>
      </c>
      <c r="K83" s="88" t="s">
        <v>959</v>
      </c>
      <c r="L83" s="83">
        <v>-736821</v>
      </c>
      <c r="M83" s="83">
        <v>-58946</v>
      </c>
      <c r="N83" s="83">
        <v>-795767</v>
      </c>
      <c r="O83" s="61" t="s">
        <v>961</v>
      </c>
      <c r="Q83" s="96">
        <f t="shared" si="0"/>
        <v>8.000043429815383E-2</v>
      </c>
    </row>
    <row r="84" spans="1:17" x14ac:dyDescent="0.25">
      <c r="A84" s="61">
        <v>84</v>
      </c>
      <c r="B84" s="84">
        <v>1013</v>
      </c>
      <c r="C84" s="82" t="s">
        <v>687</v>
      </c>
      <c r="D84" s="85">
        <v>5820</v>
      </c>
      <c r="E84" s="82" t="s">
        <v>927</v>
      </c>
      <c r="F84" s="86"/>
      <c r="G84" s="86"/>
      <c r="H84" s="82"/>
      <c r="I84" s="87"/>
      <c r="J84" s="88" t="s">
        <v>696</v>
      </c>
      <c r="K84" s="88" t="s">
        <v>959</v>
      </c>
      <c r="L84" s="83">
        <v>-669837</v>
      </c>
      <c r="M84" s="83">
        <v>-53587</v>
      </c>
      <c r="N84" s="83">
        <v>-723424</v>
      </c>
      <c r="O84" s="61" t="s">
        <v>961</v>
      </c>
      <c r="Q84" s="96">
        <f t="shared" si="0"/>
        <v>8.0000059716020464E-2</v>
      </c>
    </row>
    <row r="85" spans="1:17" x14ac:dyDescent="0.25">
      <c r="A85" s="61">
        <v>85</v>
      </c>
      <c r="B85" s="76">
        <v>1014</v>
      </c>
      <c r="C85" s="77" t="s">
        <v>686</v>
      </c>
      <c r="D85" s="78">
        <v>5820</v>
      </c>
      <c r="E85" s="77" t="s">
        <v>927</v>
      </c>
      <c r="F85" s="82"/>
      <c r="G85" s="82"/>
      <c r="H85" s="82"/>
      <c r="I85" s="82"/>
      <c r="J85" s="80" t="s">
        <v>782</v>
      </c>
      <c r="K85" s="80" t="s">
        <v>959</v>
      </c>
      <c r="L85" s="83">
        <v>-17860</v>
      </c>
      <c r="M85" s="83">
        <v>-1429</v>
      </c>
      <c r="N85" s="83">
        <v>-19289</v>
      </c>
      <c r="O85" s="61" t="s">
        <v>961</v>
      </c>
      <c r="Q85" s="96">
        <f t="shared" si="0"/>
        <v>8.0011198208286671E-2</v>
      </c>
    </row>
    <row r="86" spans="1:17" x14ac:dyDescent="0.25">
      <c r="A86" s="61">
        <v>86</v>
      </c>
      <c r="B86" s="89">
        <v>1014</v>
      </c>
      <c r="C86" s="77" t="s">
        <v>686</v>
      </c>
      <c r="D86" s="78">
        <v>5820</v>
      </c>
      <c r="E86" s="77" t="s">
        <v>927</v>
      </c>
      <c r="F86" s="77"/>
      <c r="G86" s="77"/>
      <c r="H86" s="77"/>
      <c r="I86" s="77"/>
      <c r="J86" s="80" t="s">
        <v>695</v>
      </c>
      <c r="K86" s="88" t="s">
        <v>959</v>
      </c>
      <c r="L86" s="81">
        <v>-65486</v>
      </c>
      <c r="M86" s="81">
        <v>-5239</v>
      </c>
      <c r="N86" s="81">
        <v>-70725</v>
      </c>
      <c r="O86" s="61" t="s">
        <v>961</v>
      </c>
      <c r="Q86" s="96">
        <f t="shared" si="0"/>
        <v>8.0001832452737995E-2</v>
      </c>
    </row>
    <row r="87" spans="1:17" x14ac:dyDescent="0.25">
      <c r="A87" s="61">
        <v>87</v>
      </c>
      <c r="B87" s="84">
        <v>1014</v>
      </c>
      <c r="C87" s="82" t="s">
        <v>686</v>
      </c>
      <c r="D87" s="85">
        <v>5820</v>
      </c>
      <c r="E87" s="82" t="s">
        <v>927</v>
      </c>
      <c r="F87" s="90"/>
      <c r="G87" s="90"/>
      <c r="H87" s="91"/>
      <c r="I87" s="91"/>
      <c r="J87" s="80" t="s">
        <v>696</v>
      </c>
      <c r="K87" s="80" t="s">
        <v>959</v>
      </c>
      <c r="L87" s="81">
        <v>-59533</v>
      </c>
      <c r="M87" s="81">
        <v>-4763</v>
      </c>
      <c r="N87" s="81">
        <v>-64296</v>
      </c>
      <c r="O87" s="61" t="s">
        <v>961</v>
      </c>
      <c r="Q87" s="96">
        <f t="shared" si="0"/>
        <v>8.0006047066332964E-2</v>
      </c>
    </row>
    <row r="88" spans="1:17" x14ac:dyDescent="0.25">
      <c r="A88" s="61">
        <v>88</v>
      </c>
      <c r="B88" s="76">
        <v>1016</v>
      </c>
      <c r="C88" s="77" t="s">
        <v>819</v>
      </c>
      <c r="D88" s="78">
        <v>5820</v>
      </c>
      <c r="E88" s="77" t="s">
        <v>927</v>
      </c>
      <c r="F88" s="82"/>
      <c r="G88" s="82"/>
      <c r="H88" s="82"/>
      <c r="I88" s="82"/>
      <c r="J88" s="80" t="s">
        <v>782</v>
      </c>
      <c r="K88" s="80" t="s">
        <v>959</v>
      </c>
      <c r="L88" s="83">
        <v>-153164</v>
      </c>
      <c r="M88" s="83">
        <v>-12253</v>
      </c>
      <c r="N88" s="83">
        <v>-165417</v>
      </c>
      <c r="O88" s="61" t="s">
        <v>961</v>
      </c>
      <c r="Q88" s="96">
        <f t="shared" ref="Q88:Q90" si="1">+M88/L88</f>
        <v>7.9999216526076625E-2</v>
      </c>
    </row>
    <row r="89" spans="1:17" x14ac:dyDescent="0.25">
      <c r="A89" s="61">
        <v>89</v>
      </c>
      <c r="B89" s="76">
        <v>1016</v>
      </c>
      <c r="C89" s="77" t="s">
        <v>819</v>
      </c>
      <c r="D89" s="78">
        <v>5820</v>
      </c>
      <c r="E89" s="77" t="s">
        <v>927</v>
      </c>
      <c r="F89" s="82"/>
      <c r="G89" s="82"/>
      <c r="H89" s="82"/>
      <c r="I89" s="82"/>
      <c r="J89" s="80" t="s">
        <v>696</v>
      </c>
      <c r="K89" s="80" t="s">
        <v>959</v>
      </c>
      <c r="L89" s="83">
        <v>-510548</v>
      </c>
      <c r="M89" s="83">
        <v>-40844</v>
      </c>
      <c r="N89" s="83">
        <v>-551392</v>
      </c>
      <c r="O89" s="61" t="s">
        <v>961</v>
      </c>
      <c r="Q89" s="96">
        <f t="shared" si="1"/>
        <v>8.000031338875091E-2</v>
      </c>
    </row>
    <row r="90" spans="1:17" x14ac:dyDescent="0.25">
      <c r="A90" s="61">
        <v>90</v>
      </c>
      <c r="B90" s="84">
        <v>1016</v>
      </c>
      <c r="C90" s="82" t="s">
        <v>819</v>
      </c>
      <c r="D90" s="85">
        <v>5820</v>
      </c>
      <c r="E90" s="82" t="s">
        <v>927</v>
      </c>
      <c r="F90" s="86"/>
      <c r="G90" s="86"/>
      <c r="H90" s="82"/>
      <c r="I90" s="87"/>
      <c r="J90" s="88" t="s">
        <v>695</v>
      </c>
      <c r="K90" s="88" t="s">
        <v>959</v>
      </c>
      <c r="L90" s="83">
        <v>-561603</v>
      </c>
      <c r="M90" s="83">
        <v>-44928</v>
      </c>
      <c r="N90" s="83">
        <v>-606531</v>
      </c>
      <c r="O90" s="61" t="s">
        <v>961</v>
      </c>
      <c r="Q90" s="96">
        <f t="shared" si="1"/>
        <v>7.9999572651855491E-2</v>
      </c>
    </row>
    <row r="91" spans="1:17" x14ac:dyDescent="0.25">
      <c r="A91" s="61"/>
      <c r="B91" s="84"/>
      <c r="C91" s="82"/>
      <c r="D91" s="85"/>
      <c r="E91" s="82"/>
      <c r="F91" s="86"/>
      <c r="G91" s="86"/>
      <c r="H91" s="82"/>
      <c r="I91" s="87"/>
      <c r="J91" s="88"/>
      <c r="K91" s="88"/>
      <c r="L91" s="83"/>
      <c r="M91" s="83"/>
      <c r="N91" s="83">
        <f>SUBTOTAL(9,N2:N90)</f>
        <v>-39522222</v>
      </c>
      <c r="O91" s="61"/>
    </row>
    <row r="93" spans="1:17" ht="38.25" x14ac:dyDescent="0.25">
      <c r="A93" s="37" t="s">
        <v>437</v>
      </c>
      <c r="B93" s="37" t="s">
        <v>25</v>
      </c>
      <c r="C93" s="38" t="s">
        <v>24</v>
      </c>
      <c r="D93" s="37" t="s">
        <v>438</v>
      </c>
      <c r="E93" s="37" t="s">
        <v>439</v>
      </c>
      <c r="F93" s="37" t="s">
        <v>0</v>
      </c>
      <c r="G93" s="37" t="s">
        <v>440</v>
      </c>
      <c r="H93" s="39" t="s">
        <v>441</v>
      </c>
    </row>
    <row r="94" spans="1:17" ht="153" x14ac:dyDescent="0.25">
      <c r="A94" s="41">
        <v>393</v>
      </c>
      <c r="B94" s="42" t="s">
        <v>963</v>
      </c>
      <c r="C94" s="43" t="s">
        <v>600</v>
      </c>
      <c r="D94" s="42" t="s">
        <v>416</v>
      </c>
      <c r="E94" s="44">
        <v>4245282</v>
      </c>
      <c r="F94" s="44">
        <v>339623</v>
      </c>
      <c r="G94" s="93">
        <v>4584905</v>
      </c>
      <c r="H94" s="45" t="s">
        <v>976</v>
      </c>
    </row>
  </sheetData>
  <conditionalFormatting sqref="I90:I91">
    <cfRule type="duplicateValues" dxfId="7" priority="2"/>
  </conditionalFormatting>
  <conditionalFormatting sqref="B94">
    <cfRule type="duplicateValues" dxfId="6" priority="1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2"/>
  <sheetViews>
    <sheetView workbookViewId="0">
      <pane ySplit="1" topLeftCell="A347" activePane="bottomLeft" state="frozen"/>
      <selection pane="bottomLeft" activeCell="B353" sqref="B353"/>
    </sheetView>
  </sheetViews>
  <sheetFormatPr defaultRowHeight="18.75" customHeight="1" x14ac:dyDescent="0.2"/>
  <cols>
    <col min="1" max="1" width="7.42578125" style="40" customWidth="1"/>
    <col min="2" max="2" width="12.85546875" style="40" customWidth="1"/>
    <col min="3" max="3" width="12.85546875" style="50" customWidth="1"/>
    <col min="4" max="4" width="39.42578125" style="40" customWidth="1"/>
    <col min="5" max="6" width="18.5703125" style="40" customWidth="1"/>
    <col min="7" max="7" width="18.5703125" style="51" customWidth="1"/>
    <col min="8" max="8" width="15.28515625" style="51" customWidth="1"/>
    <col min="9" max="9" width="9.140625" style="40"/>
    <col min="10" max="10" width="13.140625" style="40" bestFit="1" customWidth="1"/>
    <col min="11" max="11" width="29.42578125" style="40" bestFit="1" customWidth="1"/>
    <col min="12" max="12" width="17.5703125" style="40" bestFit="1" customWidth="1"/>
    <col min="13" max="16384" width="9.140625" style="40"/>
  </cols>
  <sheetData>
    <row r="1" spans="1:12" ht="27.75" customHeight="1" x14ac:dyDescent="0.2">
      <c r="A1" s="37" t="s">
        <v>437</v>
      </c>
      <c r="B1" s="37" t="s">
        <v>25</v>
      </c>
      <c r="C1" s="38" t="s">
        <v>24</v>
      </c>
      <c r="D1" s="37" t="s">
        <v>438</v>
      </c>
      <c r="E1" s="37" t="s">
        <v>439</v>
      </c>
      <c r="F1" s="37" t="s">
        <v>0</v>
      </c>
      <c r="G1" s="37" t="s">
        <v>440</v>
      </c>
      <c r="H1" s="39" t="s">
        <v>441</v>
      </c>
    </row>
    <row r="2" spans="1:12" ht="27.75" customHeight="1" x14ac:dyDescent="0.2">
      <c r="A2" s="41">
        <v>1</v>
      </c>
      <c r="B2" s="65" t="s">
        <v>918</v>
      </c>
      <c r="C2" s="54">
        <v>44555</v>
      </c>
      <c r="D2" s="42" t="s">
        <v>28</v>
      </c>
      <c r="E2" s="44">
        <v>1887980</v>
      </c>
      <c r="F2" s="44">
        <v>188798</v>
      </c>
      <c r="G2" s="44">
        <v>2076778</v>
      </c>
      <c r="H2" s="45" t="s">
        <v>964</v>
      </c>
      <c r="J2" s="40" t="e">
        <f>+VLOOKUP(B2,'[1]Chi Tiết'!$B:$G,6,0)</f>
        <v>#N/A</v>
      </c>
      <c r="K2" s="64" t="e">
        <f>+J2-G2</f>
        <v>#N/A</v>
      </c>
    </row>
    <row r="3" spans="1:12" ht="27.75" customHeight="1" x14ac:dyDescent="0.2">
      <c r="A3" s="41">
        <v>2</v>
      </c>
      <c r="B3" s="65" t="s">
        <v>919</v>
      </c>
      <c r="C3" s="54">
        <v>44560</v>
      </c>
      <c r="D3" s="42" t="s">
        <v>194</v>
      </c>
      <c r="E3" s="44">
        <v>1190660</v>
      </c>
      <c r="F3" s="44">
        <v>119066</v>
      </c>
      <c r="G3" s="44">
        <v>1309726</v>
      </c>
      <c r="H3" s="45" t="s">
        <v>964</v>
      </c>
      <c r="J3" s="40" t="e">
        <f>+VLOOKUP(B3,'[1]Chi Tiết'!$B:$G,6,0)</f>
        <v>#N/A</v>
      </c>
      <c r="K3" s="64" t="e">
        <f t="shared" ref="K3:K66" si="0">+J3-G3</f>
        <v>#N/A</v>
      </c>
    </row>
    <row r="4" spans="1:12" ht="38.25" x14ac:dyDescent="0.2">
      <c r="A4" s="41">
        <v>3</v>
      </c>
      <c r="B4" s="42" t="s">
        <v>282</v>
      </c>
      <c r="C4" s="43" t="s">
        <v>442</v>
      </c>
      <c r="D4" s="42" t="s">
        <v>283</v>
      </c>
      <c r="E4" s="44">
        <v>2016040</v>
      </c>
      <c r="F4" s="44">
        <v>201604</v>
      </c>
      <c r="G4" s="44">
        <v>2217644</v>
      </c>
      <c r="H4" s="45" t="s">
        <v>964</v>
      </c>
      <c r="J4" s="40">
        <f>+VLOOKUP(B4,'[1]Chi Tiết'!$B:$G,6,0)</f>
        <v>2217644</v>
      </c>
      <c r="K4" s="64">
        <f t="shared" si="0"/>
        <v>0</v>
      </c>
    </row>
    <row r="5" spans="1:12" ht="25.5" x14ac:dyDescent="0.2">
      <c r="A5" s="41">
        <v>4</v>
      </c>
      <c r="B5" s="42" t="s">
        <v>27</v>
      </c>
      <c r="C5" s="43" t="s">
        <v>442</v>
      </c>
      <c r="D5" s="42" t="s">
        <v>28</v>
      </c>
      <c r="E5" s="44">
        <v>2144100</v>
      </c>
      <c r="F5" s="44">
        <v>214410</v>
      </c>
      <c r="G5" s="44">
        <v>2358510</v>
      </c>
      <c r="H5" s="45" t="s">
        <v>964</v>
      </c>
      <c r="J5" s="40">
        <f>+VLOOKUP(B5,'[1]Chi Tiết'!$B:$G,6,0)</f>
        <v>2358510</v>
      </c>
      <c r="K5" s="64">
        <f t="shared" si="0"/>
        <v>0</v>
      </c>
    </row>
    <row r="6" spans="1:12" ht="25.5" x14ac:dyDescent="0.2">
      <c r="A6" s="41">
        <v>5</v>
      </c>
      <c r="B6" s="42" t="s">
        <v>29</v>
      </c>
      <c r="C6" s="43" t="s">
        <v>443</v>
      </c>
      <c r="D6" s="42" t="s">
        <v>28</v>
      </c>
      <c r="E6" s="44">
        <v>943990</v>
      </c>
      <c r="F6" s="44">
        <v>94399</v>
      </c>
      <c r="G6" s="44">
        <v>1038389</v>
      </c>
      <c r="H6" s="45" t="s">
        <v>964</v>
      </c>
      <c r="J6" s="40">
        <f>+VLOOKUP(B6,'[1]Chi Tiết'!$B:$G,6,0)</f>
        <v>1038389</v>
      </c>
      <c r="K6" s="64">
        <f t="shared" si="0"/>
        <v>0</v>
      </c>
    </row>
    <row r="7" spans="1:12" ht="38.25" x14ac:dyDescent="0.2">
      <c r="A7" s="41">
        <v>6</v>
      </c>
      <c r="B7" s="42" t="s">
        <v>284</v>
      </c>
      <c r="C7" s="43" t="s">
        <v>443</v>
      </c>
      <c r="D7" s="42" t="s">
        <v>283</v>
      </c>
      <c r="E7" s="44">
        <v>595330</v>
      </c>
      <c r="F7" s="44">
        <v>59533</v>
      </c>
      <c r="G7" s="44">
        <v>654863</v>
      </c>
      <c r="H7" s="45" t="s">
        <v>964</v>
      </c>
      <c r="J7" s="40">
        <f>+VLOOKUP(B7,'[1]Chi Tiết'!$B:$G,6,0)</f>
        <v>654863</v>
      </c>
      <c r="K7" s="64">
        <f t="shared" si="0"/>
        <v>0</v>
      </c>
    </row>
    <row r="8" spans="1:12" ht="25.5" x14ac:dyDescent="0.2">
      <c r="A8" s="41">
        <v>7</v>
      </c>
      <c r="B8" s="42" t="s">
        <v>322</v>
      </c>
      <c r="C8" s="43" t="s">
        <v>444</v>
      </c>
      <c r="D8" s="42" t="s">
        <v>323</v>
      </c>
      <c r="E8" s="44">
        <v>5792000</v>
      </c>
      <c r="F8" s="44">
        <v>579200</v>
      </c>
      <c r="G8" s="44">
        <v>6371200</v>
      </c>
      <c r="H8" s="45" t="s">
        <v>964</v>
      </c>
      <c r="J8" s="40">
        <f>+VLOOKUP(B8,'[1]Chi Tiết'!$B:$G,6,0)</f>
        <v>6371200</v>
      </c>
      <c r="K8" s="64">
        <f t="shared" si="0"/>
        <v>0</v>
      </c>
    </row>
    <row r="9" spans="1:12" ht="25.5" x14ac:dyDescent="0.2">
      <c r="A9" s="41">
        <v>8</v>
      </c>
      <c r="B9" s="42" t="s">
        <v>381</v>
      </c>
      <c r="C9" s="43" t="s">
        <v>444</v>
      </c>
      <c r="D9" s="42" t="s">
        <v>382</v>
      </c>
      <c r="E9" s="44">
        <v>5656775</v>
      </c>
      <c r="F9" s="44">
        <v>565678</v>
      </c>
      <c r="G9" s="44">
        <v>6222453</v>
      </c>
      <c r="H9" s="45" t="s">
        <v>964</v>
      </c>
      <c r="J9" s="40">
        <f>+VLOOKUP(B9,'[1]Chi Tiết'!$B:$G,6,0)</f>
        <v>6222453</v>
      </c>
      <c r="K9" s="64">
        <f t="shared" si="0"/>
        <v>0</v>
      </c>
    </row>
    <row r="10" spans="1:12" ht="25.5" x14ac:dyDescent="0.2">
      <c r="A10" s="41">
        <v>9</v>
      </c>
      <c r="B10" s="42" t="s">
        <v>30</v>
      </c>
      <c r="C10" s="43" t="s">
        <v>445</v>
      </c>
      <c r="D10" s="42" t="s">
        <v>28</v>
      </c>
      <c r="E10" s="44">
        <v>471995</v>
      </c>
      <c r="F10" s="44">
        <v>47200</v>
      </c>
      <c r="G10" s="44">
        <v>519195</v>
      </c>
      <c r="H10" s="45" t="s">
        <v>964</v>
      </c>
      <c r="J10" s="40">
        <f>+VLOOKUP(B10,'[1]Chi Tiết'!$B:$G,6,0)</f>
        <v>519195</v>
      </c>
      <c r="K10" s="64">
        <f t="shared" si="0"/>
        <v>0</v>
      </c>
    </row>
    <row r="11" spans="1:12" ht="38.25" x14ac:dyDescent="0.2">
      <c r="A11" s="41">
        <v>10</v>
      </c>
      <c r="B11" s="42" t="s">
        <v>159</v>
      </c>
      <c r="C11" s="43" t="s">
        <v>446</v>
      </c>
      <c r="D11" s="42" t="s">
        <v>160</v>
      </c>
      <c r="E11" s="44">
        <v>2262710</v>
      </c>
      <c r="F11" s="44">
        <v>226271</v>
      </c>
      <c r="G11" s="44">
        <v>2488981</v>
      </c>
      <c r="H11" s="45" t="s">
        <v>964</v>
      </c>
      <c r="J11" s="40">
        <f>+VLOOKUP(B11,'[1]Chi Tiết'!$B:$G,6,0)</f>
        <v>2488981</v>
      </c>
      <c r="K11" s="64">
        <f t="shared" si="0"/>
        <v>0</v>
      </c>
    </row>
    <row r="12" spans="1:12" ht="38.25" x14ac:dyDescent="0.2">
      <c r="A12" s="41">
        <v>11</v>
      </c>
      <c r="B12" s="42" t="s">
        <v>285</v>
      </c>
      <c r="C12" s="43" t="s">
        <v>446</v>
      </c>
      <c r="D12" s="42" t="s">
        <v>283</v>
      </c>
      <c r="E12" s="44">
        <v>1544045</v>
      </c>
      <c r="F12" s="44">
        <v>154405</v>
      </c>
      <c r="G12" s="44">
        <v>1698450</v>
      </c>
      <c r="H12" s="45" t="s">
        <v>964</v>
      </c>
      <c r="J12" s="40">
        <f>+VLOOKUP(B12,'[1]Chi Tiết'!$B:$G,6,0)</f>
        <v>1698450</v>
      </c>
      <c r="K12" s="64">
        <f t="shared" si="0"/>
        <v>0</v>
      </c>
    </row>
    <row r="13" spans="1:12" ht="25.5" x14ac:dyDescent="0.2">
      <c r="A13" s="41">
        <v>12</v>
      </c>
      <c r="B13" s="42" t="s">
        <v>31</v>
      </c>
      <c r="C13" s="43" t="s">
        <v>447</v>
      </c>
      <c r="D13" s="42" t="s">
        <v>28</v>
      </c>
      <c r="E13" s="44">
        <v>943990</v>
      </c>
      <c r="F13" s="44">
        <v>94399</v>
      </c>
      <c r="G13" s="44">
        <v>1038389</v>
      </c>
      <c r="H13" s="45" t="s">
        <v>964</v>
      </c>
      <c r="J13" s="40">
        <f>+VLOOKUP(B13,'[1]Chi Tiết'!$B:$G,6,0)</f>
        <v>1038389</v>
      </c>
      <c r="K13" s="64">
        <f t="shared" si="0"/>
        <v>0</v>
      </c>
    </row>
    <row r="14" spans="1:12" ht="25.5" x14ac:dyDescent="0.2">
      <c r="A14" s="41">
        <v>13</v>
      </c>
      <c r="B14" s="42" t="s">
        <v>383</v>
      </c>
      <c r="C14" s="43" t="s">
        <v>448</v>
      </c>
      <c r="D14" s="42" t="s">
        <v>382</v>
      </c>
      <c r="E14" s="44">
        <v>2143180</v>
      </c>
      <c r="F14" s="44">
        <v>214318</v>
      </c>
      <c r="G14" s="44">
        <v>2357498</v>
      </c>
      <c r="H14" s="45" t="s">
        <v>964</v>
      </c>
      <c r="J14" s="40">
        <f>+VLOOKUP(B14,'[1]Chi Tiết'!$B:$G,6,0)</f>
        <v>2357498</v>
      </c>
      <c r="K14" s="64">
        <f t="shared" si="0"/>
        <v>0</v>
      </c>
    </row>
    <row r="15" spans="1:12" ht="25.5" x14ac:dyDescent="0.2">
      <c r="A15" s="41">
        <v>14</v>
      </c>
      <c r="B15" s="42" t="s">
        <v>384</v>
      </c>
      <c r="C15" s="43" t="s">
        <v>448</v>
      </c>
      <c r="D15" s="42" t="s">
        <v>382</v>
      </c>
      <c r="E15" s="44">
        <v>10715900</v>
      </c>
      <c r="F15" s="44">
        <v>1071590</v>
      </c>
      <c r="G15" s="44">
        <v>11787490</v>
      </c>
      <c r="H15" s="45" t="s">
        <v>964</v>
      </c>
      <c r="J15" s="40">
        <f>+VLOOKUP(B15,'[1]Chi Tiết'!$B:$G,6,0)</f>
        <v>11787490</v>
      </c>
      <c r="K15" s="64">
        <f t="shared" si="0"/>
        <v>0</v>
      </c>
    </row>
    <row r="16" spans="1:12" ht="25.5" x14ac:dyDescent="0.25">
      <c r="A16" s="41">
        <v>15</v>
      </c>
      <c r="B16" s="42" t="s">
        <v>193</v>
      </c>
      <c r="C16" s="43" t="s">
        <v>449</v>
      </c>
      <c r="D16" s="42" t="s">
        <v>194</v>
      </c>
      <c r="E16" s="44">
        <v>3751255</v>
      </c>
      <c r="F16" s="44">
        <v>375126</v>
      </c>
      <c r="G16" s="44">
        <v>4126381</v>
      </c>
      <c r="H16" s="45" t="s">
        <v>964</v>
      </c>
      <c r="J16" s="40">
        <f>+VLOOKUP(B16,'[1]Chi Tiết'!$B:$G,6,0)</f>
        <v>4126381</v>
      </c>
      <c r="K16" s="64">
        <f t="shared" si="0"/>
        <v>0</v>
      </c>
      <c r="L16"/>
    </row>
    <row r="17" spans="1:12" ht="25.5" x14ac:dyDescent="0.25">
      <c r="A17" s="41">
        <v>16</v>
      </c>
      <c r="B17" s="42" t="s">
        <v>324</v>
      </c>
      <c r="C17" s="43" t="s">
        <v>603</v>
      </c>
      <c r="D17" s="42" t="s">
        <v>323</v>
      </c>
      <c r="E17" s="44">
        <v>25089530</v>
      </c>
      <c r="F17" s="44">
        <v>2508953</v>
      </c>
      <c r="G17" s="44">
        <v>27598483</v>
      </c>
      <c r="H17" s="45" t="s">
        <v>964</v>
      </c>
      <c r="J17" s="40">
        <f>+VLOOKUP(B17,'[1]Chi Tiết'!$B:$G,6,0)</f>
        <v>27598483</v>
      </c>
      <c r="K17" s="64">
        <f t="shared" si="0"/>
        <v>0</v>
      </c>
      <c r="L17"/>
    </row>
    <row r="18" spans="1:12" ht="25.5" x14ac:dyDescent="0.25">
      <c r="A18" s="41">
        <v>17</v>
      </c>
      <c r="B18" s="42" t="s">
        <v>32</v>
      </c>
      <c r="C18" s="43" t="s">
        <v>450</v>
      </c>
      <c r="D18" s="42" t="s">
        <v>28</v>
      </c>
      <c r="E18" s="44">
        <v>1110580</v>
      </c>
      <c r="F18" s="44">
        <v>111058</v>
      </c>
      <c r="G18" s="44">
        <v>1221638</v>
      </c>
      <c r="H18" s="45" t="s">
        <v>964</v>
      </c>
      <c r="J18" s="40">
        <f>+VLOOKUP(B18,'[1]Chi Tiết'!$B:$G,6,0)</f>
        <v>1221638</v>
      </c>
      <c r="K18" s="64">
        <f t="shared" si="0"/>
        <v>0</v>
      </c>
      <c r="L18"/>
    </row>
    <row r="19" spans="1:12" ht="25.5" x14ac:dyDescent="0.25">
      <c r="A19" s="41">
        <v>18</v>
      </c>
      <c r="B19" s="42" t="s">
        <v>195</v>
      </c>
      <c r="C19" s="43" t="s">
        <v>451</v>
      </c>
      <c r="D19" s="42" t="s">
        <v>194</v>
      </c>
      <c r="E19" s="44">
        <v>24650250</v>
      </c>
      <c r="F19" s="44">
        <v>2465025</v>
      </c>
      <c r="G19" s="44">
        <v>27115275</v>
      </c>
      <c r="H19" s="45" t="s">
        <v>964</v>
      </c>
      <c r="J19" s="40">
        <f>+VLOOKUP(B19,'[1]Chi Tiết'!$B:$G,6,0)</f>
        <v>27115275</v>
      </c>
      <c r="K19" s="64">
        <f t="shared" si="0"/>
        <v>0</v>
      </c>
      <c r="L19"/>
    </row>
    <row r="20" spans="1:12" ht="25.5" x14ac:dyDescent="0.2">
      <c r="A20" s="41">
        <v>19</v>
      </c>
      <c r="B20" s="42" t="s">
        <v>385</v>
      </c>
      <c r="C20" s="43" t="s">
        <v>451</v>
      </c>
      <c r="D20" s="42" t="s">
        <v>382</v>
      </c>
      <c r="E20" s="44">
        <v>3216150</v>
      </c>
      <c r="F20" s="44">
        <v>321615</v>
      </c>
      <c r="G20" s="44">
        <v>3537765</v>
      </c>
      <c r="H20" s="45" t="s">
        <v>964</v>
      </c>
      <c r="J20" s="40">
        <f>+VLOOKUP(B20,'[1]Chi Tiết'!$B:$G,6,0)</f>
        <v>3537765</v>
      </c>
      <c r="K20" s="64">
        <f t="shared" si="0"/>
        <v>0</v>
      </c>
    </row>
    <row r="21" spans="1:12" ht="38.25" x14ac:dyDescent="0.2">
      <c r="A21" s="41">
        <v>20</v>
      </c>
      <c r="B21" s="42" t="s">
        <v>286</v>
      </c>
      <c r="C21" s="43" t="s">
        <v>452</v>
      </c>
      <c r="D21" s="42" t="s">
        <v>283</v>
      </c>
      <c r="E21" s="44">
        <v>4900365</v>
      </c>
      <c r="F21" s="44">
        <v>490037</v>
      </c>
      <c r="G21" s="44">
        <v>5390402</v>
      </c>
      <c r="H21" s="45" t="s">
        <v>964</v>
      </c>
      <c r="J21" s="40">
        <f>+VLOOKUP(B21,'[1]Chi Tiết'!$B:$G,6,0)</f>
        <v>5390402</v>
      </c>
      <c r="K21" s="64">
        <f t="shared" si="0"/>
        <v>0</v>
      </c>
    </row>
    <row r="22" spans="1:12" ht="25.5" x14ac:dyDescent="0.2">
      <c r="A22" s="41">
        <v>21</v>
      </c>
      <c r="B22" s="42" t="s">
        <v>33</v>
      </c>
      <c r="C22" s="43" t="s">
        <v>452</v>
      </c>
      <c r="D22" s="42" t="s">
        <v>28</v>
      </c>
      <c r="E22" s="44">
        <v>4288200</v>
      </c>
      <c r="F22" s="44">
        <v>428820</v>
      </c>
      <c r="G22" s="44">
        <v>4717020</v>
      </c>
      <c r="H22" s="45" t="s">
        <v>964</v>
      </c>
      <c r="J22" s="40">
        <f>+VLOOKUP(B22,'[1]Chi Tiết'!$B:$G,6,0)</f>
        <v>4717020</v>
      </c>
      <c r="K22" s="64">
        <f t="shared" si="0"/>
        <v>0</v>
      </c>
    </row>
    <row r="23" spans="1:12" ht="25.5" x14ac:dyDescent="0.2">
      <c r="A23" s="41">
        <v>22</v>
      </c>
      <c r="B23" s="42" t="s">
        <v>34</v>
      </c>
      <c r="C23" s="43" t="s">
        <v>604</v>
      </c>
      <c r="D23" s="42" t="s">
        <v>28</v>
      </c>
      <c r="E23" s="44">
        <v>4288200</v>
      </c>
      <c r="F23" s="44">
        <v>428820</v>
      </c>
      <c r="G23" s="44">
        <v>4717020</v>
      </c>
      <c r="H23" s="45" t="s">
        <v>964</v>
      </c>
      <c r="J23" s="40">
        <f>+VLOOKUP(B23,'[1]Chi Tiết'!$B:$G,6,0)</f>
        <v>4717020</v>
      </c>
      <c r="K23" s="64">
        <f t="shared" si="0"/>
        <v>0</v>
      </c>
    </row>
    <row r="24" spans="1:12" ht="38.25" x14ac:dyDescent="0.2">
      <c r="A24" s="41">
        <v>23</v>
      </c>
      <c r="B24" s="42" t="s">
        <v>287</v>
      </c>
      <c r="C24" s="43" t="s">
        <v>605</v>
      </c>
      <c r="D24" s="42" t="s">
        <v>283</v>
      </c>
      <c r="E24" s="44">
        <v>1071590</v>
      </c>
      <c r="F24" s="44">
        <v>107159</v>
      </c>
      <c r="G24" s="44">
        <v>1178749</v>
      </c>
      <c r="H24" s="45" t="s">
        <v>964</v>
      </c>
      <c r="J24" s="40">
        <f>+VLOOKUP(B24,'[1]Chi Tiết'!$B:$G,6,0)</f>
        <v>1178749</v>
      </c>
      <c r="K24" s="64">
        <f t="shared" si="0"/>
        <v>0</v>
      </c>
    </row>
    <row r="25" spans="1:12" ht="25.5" x14ac:dyDescent="0.2">
      <c r="A25" s="41">
        <v>24</v>
      </c>
      <c r="B25" s="42" t="s">
        <v>35</v>
      </c>
      <c r="C25" s="43" t="s">
        <v>453</v>
      </c>
      <c r="D25" s="42" t="s">
        <v>28</v>
      </c>
      <c r="E25" s="44">
        <v>2776450</v>
      </c>
      <c r="F25" s="44">
        <v>277645</v>
      </c>
      <c r="G25" s="44">
        <v>3054095</v>
      </c>
      <c r="H25" s="45" t="s">
        <v>964</v>
      </c>
      <c r="J25" s="40">
        <f>+VLOOKUP(B25,'[1]Chi Tiết'!$B:$G,6,0)</f>
        <v>3054095</v>
      </c>
      <c r="K25" s="64">
        <f t="shared" si="0"/>
        <v>0</v>
      </c>
    </row>
    <row r="26" spans="1:12" ht="25.5" x14ac:dyDescent="0.2">
      <c r="A26" s="41">
        <v>25</v>
      </c>
      <c r="B26" s="42" t="s">
        <v>325</v>
      </c>
      <c r="C26" s="43" t="s">
        <v>453</v>
      </c>
      <c r="D26" s="42" t="s">
        <v>323</v>
      </c>
      <c r="E26" s="44">
        <v>5357950</v>
      </c>
      <c r="F26" s="44">
        <v>535795</v>
      </c>
      <c r="G26" s="44">
        <v>5893745</v>
      </c>
      <c r="H26" s="45" t="s">
        <v>964</v>
      </c>
      <c r="J26" s="40">
        <f>+VLOOKUP(B26,'[1]Chi Tiết'!$B:$G,6,0)</f>
        <v>5893745</v>
      </c>
      <c r="K26" s="64">
        <f t="shared" si="0"/>
        <v>0</v>
      </c>
    </row>
    <row r="27" spans="1:12" ht="25.5" x14ac:dyDescent="0.2">
      <c r="A27" s="41">
        <v>26</v>
      </c>
      <c r="B27" s="42" t="s">
        <v>386</v>
      </c>
      <c r="C27" s="43" t="s">
        <v>453</v>
      </c>
      <c r="D27" s="42" t="s">
        <v>382</v>
      </c>
      <c r="E27" s="44">
        <v>3216150</v>
      </c>
      <c r="F27" s="44">
        <v>321615</v>
      </c>
      <c r="G27" s="44">
        <v>3537765</v>
      </c>
      <c r="H27" s="45" t="s">
        <v>964</v>
      </c>
      <c r="J27" s="40">
        <f>+VLOOKUP(B27,'[1]Chi Tiết'!$B:$G,6,0)</f>
        <v>3537765</v>
      </c>
      <c r="K27" s="64">
        <f t="shared" si="0"/>
        <v>0</v>
      </c>
    </row>
    <row r="28" spans="1:12" ht="38.25" x14ac:dyDescent="0.2">
      <c r="A28" s="41">
        <v>27</v>
      </c>
      <c r="B28" s="42" t="s">
        <v>288</v>
      </c>
      <c r="C28" s="43" t="s">
        <v>454</v>
      </c>
      <c r="D28" s="42" t="s">
        <v>283</v>
      </c>
      <c r="E28" s="44">
        <v>2182630</v>
      </c>
      <c r="F28" s="44">
        <v>174610</v>
      </c>
      <c r="G28" s="44">
        <v>2357240</v>
      </c>
      <c r="H28" s="45" t="s">
        <v>965</v>
      </c>
      <c r="J28" s="40">
        <f>+VLOOKUP(B28,'[1]Chi Tiết'!$B:$G,6,0)</f>
        <v>2357240</v>
      </c>
      <c r="K28" s="64">
        <f t="shared" si="0"/>
        <v>0</v>
      </c>
    </row>
    <row r="29" spans="1:12" ht="38.25" x14ac:dyDescent="0.2">
      <c r="A29" s="41">
        <v>28</v>
      </c>
      <c r="B29" s="42" t="s">
        <v>289</v>
      </c>
      <c r="C29" s="43" t="s">
        <v>454</v>
      </c>
      <c r="D29" s="42" t="s">
        <v>283</v>
      </c>
      <c r="E29" s="44">
        <v>595330</v>
      </c>
      <c r="F29" s="44">
        <v>47626</v>
      </c>
      <c r="G29" s="44">
        <v>642956</v>
      </c>
      <c r="H29" s="45" t="s">
        <v>965</v>
      </c>
      <c r="J29" s="40">
        <f>+VLOOKUP(B29,'[1]Chi Tiết'!$B:$G,6,0)</f>
        <v>642956</v>
      </c>
      <c r="K29" s="64">
        <f t="shared" si="0"/>
        <v>0</v>
      </c>
    </row>
    <row r="30" spans="1:12" ht="25.5" x14ac:dyDescent="0.2">
      <c r="A30" s="41">
        <v>29</v>
      </c>
      <c r="B30" s="42" t="s">
        <v>36</v>
      </c>
      <c r="C30" s="43" t="s">
        <v>455</v>
      </c>
      <c r="D30" s="42" t="s">
        <v>28</v>
      </c>
      <c r="E30" s="44">
        <v>1110580</v>
      </c>
      <c r="F30" s="44">
        <v>88846</v>
      </c>
      <c r="G30" s="44">
        <v>1199426</v>
      </c>
      <c r="H30" s="45" t="s">
        <v>965</v>
      </c>
      <c r="J30" s="40">
        <f>+VLOOKUP(B30,'[1]Chi Tiết'!$B:$G,6,0)</f>
        <v>1199426</v>
      </c>
      <c r="K30" s="64">
        <f t="shared" si="0"/>
        <v>0</v>
      </c>
    </row>
    <row r="31" spans="1:12" ht="38.25" x14ac:dyDescent="0.2">
      <c r="A31" s="41">
        <v>30</v>
      </c>
      <c r="B31" s="42" t="s">
        <v>290</v>
      </c>
      <c r="C31" s="43" t="s">
        <v>456</v>
      </c>
      <c r="D31" s="42" t="s">
        <v>283</v>
      </c>
      <c r="E31" s="44">
        <v>1190660</v>
      </c>
      <c r="F31" s="44">
        <v>95253</v>
      </c>
      <c r="G31" s="44">
        <v>1285913</v>
      </c>
      <c r="H31" s="45" t="s">
        <v>965</v>
      </c>
      <c r="J31" s="40">
        <f>+VLOOKUP(B31,'[1]Chi Tiết'!$B:$G,6,0)</f>
        <v>1285913</v>
      </c>
      <c r="K31" s="64">
        <f t="shared" si="0"/>
        <v>0</v>
      </c>
    </row>
    <row r="32" spans="1:12" ht="25.5" x14ac:dyDescent="0.2">
      <c r="A32" s="41">
        <v>31</v>
      </c>
      <c r="B32" s="42" t="s">
        <v>326</v>
      </c>
      <c r="C32" s="43" t="s">
        <v>457</v>
      </c>
      <c r="D32" s="42" t="s">
        <v>323</v>
      </c>
      <c r="E32" s="44">
        <v>2182630</v>
      </c>
      <c r="F32" s="44">
        <v>174610</v>
      </c>
      <c r="G32" s="44">
        <v>2357240</v>
      </c>
      <c r="H32" s="45" t="s">
        <v>965</v>
      </c>
      <c r="J32" s="40">
        <f>+VLOOKUP(B32,'[1]Chi Tiết'!$B:$G,6,0)</f>
        <v>2357240</v>
      </c>
      <c r="K32" s="64">
        <f t="shared" si="0"/>
        <v>0</v>
      </c>
    </row>
    <row r="33" spans="1:11" ht="25.5" x14ac:dyDescent="0.2">
      <c r="A33" s="41">
        <v>32</v>
      </c>
      <c r="B33" s="42" t="s">
        <v>387</v>
      </c>
      <c r="C33" s="43" t="s">
        <v>457</v>
      </c>
      <c r="D33" s="42" t="s">
        <v>382</v>
      </c>
      <c r="E33" s="44">
        <v>2144100</v>
      </c>
      <c r="F33" s="44">
        <v>171528</v>
      </c>
      <c r="G33" s="44">
        <v>2315628</v>
      </c>
      <c r="H33" s="45" t="s">
        <v>965</v>
      </c>
      <c r="J33" s="40">
        <f>+VLOOKUP(B33,'[1]Chi Tiết'!$B:$G,6,0)</f>
        <v>2315628</v>
      </c>
      <c r="K33" s="64">
        <f t="shared" si="0"/>
        <v>0</v>
      </c>
    </row>
    <row r="34" spans="1:11" ht="25.5" x14ac:dyDescent="0.2">
      <c r="A34" s="41">
        <v>33</v>
      </c>
      <c r="B34" s="42" t="s">
        <v>196</v>
      </c>
      <c r="C34" s="43" t="s">
        <v>457</v>
      </c>
      <c r="D34" s="42" t="s">
        <v>194</v>
      </c>
      <c r="E34" s="44">
        <v>1608075</v>
      </c>
      <c r="F34" s="44">
        <v>128646</v>
      </c>
      <c r="G34" s="44">
        <v>1736721</v>
      </c>
      <c r="H34" s="45" t="s">
        <v>965</v>
      </c>
      <c r="J34" s="40">
        <f>+VLOOKUP(B34,'[1]Chi Tiết'!$B:$G,6,0)</f>
        <v>1736721</v>
      </c>
      <c r="K34" s="64">
        <f t="shared" si="0"/>
        <v>0</v>
      </c>
    </row>
    <row r="35" spans="1:11" ht="25.5" x14ac:dyDescent="0.2">
      <c r="A35" s="41">
        <v>34</v>
      </c>
      <c r="B35" s="42" t="s">
        <v>197</v>
      </c>
      <c r="C35" s="43" t="s">
        <v>458</v>
      </c>
      <c r="D35" s="42" t="s">
        <v>194</v>
      </c>
      <c r="E35" s="44">
        <v>2381320</v>
      </c>
      <c r="F35" s="44">
        <v>190506</v>
      </c>
      <c r="G35" s="44">
        <v>2571826</v>
      </c>
      <c r="H35" s="45" t="s">
        <v>965</v>
      </c>
      <c r="J35" s="40">
        <f>+VLOOKUP(B35,'[1]Chi Tiết'!$B:$G,6,0)</f>
        <v>2571826</v>
      </c>
      <c r="K35" s="64">
        <f t="shared" si="0"/>
        <v>0</v>
      </c>
    </row>
    <row r="36" spans="1:11" ht="25.5" x14ac:dyDescent="0.2">
      <c r="A36" s="41">
        <v>35</v>
      </c>
      <c r="B36" s="42" t="s">
        <v>388</v>
      </c>
      <c r="C36" s="43" t="s">
        <v>458</v>
      </c>
      <c r="D36" s="42" t="s">
        <v>382</v>
      </c>
      <c r="E36" s="44">
        <v>2143180</v>
      </c>
      <c r="F36" s="44">
        <v>171454</v>
      </c>
      <c r="G36" s="44">
        <v>2314634</v>
      </c>
      <c r="H36" s="45" t="s">
        <v>965</v>
      </c>
      <c r="J36" s="40">
        <f>+VLOOKUP(B36,'[1]Chi Tiết'!$B:$G,6,0)</f>
        <v>2314634</v>
      </c>
      <c r="K36" s="64">
        <f t="shared" si="0"/>
        <v>0</v>
      </c>
    </row>
    <row r="37" spans="1:11" ht="38.25" x14ac:dyDescent="0.2">
      <c r="A37" s="41">
        <v>36</v>
      </c>
      <c r="B37" s="42" t="s">
        <v>161</v>
      </c>
      <c r="C37" s="43" t="s">
        <v>458</v>
      </c>
      <c r="D37" s="42" t="s">
        <v>160</v>
      </c>
      <c r="E37" s="44">
        <v>1072050</v>
      </c>
      <c r="F37" s="44">
        <v>85764</v>
      </c>
      <c r="G37" s="44">
        <v>1157814</v>
      </c>
      <c r="H37" s="45" t="s">
        <v>965</v>
      </c>
      <c r="J37" s="40">
        <f>+VLOOKUP(B37,'[1]Chi Tiết'!$B:$G,6,0)</f>
        <v>1157814</v>
      </c>
      <c r="K37" s="64">
        <f t="shared" si="0"/>
        <v>0</v>
      </c>
    </row>
    <row r="38" spans="1:11" ht="25.5" x14ac:dyDescent="0.2">
      <c r="A38" s="41">
        <v>37</v>
      </c>
      <c r="B38" s="42" t="s">
        <v>37</v>
      </c>
      <c r="C38" s="43" t="s">
        <v>459</v>
      </c>
      <c r="D38" s="42" t="s">
        <v>28</v>
      </c>
      <c r="E38" s="44">
        <v>3216150</v>
      </c>
      <c r="F38" s="44">
        <v>257292</v>
      </c>
      <c r="G38" s="44">
        <v>3473442</v>
      </c>
      <c r="H38" s="45" t="s">
        <v>965</v>
      </c>
      <c r="J38" s="40">
        <f>+VLOOKUP(B38,'[1]Chi Tiết'!$B:$G,6,0)</f>
        <v>3473442</v>
      </c>
      <c r="K38" s="64">
        <f t="shared" si="0"/>
        <v>0</v>
      </c>
    </row>
    <row r="39" spans="1:11" ht="38.25" x14ac:dyDescent="0.2">
      <c r="A39" s="41">
        <v>38</v>
      </c>
      <c r="B39" s="42" t="s">
        <v>162</v>
      </c>
      <c r="C39" s="43" t="s">
        <v>460</v>
      </c>
      <c r="D39" s="42" t="s">
        <v>160</v>
      </c>
      <c r="E39" s="44">
        <v>1190660</v>
      </c>
      <c r="F39" s="44">
        <v>95253</v>
      </c>
      <c r="G39" s="44">
        <v>1285913</v>
      </c>
      <c r="H39" s="45" t="s">
        <v>965</v>
      </c>
      <c r="J39" s="40">
        <f>+VLOOKUP(B39,'[1]Chi Tiết'!$B:$G,6,0)</f>
        <v>1285913</v>
      </c>
      <c r="K39" s="64">
        <f t="shared" si="0"/>
        <v>0</v>
      </c>
    </row>
    <row r="40" spans="1:11" ht="25.5" x14ac:dyDescent="0.2">
      <c r="A40" s="41">
        <v>39</v>
      </c>
      <c r="B40" s="42" t="s">
        <v>38</v>
      </c>
      <c r="C40" s="43" t="s">
        <v>606</v>
      </c>
      <c r="D40" s="42" t="s">
        <v>28</v>
      </c>
      <c r="E40" s="44">
        <v>555290</v>
      </c>
      <c r="F40" s="44">
        <v>44423</v>
      </c>
      <c r="G40" s="44">
        <v>599713</v>
      </c>
      <c r="H40" s="45" t="s">
        <v>965</v>
      </c>
      <c r="J40" s="40">
        <f>+VLOOKUP(B40,'[1]Chi Tiết'!$B:$G,6,0)</f>
        <v>599713</v>
      </c>
      <c r="K40" s="64">
        <f t="shared" si="0"/>
        <v>0</v>
      </c>
    </row>
    <row r="41" spans="1:11" ht="25.5" x14ac:dyDescent="0.2">
      <c r="A41" s="41">
        <v>40</v>
      </c>
      <c r="B41" s="42" t="s">
        <v>198</v>
      </c>
      <c r="C41" s="43" t="s">
        <v>461</v>
      </c>
      <c r="D41" s="42" t="s">
        <v>194</v>
      </c>
      <c r="E41" s="44">
        <v>2262710</v>
      </c>
      <c r="F41" s="44">
        <v>181017</v>
      </c>
      <c r="G41" s="44">
        <v>2443727</v>
      </c>
      <c r="H41" s="45" t="s">
        <v>970</v>
      </c>
      <c r="J41" s="40">
        <f>+VLOOKUP(B41,'[1]Chi Tiết'!$B:$G,6,0)</f>
        <v>2443727</v>
      </c>
      <c r="K41" s="64">
        <f t="shared" si="0"/>
        <v>0</v>
      </c>
    </row>
    <row r="42" spans="1:11" ht="38.25" x14ac:dyDescent="0.2">
      <c r="A42" s="41">
        <v>41</v>
      </c>
      <c r="B42" s="42" t="s">
        <v>291</v>
      </c>
      <c r="C42" s="43" t="s">
        <v>461</v>
      </c>
      <c r="D42" s="42" t="s">
        <v>283</v>
      </c>
      <c r="E42" s="44">
        <v>2221160</v>
      </c>
      <c r="F42" s="44">
        <v>177693</v>
      </c>
      <c r="G42" s="44">
        <v>2398853</v>
      </c>
      <c r="H42" s="45" t="s">
        <v>970</v>
      </c>
      <c r="J42" s="40">
        <f>+VLOOKUP(B42,'[1]Chi Tiết'!$B:$G,6,0)</f>
        <v>2398853</v>
      </c>
      <c r="K42" s="64">
        <f t="shared" si="0"/>
        <v>0</v>
      </c>
    </row>
    <row r="43" spans="1:11" ht="25.5" x14ac:dyDescent="0.2">
      <c r="A43" s="41">
        <v>42</v>
      </c>
      <c r="B43" s="42" t="s">
        <v>39</v>
      </c>
      <c r="C43" s="43" t="s">
        <v>461</v>
      </c>
      <c r="D43" s="42" t="s">
        <v>28</v>
      </c>
      <c r="E43" s="44">
        <v>1110580</v>
      </c>
      <c r="F43" s="44">
        <v>88846</v>
      </c>
      <c r="G43" s="44">
        <v>1199426</v>
      </c>
      <c r="H43" s="45" t="s">
        <v>970</v>
      </c>
      <c r="J43" s="40">
        <f>+VLOOKUP(B43,'[1]Chi Tiết'!$B:$G,6,0)</f>
        <v>1199426</v>
      </c>
      <c r="K43" s="64">
        <f t="shared" si="0"/>
        <v>0</v>
      </c>
    </row>
    <row r="44" spans="1:11" ht="25.5" x14ac:dyDescent="0.2">
      <c r="A44" s="41">
        <v>43</v>
      </c>
      <c r="B44" s="42" t="s">
        <v>40</v>
      </c>
      <c r="C44" s="43" t="s">
        <v>461</v>
      </c>
      <c r="D44" s="42" t="s">
        <v>28</v>
      </c>
      <c r="E44" s="44">
        <v>2144100</v>
      </c>
      <c r="F44" s="44">
        <v>171528</v>
      </c>
      <c r="G44" s="44">
        <v>2315628</v>
      </c>
      <c r="H44" s="45" t="s">
        <v>970</v>
      </c>
      <c r="J44" s="40">
        <f>+VLOOKUP(B44,'[1]Chi Tiết'!$B:$G,6,0)</f>
        <v>2315628</v>
      </c>
      <c r="K44" s="64">
        <f t="shared" si="0"/>
        <v>0</v>
      </c>
    </row>
    <row r="45" spans="1:11" ht="25.5" x14ac:dyDescent="0.2">
      <c r="A45" s="41">
        <v>44</v>
      </c>
      <c r="B45" s="42" t="s">
        <v>327</v>
      </c>
      <c r="C45" s="43" t="s">
        <v>461</v>
      </c>
      <c r="D45" s="42" t="s">
        <v>323</v>
      </c>
      <c r="E45" s="44">
        <v>4483870</v>
      </c>
      <c r="F45" s="44">
        <v>358710</v>
      </c>
      <c r="G45" s="44">
        <v>4842580</v>
      </c>
      <c r="H45" s="45" t="s">
        <v>970</v>
      </c>
      <c r="J45" s="40">
        <f>+VLOOKUP(B45,'[1]Chi Tiết'!$B:$G,6,0)</f>
        <v>4842580</v>
      </c>
      <c r="K45" s="64">
        <f t="shared" si="0"/>
        <v>0</v>
      </c>
    </row>
    <row r="46" spans="1:11" ht="25.5" x14ac:dyDescent="0.2">
      <c r="A46" s="41">
        <v>45</v>
      </c>
      <c r="B46" s="42" t="s">
        <v>389</v>
      </c>
      <c r="C46" s="43" t="s">
        <v>607</v>
      </c>
      <c r="D46" s="42" t="s">
        <v>382</v>
      </c>
      <c r="E46" s="44">
        <v>1785990</v>
      </c>
      <c r="F46" s="44">
        <v>142879</v>
      </c>
      <c r="G46" s="44">
        <v>1928869</v>
      </c>
      <c r="H46" s="45" t="s">
        <v>970</v>
      </c>
      <c r="J46" s="40">
        <f>+VLOOKUP(B46,'[1]Chi Tiết'!$B:$G,6,0)</f>
        <v>1928869</v>
      </c>
      <c r="K46" s="64">
        <f t="shared" si="0"/>
        <v>0</v>
      </c>
    </row>
    <row r="47" spans="1:11" ht="38.25" x14ac:dyDescent="0.2">
      <c r="A47" s="41">
        <v>46</v>
      </c>
      <c r="B47" s="42" t="s">
        <v>292</v>
      </c>
      <c r="C47" s="43" t="s">
        <v>462</v>
      </c>
      <c r="D47" s="42" t="s">
        <v>283</v>
      </c>
      <c r="E47" s="44">
        <v>2718655</v>
      </c>
      <c r="F47" s="44">
        <v>217492</v>
      </c>
      <c r="G47" s="44">
        <v>2936147</v>
      </c>
      <c r="H47" s="45" t="s">
        <v>970</v>
      </c>
      <c r="J47" s="40">
        <f>+VLOOKUP(B47,'[1]Chi Tiết'!$B:$G,6,0)</f>
        <v>2936147</v>
      </c>
      <c r="K47" s="64">
        <f t="shared" si="0"/>
        <v>0</v>
      </c>
    </row>
    <row r="48" spans="1:11" ht="25.5" x14ac:dyDescent="0.2">
      <c r="A48" s="41">
        <v>47</v>
      </c>
      <c r="B48" s="42" t="s">
        <v>328</v>
      </c>
      <c r="C48" s="43" t="s">
        <v>463</v>
      </c>
      <c r="D48" s="42" t="s">
        <v>323</v>
      </c>
      <c r="E48" s="44">
        <v>3411820</v>
      </c>
      <c r="F48" s="44">
        <v>272946</v>
      </c>
      <c r="G48" s="44">
        <v>3684766</v>
      </c>
      <c r="H48" s="45" t="s">
        <v>970</v>
      </c>
      <c r="J48" s="40">
        <f>+VLOOKUP(B48,'[1]Chi Tiết'!$B:$G,6,0)</f>
        <v>3684766</v>
      </c>
      <c r="K48" s="64">
        <f t="shared" si="0"/>
        <v>0</v>
      </c>
    </row>
    <row r="49" spans="1:11" ht="25.5" x14ac:dyDescent="0.2">
      <c r="A49" s="41">
        <v>48</v>
      </c>
      <c r="B49" s="42" t="s">
        <v>41</v>
      </c>
      <c r="C49" s="43" t="s">
        <v>608</v>
      </c>
      <c r="D49" s="42" t="s">
        <v>28</v>
      </c>
      <c r="E49" s="44">
        <v>555290</v>
      </c>
      <c r="F49" s="44">
        <v>44423</v>
      </c>
      <c r="G49" s="44">
        <v>599713</v>
      </c>
      <c r="H49" s="45" t="s">
        <v>970</v>
      </c>
      <c r="J49" s="40">
        <f>+VLOOKUP(B49,'[1]Chi Tiết'!$B:$G,6,0)</f>
        <v>599713</v>
      </c>
      <c r="K49" s="64">
        <f t="shared" si="0"/>
        <v>0</v>
      </c>
    </row>
    <row r="50" spans="1:11" ht="25.5" x14ac:dyDescent="0.2">
      <c r="A50" s="41">
        <v>49</v>
      </c>
      <c r="B50" s="42" t="s">
        <v>329</v>
      </c>
      <c r="C50" s="43" t="s">
        <v>464</v>
      </c>
      <c r="D50" s="42" t="s">
        <v>323</v>
      </c>
      <c r="E50" s="44">
        <v>2757185</v>
      </c>
      <c r="F50" s="44">
        <v>220575</v>
      </c>
      <c r="G50" s="44">
        <v>2977760</v>
      </c>
      <c r="H50" s="45" t="s">
        <v>970</v>
      </c>
      <c r="J50" s="40">
        <f>+VLOOKUP(B50,'[1]Chi Tiết'!$B:$G,6,0)</f>
        <v>2977760</v>
      </c>
      <c r="K50" s="64">
        <f t="shared" si="0"/>
        <v>0</v>
      </c>
    </row>
    <row r="51" spans="1:11" ht="25.5" x14ac:dyDescent="0.2">
      <c r="A51" s="41">
        <v>50</v>
      </c>
      <c r="B51" s="42" t="s">
        <v>390</v>
      </c>
      <c r="C51" s="43" t="s">
        <v>465</v>
      </c>
      <c r="D51" s="42" t="s">
        <v>382</v>
      </c>
      <c r="E51" s="44">
        <v>1190660</v>
      </c>
      <c r="F51" s="44">
        <v>95253</v>
      </c>
      <c r="G51" s="44">
        <v>1285913</v>
      </c>
      <c r="H51" s="45" t="s">
        <v>970</v>
      </c>
      <c r="J51" s="40">
        <f>+VLOOKUP(B51,'[1]Chi Tiết'!$B:$G,6,0)</f>
        <v>1285913</v>
      </c>
      <c r="K51" s="64">
        <f t="shared" si="0"/>
        <v>0</v>
      </c>
    </row>
    <row r="52" spans="1:11" ht="38.25" x14ac:dyDescent="0.2">
      <c r="A52" s="41">
        <v>51</v>
      </c>
      <c r="B52" s="42" t="s">
        <v>163</v>
      </c>
      <c r="C52" s="43" t="s">
        <v>465</v>
      </c>
      <c r="D52" s="42" t="s">
        <v>160</v>
      </c>
      <c r="E52" s="44">
        <v>1190660</v>
      </c>
      <c r="F52" s="44">
        <v>95253</v>
      </c>
      <c r="G52" s="44">
        <v>1285913</v>
      </c>
      <c r="H52" s="45" t="s">
        <v>970</v>
      </c>
      <c r="J52" s="40">
        <f>+VLOOKUP(B52,'[1]Chi Tiết'!$B:$G,6,0)</f>
        <v>1285913</v>
      </c>
      <c r="K52" s="64">
        <f t="shared" si="0"/>
        <v>0</v>
      </c>
    </row>
    <row r="53" spans="1:11" ht="25.5" x14ac:dyDescent="0.2">
      <c r="A53" s="41">
        <v>52</v>
      </c>
      <c r="B53" s="42" t="s">
        <v>42</v>
      </c>
      <c r="C53" s="43" t="s">
        <v>466</v>
      </c>
      <c r="D53" s="42" t="s">
        <v>28</v>
      </c>
      <c r="E53" s="44">
        <v>555290</v>
      </c>
      <c r="F53" s="44">
        <v>44423</v>
      </c>
      <c r="G53" s="44">
        <v>599713</v>
      </c>
      <c r="H53" s="45" t="s">
        <v>970</v>
      </c>
      <c r="J53" s="40">
        <f>+VLOOKUP(B53,'[1]Chi Tiết'!$B:$G,6,0)</f>
        <v>599713</v>
      </c>
      <c r="K53" s="64">
        <f t="shared" si="0"/>
        <v>0</v>
      </c>
    </row>
    <row r="54" spans="1:11" ht="25.5" x14ac:dyDescent="0.2">
      <c r="A54" s="41">
        <v>53</v>
      </c>
      <c r="B54" s="42" t="s">
        <v>330</v>
      </c>
      <c r="C54" s="43" t="s">
        <v>466</v>
      </c>
      <c r="D54" s="42" t="s">
        <v>323</v>
      </c>
      <c r="E54" s="44">
        <v>2241935</v>
      </c>
      <c r="F54" s="44">
        <v>179355</v>
      </c>
      <c r="G54" s="44">
        <v>2421290</v>
      </c>
      <c r="H54" s="45" t="s">
        <v>970</v>
      </c>
      <c r="J54" s="40">
        <f>+VLOOKUP(B54,'[1]Chi Tiết'!$B:$G,6,0)</f>
        <v>2421290</v>
      </c>
      <c r="K54" s="64">
        <f t="shared" si="0"/>
        <v>0</v>
      </c>
    </row>
    <row r="55" spans="1:11" ht="38.25" x14ac:dyDescent="0.2">
      <c r="A55" s="41">
        <v>54</v>
      </c>
      <c r="B55" s="42" t="s">
        <v>293</v>
      </c>
      <c r="C55" s="43" t="s">
        <v>467</v>
      </c>
      <c r="D55" s="42" t="s">
        <v>283</v>
      </c>
      <c r="E55" s="44">
        <v>1627340</v>
      </c>
      <c r="F55" s="44">
        <v>130187</v>
      </c>
      <c r="G55" s="44">
        <v>1757527</v>
      </c>
      <c r="H55" s="45" t="s">
        <v>970</v>
      </c>
      <c r="J55" s="40">
        <f>+VLOOKUP(B55,'[1]Chi Tiết'!$B:$G,6,0)</f>
        <v>1757527</v>
      </c>
      <c r="K55" s="64">
        <f t="shared" si="0"/>
        <v>0</v>
      </c>
    </row>
    <row r="56" spans="1:11" ht="25.5" x14ac:dyDescent="0.2">
      <c r="A56" s="41">
        <v>55</v>
      </c>
      <c r="B56" s="42" t="s">
        <v>391</v>
      </c>
      <c r="C56" s="43" t="s">
        <v>468</v>
      </c>
      <c r="D56" s="42" t="s">
        <v>382</v>
      </c>
      <c r="E56" s="44">
        <v>1667380</v>
      </c>
      <c r="F56" s="44">
        <v>133390</v>
      </c>
      <c r="G56" s="44">
        <v>1800770</v>
      </c>
      <c r="H56" s="45" t="s">
        <v>970</v>
      </c>
      <c r="J56" s="40">
        <f>+VLOOKUP(B56,'[1]Chi Tiết'!$B:$G,6,0)</f>
        <v>1800770</v>
      </c>
      <c r="K56" s="64">
        <f t="shared" si="0"/>
        <v>0</v>
      </c>
    </row>
    <row r="57" spans="1:11" ht="38.25" x14ac:dyDescent="0.2">
      <c r="A57" s="41">
        <v>56</v>
      </c>
      <c r="B57" s="42" t="s">
        <v>164</v>
      </c>
      <c r="C57" s="43" t="s">
        <v>468</v>
      </c>
      <c r="D57" s="42" t="s">
        <v>160</v>
      </c>
      <c r="E57" s="44">
        <v>1072050</v>
      </c>
      <c r="F57" s="44">
        <v>85764</v>
      </c>
      <c r="G57" s="44">
        <v>1157814</v>
      </c>
      <c r="H57" s="45" t="s">
        <v>970</v>
      </c>
      <c r="J57" s="40">
        <f>+VLOOKUP(B57,'[1]Chi Tiết'!$B:$G,6,0)</f>
        <v>1157814</v>
      </c>
      <c r="K57" s="64">
        <f t="shared" si="0"/>
        <v>0</v>
      </c>
    </row>
    <row r="58" spans="1:11" ht="25.5" x14ac:dyDescent="0.2">
      <c r="A58" s="41">
        <v>57</v>
      </c>
      <c r="B58" s="42" t="s">
        <v>43</v>
      </c>
      <c r="C58" s="43" t="s">
        <v>469</v>
      </c>
      <c r="D58" s="42" t="s">
        <v>28</v>
      </c>
      <c r="E58" s="44">
        <v>1864510</v>
      </c>
      <c r="F58" s="44">
        <v>149161</v>
      </c>
      <c r="G58" s="44">
        <v>2013671</v>
      </c>
      <c r="H58" s="45" t="s">
        <v>970</v>
      </c>
      <c r="J58" s="40">
        <f>+VLOOKUP(B58,'[1]Chi Tiết'!$B:$G,6,0)</f>
        <v>2013671</v>
      </c>
      <c r="K58" s="64">
        <f t="shared" si="0"/>
        <v>0</v>
      </c>
    </row>
    <row r="59" spans="1:11" ht="25.5" x14ac:dyDescent="0.2">
      <c r="A59" s="41">
        <v>58</v>
      </c>
      <c r="B59" s="42" t="s">
        <v>44</v>
      </c>
      <c r="C59" s="43" t="s">
        <v>609</v>
      </c>
      <c r="D59" s="42" t="s">
        <v>28</v>
      </c>
      <c r="E59" s="44">
        <v>1190660</v>
      </c>
      <c r="F59" s="44">
        <v>95253</v>
      </c>
      <c r="G59" s="44">
        <v>1285913</v>
      </c>
      <c r="H59" s="45" t="s">
        <v>970</v>
      </c>
      <c r="J59" s="40">
        <f>+VLOOKUP(B59,'[1]Chi Tiết'!$B:$G,6,0)</f>
        <v>1285913</v>
      </c>
      <c r="K59" s="64">
        <f t="shared" si="0"/>
        <v>0</v>
      </c>
    </row>
    <row r="60" spans="1:11" ht="25.5" x14ac:dyDescent="0.2">
      <c r="A60" s="41">
        <v>59</v>
      </c>
      <c r="B60" s="42" t="s">
        <v>45</v>
      </c>
      <c r="C60" s="43" t="s">
        <v>470</v>
      </c>
      <c r="D60" s="42" t="s">
        <v>28</v>
      </c>
      <c r="E60" s="44">
        <v>555290</v>
      </c>
      <c r="F60" s="44">
        <v>44423</v>
      </c>
      <c r="G60" s="44">
        <v>599713</v>
      </c>
      <c r="H60" s="45" t="s">
        <v>970</v>
      </c>
      <c r="J60" s="40">
        <f>+VLOOKUP(B60,'[1]Chi Tiết'!$B:$G,6,0)</f>
        <v>599713</v>
      </c>
      <c r="K60" s="64">
        <f t="shared" si="0"/>
        <v>0</v>
      </c>
    </row>
    <row r="61" spans="1:11" ht="25.5" x14ac:dyDescent="0.2">
      <c r="A61" s="41">
        <v>60</v>
      </c>
      <c r="B61" s="42" t="s">
        <v>199</v>
      </c>
      <c r="C61" s="43" t="s">
        <v>471</v>
      </c>
      <c r="D61" s="42" t="s">
        <v>194</v>
      </c>
      <c r="E61" s="44">
        <v>3120350</v>
      </c>
      <c r="F61" s="44">
        <v>249628</v>
      </c>
      <c r="G61" s="44">
        <v>3369978</v>
      </c>
      <c r="H61" s="45" t="s">
        <v>970</v>
      </c>
      <c r="J61" s="40">
        <f>+VLOOKUP(B61,'[1]Chi Tiết'!$B:$G,6,0)</f>
        <v>3369978</v>
      </c>
      <c r="K61" s="64">
        <f t="shared" si="0"/>
        <v>0</v>
      </c>
    </row>
    <row r="62" spans="1:11" ht="25.5" x14ac:dyDescent="0.2">
      <c r="A62" s="41">
        <v>61</v>
      </c>
      <c r="B62" s="42" t="s">
        <v>331</v>
      </c>
      <c r="C62" s="43" t="s">
        <v>471</v>
      </c>
      <c r="D62" s="42" t="s">
        <v>323</v>
      </c>
      <c r="E62" s="44">
        <v>2221160</v>
      </c>
      <c r="F62" s="44">
        <v>222116</v>
      </c>
      <c r="G62" s="44">
        <v>2443276</v>
      </c>
      <c r="H62" s="45" t="s">
        <v>970</v>
      </c>
      <c r="J62" s="40">
        <f>+VLOOKUP(B62,'[1]Chi Tiết'!$B:$G,6,0)</f>
        <v>2443276</v>
      </c>
      <c r="K62" s="64">
        <f t="shared" si="0"/>
        <v>0</v>
      </c>
    </row>
    <row r="63" spans="1:11" ht="25.5" x14ac:dyDescent="0.2">
      <c r="A63" s="41">
        <v>62</v>
      </c>
      <c r="B63" s="42" t="s">
        <v>228</v>
      </c>
      <c r="C63" s="43" t="s">
        <v>472</v>
      </c>
      <c r="D63" s="42" t="s">
        <v>229</v>
      </c>
      <c r="E63" s="44">
        <v>3491850</v>
      </c>
      <c r="F63" s="44">
        <v>279348</v>
      </c>
      <c r="G63" s="44">
        <v>3771198</v>
      </c>
      <c r="H63" s="45" t="s">
        <v>970</v>
      </c>
      <c r="J63" s="40">
        <f>+VLOOKUP(B63,'[1]Chi Tiết'!$B:$G,6,0)</f>
        <v>3771198</v>
      </c>
      <c r="K63" s="64">
        <f t="shared" si="0"/>
        <v>0</v>
      </c>
    </row>
    <row r="64" spans="1:11" customFormat="1" ht="25.5" x14ac:dyDescent="0.25">
      <c r="A64" s="41">
        <v>63</v>
      </c>
      <c r="B64" s="42" t="s">
        <v>109</v>
      </c>
      <c r="C64" s="43" t="s">
        <v>472</v>
      </c>
      <c r="D64" s="42" t="s">
        <v>110</v>
      </c>
      <c r="E64" s="44">
        <v>1091315</v>
      </c>
      <c r="F64" s="44">
        <v>87305</v>
      </c>
      <c r="G64" s="44">
        <v>1178620</v>
      </c>
      <c r="H64" s="45" t="s">
        <v>970</v>
      </c>
      <c r="J64" s="40">
        <f>+VLOOKUP(B64,'[1]Chi Tiết'!$B:$G,6,0)</f>
        <v>1178620</v>
      </c>
      <c r="K64" s="64">
        <f t="shared" si="0"/>
        <v>0</v>
      </c>
    </row>
    <row r="65" spans="1:11" ht="25.5" x14ac:dyDescent="0.2">
      <c r="A65" s="41">
        <v>64</v>
      </c>
      <c r="B65" s="42" t="s">
        <v>46</v>
      </c>
      <c r="C65" s="43" t="s">
        <v>473</v>
      </c>
      <c r="D65" s="42" t="s">
        <v>28</v>
      </c>
      <c r="E65" s="44">
        <v>2896570</v>
      </c>
      <c r="F65" s="44">
        <v>231726</v>
      </c>
      <c r="G65" s="44">
        <v>3128296</v>
      </c>
      <c r="H65" s="45" t="s">
        <v>966</v>
      </c>
      <c r="J65" s="40">
        <f>+VLOOKUP(B65,'[1]Chi Tiết'!$B:$G,6,0)</f>
        <v>3128296</v>
      </c>
      <c r="K65" s="64">
        <f t="shared" si="0"/>
        <v>0</v>
      </c>
    </row>
    <row r="66" spans="1:11" ht="25.5" x14ac:dyDescent="0.2">
      <c r="A66" s="41">
        <v>65</v>
      </c>
      <c r="B66" s="42" t="s">
        <v>47</v>
      </c>
      <c r="C66" s="43" t="s">
        <v>473</v>
      </c>
      <c r="D66" s="42" t="s">
        <v>28</v>
      </c>
      <c r="E66" s="44">
        <v>4067940</v>
      </c>
      <c r="F66" s="44">
        <v>325435</v>
      </c>
      <c r="G66" s="44">
        <v>4393375</v>
      </c>
      <c r="H66" s="45" t="s">
        <v>966</v>
      </c>
      <c r="J66" s="40">
        <f>+VLOOKUP(B66,'[1]Chi Tiết'!$B:$G,6,0)</f>
        <v>4393375</v>
      </c>
      <c r="K66" s="64">
        <f t="shared" si="0"/>
        <v>0</v>
      </c>
    </row>
    <row r="67" spans="1:11" ht="38.25" x14ac:dyDescent="0.2">
      <c r="A67" s="41">
        <v>66</v>
      </c>
      <c r="B67" s="42" t="s">
        <v>294</v>
      </c>
      <c r="C67" s="43" t="s">
        <v>473</v>
      </c>
      <c r="D67" s="42" t="s">
        <v>283</v>
      </c>
      <c r="E67" s="44">
        <v>1110580</v>
      </c>
      <c r="F67" s="44">
        <v>88846</v>
      </c>
      <c r="G67" s="44">
        <v>1199426</v>
      </c>
      <c r="H67" s="45" t="s">
        <v>966</v>
      </c>
      <c r="J67" s="40">
        <f>+VLOOKUP(B67,'[1]Chi Tiết'!$B:$G,6,0)</f>
        <v>1199426</v>
      </c>
      <c r="K67" s="64">
        <f t="shared" ref="K67:K130" si="1">+J67-G67</f>
        <v>0</v>
      </c>
    </row>
    <row r="68" spans="1:11" ht="38.25" x14ac:dyDescent="0.2">
      <c r="A68" s="41">
        <v>67</v>
      </c>
      <c r="B68" s="42" t="s">
        <v>165</v>
      </c>
      <c r="C68" s="43" t="s">
        <v>474</v>
      </c>
      <c r="D68" s="42" t="s">
        <v>160</v>
      </c>
      <c r="E68" s="44">
        <v>1190660</v>
      </c>
      <c r="F68" s="44">
        <v>95253</v>
      </c>
      <c r="G68" s="44">
        <v>1285913</v>
      </c>
      <c r="H68" s="45" t="s">
        <v>966</v>
      </c>
      <c r="J68" s="40">
        <f>+VLOOKUP(B68,'[1]Chi Tiết'!$B:$G,6,0)</f>
        <v>1285913</v>
      </c>
      <c r="K68" s="64">
        <f t="shared" si="1"/>
        <v>0</v>
      </c>
    </row>
    <row r="69" spans="1:11" ht="25.5" x14ac:dyDescent="0.2">
      <c r="A69" s="41">
        <v>68</v>
      </c>
      <c r="B69" s="42" t="s">
        <v>48</v>
      </c>
      <c r="C69" s="43" t="s">
        <v>475</v>
      </c>
      <c r="D69" s="42" t="s">
        <v>28</v>
      </c>
      <c r="E69" s="44">
        <v>1110580</v>
      </c>
      <c r="F69" s="44">
        <v>88846</v>
      </c>
      <c r="G69" s="44">
        <v>1199426</v>
      </c>
      <c r="H69" s="45" t="s">
        <v>966</v>
      </c>
      <c r="J69" s="40">
        <f>+VLOOKUP(B69,'[1]Chi Tiết'!$B:$G,6,0)</f>
        <v>1199426</v>
      </c>
      <c r="K69" s="64">
        <f t="shared" si="1"/>
        <v>0</v>
      </c>
    </row>
    <row r="70" spans="1:11" ht="25.5" x14ac:dyDescent="0.2">
      <c r="A70" s="41">
        <v>69</v>
      </c>
      <c r="B70" s="42" t="s">
        <v>111</v>
      </c>
      <c r="C70" s="43" t="s">
        <v>476</v>
      </c>
      <c r="D70" s="42" t="s">
        <v>112</v>
      </c>
      <c r="E70" s="44">
        <v>1527841</v>
      </c>
      <c r="F70" s="44">
        <v>122227</v>
      </c>
      <c r="G70" s="44">
        <v>1650068</v>
      </c>
      <c r="H70" s="45" t="s">
        <v>966</v>
      </c>
      <c r="J70" s="40">
        <f>+VLOOKUP(B70,'[1]Chi Tiết'!$B:$G,6,0)</f>
        <v>1650068</v>
      </c>
      <c r="K70" s="64">
        <f t="shared" si="1"/>
        <v>0</v>
      </c>
    </row>
    <row r="71" spans="1:11" ht="25.5" x14ac:dyDescent="0.2">
      <c r="A71" s="41">
        <v>70</v>
      </c>
      <c r="B71" s="42" t="s">
        <v>230</v>
      </c>
      <c r="C71" s="43" t="s">
        <v>476</v>
      </c>
      <c r="D71" s="42" t="s">
        <v>229</v>
      </c>
      <c r="E71" s="44">
        <v>1110580</v>
      </c>
      <c r="F71" s="44">
        <v>88846</v>
      </c>
      <c r="G71" s="44">
        <v>1199426</v>
      </c>
      <c r="H71" s="45" t="s">
        <v>966</v>
      </c>
      <c r="J71" s="40">
        <f>+VLOOKUP(B71,'[1]Chi Tiết'!$B:$G,6,0)</f>
        <v>1199426</v>
      </c>
      <c r="K71" s="64">
        <f t="shared" si="1"/>
        <v>0</v>
      </c>
    </row>
    <row r="72" spans="1:11" ht="25.5" x14ac:dyDescent="0.2">
      <c r="A72" s="41">
        <v>71</v>
      </c>
      <c r="B72" s="42" t="s">
        <v>392</v>
      </c>
      <c r="C72" s="43" t="s">
        <v>476</v>
      </c>
      <c r="D72" s="42" t="s">
        <v>382</v>
      </c>
      <c r="E72" s="44">
        <v>2262710</v>
      </c>
      <c r="F72" s="44">
        <v>181017</v>
      </c>
      <c r="G72" s="44">
        <v>2443727</v>
      </c>
      <c r="H72" s="45" t="s">
        <v>966</v>
      </c>
      <c r="J72" s="40">
        <f>+VLOOKUP(B72,'[1]Chi Tiết'!$B:$G,6,0)</f>
        <v>2443727</v>
      </c>
      <c r="K72" s="64">
        <f t="shared" si="1"/>
        <v>0</v>
      </c>
    </row>
    <row r="73" spans="1:11" ht="38.25" x14ac:dyDescent="0.2">
      <c r="A73" s="41">
        <v>72</v>
      </c>
      <c r="B73" s="42" t="s">
        <v>295</v>
      </c>
      <c r="C73" s="43" t="s">
        <v>610</v>
      </c>
      <c r="D73" s="42" t="s">
        <v>283</v>
      </c>
      <c r="E73" s="44">
        <v>2281975</v>
      </c>
      <c r="F73" s="44">
        <v>182558</v>
      </c>
      <c r="G73" s="44">
        <v>2464533</v>
      </c>
      <c r="H73" s="45" t="s">
        <v>966</v>
      </c>
      <c r="J73" s="40">
        <f>+VLOOKUP(B73,'[1]Chi Tiết'!$B:$G,6,0)</f>
        <v>2464533</v>
      </c>
      <c r="K73" s="64">
        <f t="shared" si="1"/>
        <v>0</v>
      </c>
    </row>
    <row r="74" spans="1:11" ht="25.5" x14ac:dyDescent="0.2">
      <c r="A74" s="41">
        <v>73</v>
      </c>
      <c r="B74" s="42" t="s">
        <v>49</v>
      </c>
      <c r="C74" s="43" t="s">
        <v>477</v>
      </c>
      <c r="D74" s="42" t="s">
        <v>28</v>
      </c>
      <c r="E74" s="44">
        <v>1110580</v>
      </c>
      <c r="F74" s="44">
        <v>88846</v>
      </c>
      <c r="G74" s="44">
        <v>1199426</v>
      </c>
      <c r="H74" s="45" t="s">
        <v>966</v>
      </c>
      <c r="J74" s="40">
        <f>+VLOOKUP(B74,'[1]Chi Tiết'!$B:$G,6,0)</f>
        <v>1199426</v>
      </c>
      <c r="K74" s="64">
        <f t="shared" si="1"/>
        <v>0</v>
      </c>
    </row>
    <row r="75" spans="1:11" ht="25.5" x14ac:dyDescent="0.2">
      <c r="A75" s="41">
        <v>74</v>
      </c>
      <c r="B75" s="42" t="s">
        <v>332</v>
      </c>
      <c r="C75" s="43" t="s">
        <v>477</v>
      </c>
      <c r="D75" s="42" t="s">
        <v>323</v>
      </c>
      <c r="E75" s="44">
        <v>2262710</v>
      </c>
      <c r="F75" s="44">
        <v>181017</v>
      </c>
      <c r="G75" s="44">
        <v>2443727</v>
      </c>
      <c r="H75" s="45" t="s">
        <v>966</v>
      </c>
      <c r="J75" s="40">
        <f>+VLOOKUP(B75,'[1]Chi Tiết'!$B:$G,6,0)</f>
        <v>2443727</v>
      </c>
      <c r="K75" s="64">
        <f t="shared" si="1"/>
        <v>0</v>
      </c>
    </row>
    <row r="76" spans="1:11" ht="25.5" x14ac:dyDescent="0.2">
      <c r="A76" s="41">
        <v>75</v>
      </c>
      <c r="B76" s="42" t="s">
        <v>113</v>
      </c>
      <c r="C76" s="43" t="s">
        <v>477</v>
      </c>
      <c r="D76" s="42" t="s">
        <v>112</v>
      </c>
      <c r="E76" s="44">
        <v>1091315</v>
      </c>
      <c r="F76" s="44">
        <v>87305</v>
      </c>
      <c r="G76" s="44">
        <v>1178620</v>
      </c>
      <c r="H76" s="45" t="s">
        <v>966</v>
      </c>
      <c r="J76" s="40">
        <f>+VLOOKUP(B76,'[1]Chi Tiết'!$B:$G,6,0)</f>
        <v>1178620</v>
      </c>
      <c r="K76" s="64">
        <f t="shared" si="1"/>
        <v>0</v>
      </c>
    </row>
    <row r="77" spans="1:11" ht="25.5" x14ac:dyDescent="0.2">
      <c r="A77" s="41">
        <v>76</v>
      </c>
      <c r="B77" s="42" t="s">
        <v>50</v>
      </c>
      <c r="C77" s="43" t="s">
        <v>478</v>
      </c>
      <c r="D77" s="42" t="s">
        <v>28</v>
      </c>
      <c r="E77" s="44">
        <v>3254680</v>
      </c>
      <c r="F77" s="44">
        <v>260374</v>
      </c>
      <c r="G77" s="44">
        <v>3515054</v>
      </c>
      <c r="H77" s="45" t="s">
        <v>966</v>
      </c>
      <c r="J77" s="40">
        <f>+VLOOKUP(B77,'[1]Chi Tiết'!$B:$G,6,0)</f>
        <v>3515054</v>
      </c>
      <c r="K77" s="64">
        <f t="shared" si="1"/>
        <v>0</v>
      </c>
    </row>
    <row r="78" spans="1:11" ht="25.5" x14ac:dyDescent="0.2">
      <c r="A78" s="41">
        <v>77</v>
      </c>
      <c r="B78" s="42" t="s">
        <v>114</v>
      </c>
      <c r="C78" s="43" t="s">
        <v>479</v>
      </c>
      <c r="D78" s="42" t="s">
        <v>112</v>
      </c>
      <c r="E78" s="44">
        <v>1099021</v>
      </c>
      <c r="F78" s="44">
        <v>87922</v>
      </c>
      <c r="G78" s="44">
        <v>1186943</v>
      </c>
      <c r="H78" s="45" t="s">
        <v>966</v>
      </c>
      <c r="J78" s="40">
        <f>+VLOOKUP(B78,'[1]Chi Tiết'!$B:$G,6,0)</f>
        <v>1186943</v>
      </c>
      <c r="K78" s="64">
        <f t="shared" si="1"/>
        <v>0</v>
      </c>
    </row>
    <row r="79" spans="1:11" ht="25.5" x14ac:dyDescent="0.2">
      <c r="A79" s="41">
        <v>78</v>
      </c>
      <c r="B79" s="42" t="s">
        <v>231</v>
      </c>
      <c r="C79" s="43" t="s">
        <v>479</v>
      </c>
      <c r="D79" s="42" t="s">
        <v>229</v>
      </c>
      <c r="E79" s="44">
        <v>1665870</v>
      </c>
      <c r="F79" s="44">
        <v>133270</v>
      </c>
      <c r="G79" s="44">
        <v>1799140</v>
      </c>
      <c r="H79" s="45" t="s">
        <v>966</v>
      </c>
      <c r="J79" s="40">
        <f>+VLOOKUP(B79,'[1]Chi Tiết'!$B:$G,6,0)</f>
        <v>1799140</v>
      </c>
      <c r="K79" s="64">
        <f t="shared" si="1"/>
        <v>0</v>
      </c>
    </row>
    <row r="80" spans="1:11" ht="38.25" x14ac:dyDescent="0.2">
      <c r="A80" s="41">
        <v>79</v>
      </c>
      <c r="B80" s="42" t="s">
        <v>166</v>
      </c>
      <c r="C80" s="43" t="s">
        <v>479</v>
      </c>
      <c r="D80" s="42" t="s">
        <v>160</v>
      </c>
      <c r="E80" s="44">
        <v>2262710</v>
      </c>
      <c r="F80" s="44">
        <v>181017</v>
      </c>
      <c r="G80" s="44">
        <v>2443727</v>
      </c>
      <c r="H80" s="45" t="s">
        <v>966</v>
      </c>
      <c r="J80" s="40">
        <f>+VLOOKUP(B80,'[1]Chi Tiết'!$B:$G,6,0)</f>
        <v>2443727</v>
      </c>
      <c r="K80" s="64">
        <f t="shared" si="1"/>
        <v>0</v>
      </c>
    </row>
    <row r="81" spans="1:11" ht="25.5" x14ac:dyDescent="0.2">
      <c r="A81" s="41">
        <v>80</v>
      </c>
      <c r="B81" s="42" t="s">
        <v>333</v>
      </c>
      <c r="C81" s="43" t="s">
        <v>611</v>
      </c>
      <c r="D81" s="42" t="s">
        <v>323</v>
      </c>
      <c r="E81" s="44">
        <v>2241935</v>
      </c>
      <c r="F81" s="44">
        <v>179355</v>
      </c>
      <c r="G81" s="44">
        <v>2421290</v>
      </c>
      <c r="H81" s="45" t="s">
        <v>966</v>
      </c>
      <c r="J81" s="40">
        <f>+VLOOKUP(B81,'[1]Chi Tiết'!$B:$G,6,0)</f>
        <v>2421290</v>
      </c>
      <c r="K81" s="64">
        <f t="shared" si="1"/>
        <v>0</v>
      </c>
    </row>
    <row r="82" spans="1:11" ht="25.5" x14ac:dyDescent="0.2">
      <c r="A82" s="41">
        <v>81</v>
      </c>
      <c r="B82" s="42" t="s">
        <v>334</v>
      </c>
      <c r="C82" s="43" t="s">
        <v>611</v>
      </c>
      <c r="D82" s="42" t="s">
        <v>323</v>
      </c>
      <c r="E82" s="44">
        <v>1110580</v>
      </c>
      <c r="F82" s="44">
        <v>88846</v>
      </c>
      <c r="G82" s="44">
        <v>1199426</v>
      </c>
      <c r="H82" s="45" t="s">
        <v>966</v>
      </c>
      <c r="J82" s="40">
        <f>+VLOOKUP(B82,'[1]Chi Tiết'!$B:$G,6,0)</f>
        <v>1199426</v>
      </c>
      <c r="K82" s="64">
        <f t="shared" si="1"/>
        <v>0</v>
      </c>
    </row>
    <row r="83" spans="1:11" ht="25.5" x14ac:dyDescent="0.2">
      <c r="A83" s="41">
        <v>82</v>
      </c>
      <c r="B83" s="42" t="s">
        <v>51</v>
      </c>
      <c r="C83" s="43" t="s">
        <v>480</v>
      </c>
      <c r="D83" s="42" t="s">
        <v>28</v>
      </c>
      <c r="E83" s="44">
        <v>4679010</v>
      </c>
      <c r="F83" s="44">
        <v>374321</v>
      </c>
      <c r="G83" s="44">
        <v>5053331</v>
      </c>
      <c r="H83" s="45" t="s">
        <v>966</v>
      </c>
      <c r="J83" s="40">
        <f>+VLOOKUP(B83,'[1]Chi Tiết'!$B:$G,6,0)</f>
        <v>5053331</v>
      </c>
      <c r="K83" s="64">
        <f t="shared" si="1"/>
        <v>0</v>
      </c>
    </row>
    <row r="84" spans="1:11" ht="25.5" x14ac:dyDescent="0.2">
      <c r="A84" s="41">
        <v>83</v>
      </c>
      <c r="B84" s="42" t="s">
        <v>200</v>
      </c>
      <c r="C84" s="43" t="s">
        <v>480</v>
      </c>
      <c r="D84" s="42" t="s">
        <v>194</v>
      </c>
      <c r="E84" s="44">
        <v>1785990</v>
      </c>
      <c r="F84" s="44">
        <v>142879</v>
      </c>
      <c r="G84" s="44">
        <v>1928869</v>
      </c>
      <c r="H84" s="45" t="s">
        <v>966</v>
      </c>
      <c r="J84" s="40">
        <f>+VLOOKUP(B84,'[1]Chi Tiết'!$B:$G,6,0)</f>
        <v>1928869</v>
      </c>
      <c r="K84" s="64">
        <f t="shared" si="1"/>
        <v>0</v>
      </c>
    </row>
    <row r="85" spans="1:11" ht="25.5" x14ac:dyDescent="0.2">
      <c r="A85" s="41">
        <v>84</v>
      </c>
      <c r="B85" s="42" t="s">
        <v>232</v>
      </c>
      <c r="C85" s="43" t="s">
        <v>480</v>
      </c>
      <c r="D85" s="42" t="s">
        <v>229</v>
      </c>
      <c r="E85" s="44">
        <v>1566200</v>
      </c>
      <c r="F85" s="44">
        <v>125296</v>
      </c>
      <c r="G85" s="44">
        <v>1691496</v>
      </c>
      <c r="H85" s="45" t="s">
        <v>966</v>
      </c>
      <c r="J85" s="40">
        <f>+VLOOKUP(B85,'[1]Chi Tiết'!$B:$G,6,0)</f>
        <v>1691496</v>
      </c>
      <c r="K85" s="64">
        <f t="shared" si="1"/>
        <v>0</v>
      </c>
    </row>
    <row r="86" spans="1:11" ht="38.25" x14ac:dyDescent="0.2">
      <c r="A86" s="41">
        <v>85</v>
      </c>
      <c r="B86" s="42" t="s">
        <v>296</v>
      </c>
      <c r="C86" s="43" t="s">
        <v>481</v>
      </c>
      <c r="D86" s="42" t="s">
        <v>283</v>
      </c>
      <c r="E86" s="44">
        <v>3132400</v>
      </c>
      <c r="F86" s="44">
        <v>250592</v>
      </c>
      <c r="G86" s="44">
        <v>3382992</v>
      </c>
      <c r="H86" s="45" t="s">
        <v>966</v>
      </c>
      <c r="J86" s="40">
        <f>+VLOOKUP(B86,'[1]Chi Tiết'!$B:$G,6,0)</f>
        <v>3382992</v>
      </c>
      <c r="K86" s="64">
        <f t="shared" si="1"/>
        <v>0</v>
      </c>
    </row>
    <row r="87" spans="1:11" ht="25.5" x14ac:dyDescent="0.2">
      <c r="A87" s="41">
        <v>86</v>
      </c>
      <c r="B87" s="42" t="s">
        <v>115</v>
      </c>
      <c r="C87" s="43" t="s">
        <v>482</v>
      </c>
      <c r="D87" s="42" t="s">
        <v>112</v>
      </c>
      <c r="E87" s="44">
        <v>1110580</v>
      </c>
      <c r="F87" s="44">
        <v>88846</v>
      </c>
      <c r="G87" s="44">
        <v>1199426</v>
      </c>
      <c r="H87" s="45" t="s">
        <v>966</v>
      </c>
      <c r="J87" s="40">
        <f>+VLOOKUP(B87,'[1]Chi Tiết'!$B:$G,6,0)</f>
        <v>1199426</v>
      </c>
      <c r="K87" s="64">
        <f t="shared" si="1"/>
        <v>0</v>
      </c>
    </row>
    <row r="88" spans="1:11" ht="25.5" x14ac:dyDescent="0.2">
      <c r="A88" s="41">
        <v>87</v>
      </c>
      <c r="B88" s="42" t="s">
        <v>233</v>
      </c>
      <c r="C88" s="43" t="s">
        <v>482</v>
      </c>
      <c r="D88" s="42" t="s">
        <v>229</v>
      </c>
      <c r="E88" s="44">
        <v>2121490</v>
      </c>
      <c r="F88" s="44">
        <v>169719</v>
      </c>
      <c r="G88" s="44">
        <v>2291209</v>
      </c>
      <c r="H88" s="45" t="s">
        <v>966</v>
      </c>
      <c r="J88" s="40">
        <f>+VLOOKUP(B88,'[1]Chi Tiết'!$B:$G,6,0)</f>
        <v>2291209</v>
      </c>
      <c r="K88" s="64">
        <f t="shared" si="1"/>
        <v>0</v>
      </c>
    </row>
    <row r="89" spans="1:11" ht="25.5" x14ac:dyDescent="0.2">
      <c r="A89" s="41">
        <v>88</v>
      </c>
      <c r="B89" s="42" t="s">
        <v>201</v>
      </c>
      <c r="C89" s="43" t="s">
        <v>482</v>
      </c>
      <c r="D89" s="42" t="s">
        <v>194</v>
      </c>
      <c r="E89" s="44">
        <v>4203800</v>
      </c>
      <c r="F89" s="44">
        <v>336304</v>
      </c>
      <c r="G89" s="44">
        <v>4540104</v>
      </c>
      <c r="H89" s="45" t="s">
        <v>966</v>
      </c>
      <c r="J89" s="40">
        <f>+VLOOKUP(B89,'[1]Chi Tiết'!$B:$G,6,0)</f>
        <v>4540104</v>
      </c>
      <c r="K89" s="64">
        <f t="shared" si="1"/>
        <v>0</v>
      </c>
    </row>
    <row r="90" spans="1:11" ht="25.5" x14ac:dyDescent="0.2">
      <c r="A90" s="41">
        <v>89</v>
      </c>
      <c r="B90" s="42" t="s">
        <v>116</v>
      </c>
      <c r="C90" s="43" t="s">
        <v>483</v>
      </c>
      <c r="D90" s="42" t="s">
        <v>112</v>
      </c>
      <c r="E90" s="44">
        <v>1748448</v>
      </c>
      <c r="F90" s="44">
        <v>139876</v>
      </c>
      <c r="G90" s="44">
        <v>1888324</v>
      </c>
      <c r="H90" s="45" t="s">
        <v>966</v>
      </c>
      <c r="J90" s="40">
        <f>+VLOOKUP(B90,'[1]Chi Tiết'!$B:$G,6,0)</f>
        <v>1888324</v>
      </c>
      <c r="K90" s="64">
        <f t="shared" si="1"/>
        <v>0</v>
      </c>
    </row>
    <row r="91" spans="1:11" ht="25.5" x14ac:dyDescent="0.2">
      <c r="A91" s="41">
        <v>90</v>
      </c>
      <c r="B91" s="42" t="s">
        <v>52</v>
      </c>
      <c r="C91" s="43" t="s">
        <v>612</v>
      </c>
      <c r="D91" s="42" t="s">
        <v>28</v>
      </c>
      <c r="E91" s="44">
        <v>555290</v>
      </c>
      <c r="F91" s="44">
        <v>44423</v>
      </c>
      <c r="G91" s="44">
        <v>599713</v>
      </c>
      <c r="H91" s="45" t="s">
        <v>966</v>
      </c>
      <c r="J91" s="40">
        <f>+VLOOKUP(B91,'[1]Chi Tiết'!$B:$G,6,0)</f>
        <v>599713</v>
      </c>
      <c r="K91" s="64">
        <f t="shared" si="1"/>
        <v>0</v>
      </c>
    </row>
    <row r="92" spans="1:11" ht="25.5" x14ac:dyDescent="0.2">
      <c r="A92" s="41">
        <v>91</v>
      </c>
      <c r="B92" s="42" t="s">
        <v>335</v>
      </c>
      <c r="C92" s="43" t="s">
        <v>484</v>
      </c>
      <c r="D92" s="42" t="s">
        <v>323</v>
      </c>
      <c r="E92" s="44">
        <v>3867440</v>
      </c>
      <c r="F92" s="44">
        <v>309395</v>
      </c>
      <c r="G92" s="44">
        <v>4176835</v>
      </c>
      <c r="H92" s="45" t="s">
        <v>966</v>
      </c>
      <c r="J92" s="40">
        <f>+VLOOKUP(B92,'[1]Chi Tiết'!$B:$G,6,0)</f>
        <v>4176835</v>
      </c>
      <c r="K92" s="64">
        <f t="shared" si="1"/>
        <v>0</v>
      </c>
    </row>
    <row r="93" spans="1:11" ht="25.5" x14ac:dyDescent="0.2">
      <c r="A93" s="41">
        <v>92</v>
      </c>
      <c r="B93" s="42" t="s">
        <v>336</v>
      </c>
      <c r="C93" s="43" t="s">
        <v>484</v>
      </c>
      <c r="D93" s="42" t="s">
        <v>323</v>
      </c>
      <c r="E93" s="44">
        <v>1110580</v>
      </c>
      <c r="F93" s="44">
        <v>88846</v>
      </c>
      <c r="G93" s="44">
        <v>1199426</v>
      </c>
      <c r="H93" s="45" t="s">
        <v>966</v>
      </c>
      <c r="J93" s="40">
        <f>+VLOOKUP(B93,'[1]Chi Tiết'!$B:$G,6,0)</f>
        <v>1199426</v>
      </c>
      <c r="K93" s="64">
        <f t="shared" si="1"/>
        <v>0</v>
      </c>
    </row>
    <row r="94" spans="1:11" ht="38.25" x14ac:dyDescent="0.2">
      <c r="A94" s="41">
        <v>93</v>
      </c>
      <c r="B94" s="42" t="s">
        <v>167</v>
      </c>
      <c r="C94" s="43" t="s">
        <v>484</v>
      </c>
      <c r="D94" s="42" t="s">
        <v>160</v>
      </c>
      <c r="E94" s="44">
        <v>2101900</v>
      </c>
      <c r="F94" s="44">
        <v>168152</v>
      </c>
      <c r="G94" s="44">
        <v>2270052</v>
      </c>
      <c r="H94" s="45" t="s">
        <v>966</v>
      </c>
      <c r="J94" s="40">
        <f>+VLOOKUP(B94,'[1]Chi Tiết'!$B:$G,6,0)</f>
        <v>2270052</v>
      </c>
      <c r="K94" s="64">
        <f t="shared" si="1"/>
        <v>0</v>
      </c>
    </row>
    <row r="95" spans="1:11" ht="25.5" x14ac:dyDescent="0.2">
      <c r="A95" s="41">
        <v>94</v>
      </c>
      <c r="B95" s="42" t="s">
        <v>53</v>
      </c>
      <c r="C95" s="43" t="s">
        <v>485</v>
      </c>
      <c r="D95" s="42" t="s">
        <v>28</v>
      </c>
      <c r="E95" s="44">
        <v>6662080</v>
      </c>
      <c r="F95" s="44">
        <v>532966</v>
      </c>
      <c r="G95" s="44">
        <v>7195046</v>
      </c>
      <c r="H95" s="45" t="s">
        <v>966</v>
      </c>
      <c r="J95" s="40">
        <f>+VLOOKUP(B95,'[1]Chi Tiết'!$B:$G,6,0)</f>
        <v>7195046</v>
      </c>
      <c r="K95" s="64">
        <f t="shared" si="1"/>
        <v>0</v>
      </c>
    </row>
    <row r="96" spans="1:11" ht="25.5" x14ac:dyDescent="0.2">
      <c r="A96" s="41">
        <v>95</v>
      </c>
      <c r="B96" s="42" t="s">
        <v>234</v>
      </c>
      <c r="C96" s="43" t="s">
        <v>486</v>
      </c>
      <c r="D96" s="42" t="s">
        <v>229</v>
      </c>
      <c r="E96" s="44">
        <v>1110580</v>
      </c>
      <c r="F96" s="44">
        <v>88846</v>
      </c>
      <c r="G96" s="44">
        <v>1199426</v>
      </c>
      <c r="H96" s="45" t="s">
        <v>966</v>
      </c>
      <c r="J96" s="40">
        <f>+VLOOKUP(B96,'[1]Chi Tiết'!$B:$G,6,0)</f>
        <v>1199426</v>
      </c>
      <c r="K96" s="64">
        <f t="shared" si="1"/>
        <v>0</v>
      </c>
    </row>
    <row r="97" spans="1:11" ht="25.5" x14ac:dyDescent="0.2">
      <c r="A97" s="41">
        <v>96</v>
      </c>
      <c r="B97" s="42" t="s">
        <v>54</v>
      </c>
      <c r="C97" s="43" t="s">
        <v>487</v>
      </c>
      <c r="D97" s="42" t="s">
        <v>28</v>
      </c>
      <c r="E97" s="44">
        <v>1110580</v>
      </c>
      <c r="F97" s="44">
        <v>88846</v>
      </c>
      <c r="G97" s="44">
        <v>1199426</v>
      </c>
      <c r="H97" s="45" t="s">
        <v>967</v>
      </c>
      <c r="J97" s="40">
        <f>+VLOOKUP(B97,'[1]Chi Tiết'!$B:$G,6,0)</f>
        <v>1199426</v>
      </c>
      <c r="K97" s="64">
        <f t="shared" si="1"/>
        <v>0</v>
      </c>
    </row>
    <row r="98" spans="1:11" ht="25.5" x14ac:dyDescent="0.2">
      <c r="A98" s="41">
        <v>97</v>
      </c>
      <c r="B98" s="42" t="s">
        <v>235</v>
      </c>
      <c r="C98" s="43" t="s">
        <v>487</v>
      </c>
      <c r="D98" s="42" t="s">
        <v>229</v>
      </c>
      <c r="E98" s="44">
        <v>2121490</v>
      </c>
      <c r="F98" s="44">
        <v>169719</v>
      </c>
      <c r="G98" s="44">
        <v>2291209</v>
      </c>
      <c r="H98" s="45" t="s">
        <v>967</v>
      </c>
      <c r="J98" s="40">
        <f>+VLOOKUP(B98,'[1]Chi Tiết'!$B:$G,6,0)</f>
        <v>2291209</v>
      </c>
      <c r="K98" s="64">
        <f t="shared" si="1"/>
        <v>0</v>
      </c>
    </row>
    <row r="99" spans="1:11" ht="25.5" x14ac:dyDescent="0.2">
      <c r="A99" s="41">
        <v>98</v>
      </c>
      <c r="B99" s="42" t="s">
        <v>337</v>
      </c>
      <c r="C99" s="43" t="s">
        <v>488</v>
      </c>
      <c r="D99" s="42" t="s">
        <v>323</v>
      </c>
      <c r="E99" s="44">
        <v>2101900</v>
      </c>
      <c r="F99" s="44">
        <v>168152</v>
      </c>
      <c r="G99" s="44">
        <v>2270052</v>
      </c>
      <c r="H99" s="45" t="s">
        <v>967</v>
      </c>
      <c r="J99" s="40">
        <f>+VLOOKUP(B99,'[1]Chi Tiết'!$B:$G,6,0)</f>
        <v>2270052</v>
      </c>
      <c r="K99" s="64">
        <f t="shared" si="1"/>
        <v>0</v>
      </c>
    </row>
    <row r="100" spans="1:11" ht="38.25" x14ac:dyDescent="0.2">
      <c r="A100" s="41">
        <v>99</v>
      </c>
      <c r="B100" s="42" t="s">
        <v>297</v>
      </c>
      <c r="C100" s="43" t="s">
        <v>489</v>
      </c>
      <c r="D100" s="42" t="s">
        <v>283</v>
      </c>
      <c r="E100" s="44">
        <v>1366860</v>
      </c>
      <c r="F100" s="44">
        <v>109349</v>
      </c>
      <c r="G100" s="44">
        <v>1476209</v>
      </c>
      <c r="H100" s="45" t="s">
        <v>967</v>
      </c>
      <c r="J100" s="40">
        <f>+VLOOKUP(B100,'[1]Chi Tiết'!$B:$G,6,0)</f>
        <v>1476209</v>
      </c>
      <c r="K100" s="64">
        <f t="shared" si="1"/>
        <v>0</v>
      </c>
    </row>
    <row r="101" spans="1:11" ht="25.5" x14ac:dyDescent="0.2">
      <c r="A101" s="41">
        <v>100</v>
      </c>
      <c r="B101" s="42" t="s">
        <v>393</v>
      </c>
      <c r="C101" s="43" t="s">
        <v>489</v>
      </c>
      <c r="D101" s="42" t="s">
        <v>382</v>
      </c>
      <c r="E101" s="44">
        <v>3608470</v>
      </c>
      <c r="F101" s="44">
        <v>288678</v>
      </c>
      <c r="G101" s="44">
        <v>3897148</v>
      </c>
      <c r="H101" s="45" t="s">
        <v>967</v>
      </c>
      <c r="J101" s="40">
        <f>+VLOOKUP(B101,'[1]Chi Tiết'!$B:$G,6,0)</f>
        <v>3897148</v>
      </c>
      <c r="K101" s="64">
        <f t="shared" si="1"/>
        <v>0</v>
      </c>
    </row>
    <row r="102" spans="1:11" ht="25.5" x14ac:dyDescent="0.2">
      <c r="A102" s="41">
        <v>101</v>
      </c>
      <c r="B102" s="42" t="s">
        <v>117</v>
      </c>
      <c r="C102" s="43" t="s">
        <v>489</v>
      </c>
      <c r="D102" s="42" t="s">
        <v>112</v>
      </c>
      <c r="E102" s="44">
        <v>1193158</v>
      </c>
      <c r="F102" s="44">
        <v>95453</v>
      </c>
      <c r="G102" s="44">
        <v>1288611</v>
      </c>
      <c r="H102" s="45" t="s">
        <v>967</v>
      </c>
      <c r="J102" s="40">
        <f>+VLOOKUP(B102,'[1]Chi Tiết'!$B:$G,6,0)</f>
        <v>1288611</v>
      </c>
      <c r="K102" s="64">
        <f t="shared" si="1"/>
        <v>0</v>
      </c>
    </row>
    <row r="103" spans="1:11" ht="25.5" x14ac:dyDescent="0.2">
      <c r="A103" s="41">
        <v>102</v>
      </c>
      <c r="B103" s="42" t="s">
        <v>186</v>
      </c>
      <c r="C103" s="43" t="s">
        <v>613</v>
      </c>
      <c r="D103" s="42" t="s">
        <v>187</v>
      </c>
      <c r="E103" s="44">
        <v>595330</v>
      </c>
      <c r="F103" s="44">
        <v>47626</v>
      </c>
      <c r="G103" s="44">
        <v>642956</v>
      </c>
      <c r="H103" s="45" t="s">
        <v>967</v>
      </c>
      <c r="J103" s="40">
        <f>+VLOOKUP(B103,'[1]Chi Tiết'!$B:$G,6,0)</f>
        <v>642956</v>
      </c>
      <c r="K103" s="64">
        <f t="shared" si="1"/>
        <v>0</v>
      </c>
    </row>
    <row r="104" spans="1:11" ht="25.5" x14ac:dyDescent="0.2">
      <c r="A104" s="41">
        <v>103</v>
      </c>
      <c r="B104" s="42" t="s">
        <v>338</v>
      </c>
      <c r="C104" s="43" t="s">
        <v>613</v>
      </c>
      <c r="D104" s="42" t="s">
        <v>323</v>
      </c>
      <c r="E104" s="44">
        <v>1110580</v>
      </c>
      <c r="F104" s="44">
        <v>88846</v>
      </c>
      <c r="G104" s="44">
        <v>1199426</v>
      </c>
      <c r="H104" s="45" t="s">
        <v>967</v>
      </c>
      <c r="J104" s="40">
        <f>+VLOOKUP(B104,'[1]Chi Tiết'!$B:$G,6,0)</f>
        <v>1199426</v>
      </c>
      <c r="K104" s="64">
        <f t="shared" si="1"/>
        <v>0</v>
      </c>
    </row>
    <row r="105" spans="1:11" ht="25.5" x14ac:dyDescent="0.2">
      <c r="A105" s="41">
        <v>104</v>
      </c>
      <c r="B105" s="42" t="s">
        <v>55</v>
      </c>
      <c r="C105" s="43" t="s">
        <v>490</v>
      </c>
      <c r="D105" s="42" t="s">
        <v>28</v>
      </c>
      <c r="E105" s="44">
        <v>2221160</v>
      </c>
      <c r="F105" s="44">
        <v>177693</v>
      </c>
      <c r="G105" s="44">
        <v>2398853</v>
      </c>
      <c r="H105" s="45" t="s">
        <v>967</v>
      </c>
      <c r="J105" s="40">
        <f>+VLOOKUP(B105,'[1]Chi Tiết'!$B:$G,6,0)</f>
        <v>2398853</v>
      </c>
      <c r="K105" s="64">
        <f t="shared" si="1"/>
        <v>0</v>
      </c>
    </row>
    <row r="106" spans="1:11" ht="25.5" x14ac:dyDescent="0.2">
      <c r="A106" s="41">
        <v>105</v>
      </c>
      <c r="B106" s="42" t="s">
        <v>56</v>
      </c>
      <c r="C106" s="43" t="s">
        <v>490</v>
      </c>
      <c r="D106" s="42" t="s">
        <v>28</v>
      </c>
      <c r="E106" s="44">
        <v>1110580</v>
      </c>
      <c r="F106" s="44">
        <v>88846</v>
      </c>
      <c r="G106" s="44">
        <v>1199426</v>
      </c>
      <c r="H106" s="45" t="s">
        <v>967</v>
      </c>
      <c r="J106" s="40">
        <f>+VLOOKUP(B106,'[1]Chi Tiết'!$B:$G,6,0)</f>
        <v>1199426</v>
      </c>
      <c r="K106" s="64">
        <f t="shared" si="1"/>
        <v>0</v>
      </c>
    </row>
    <row r="107" spans="1:11" ht="25.5" x14ac:dyDescent="0.2">
      <c r="A107" s="41">
        <v>106</v>
      </c>
      <c r="B107" s="42" t="s">
        <v>339</v>
      </c>
      <c r="C107" s="43" t="s">
        <v>491</v>
      </c>
      <c r="D107" s="42" t="s">
        <v>323</v>
      </c>
      <c r="E107" s="44">
        <v>2837265</v>
      </c>
      <c r="F107" s="44">
        <v>226981</v>
      </c>
      <c r="G107" s="44">
        <v>3064246</v>
      </c>
      <c r="H107" s="45" t="s">
        <v>967</v>
      </c>
      <c r="J107" s="40">
        <f>+VLOOKUP(B107,'[1]Chi Tiết'!$B:$G,6,0)</f>
        <v>3064246</v>
      </c>
      <c r="K107" s="64">
        <f t="shared" si="1"/>
        <v>0</v>
      </c>
    </row>
    <row r="108" spans="1:11" ht="38.25" x14ac:dyDescent="0.2">
      <c r="A108" s="41">
        <v>107</v>
      </c>
      <c r="B108" s="42" t="s">
        <v>168</v>
      </c>
      <c r="C108" s="43" t="s">
        <v>491</v>
      </c>
      <c r="D108" s="42" t="s">
        <v>160</v>
      </c>
      <c r="E108" s="44">
        <v>2262710</v>
      </c>
      <c r="F108" s="44">
        <v>181017</v>
      </c>
      <c r="G108" s="44">
        <v>2443727</v>
      </c>
      <c r="H108" s="45" t="s">
        <v>967</v>
      </c>
      <c r="J108" s="40">
        <f>+VLOOKUP(B108,'[1]Chi Tiết'!$B:$G,6,0)</f>
        <v>2443727</v>
      </c>
      <c r="K108" s="64">
        <f t="shared" si="1"/>
        <v>0</v>
      </c>
    </row>
    <row r="109" spans="1:11" ht="25.5" x14ac:dyDescent="0.2">
      <c r="A109" s="41">
        <v>108</v>
      </c>
      <c r="B109" s="42" t="s">
        <v>118</v>
      </c>
      <c r="C109" s="43" t="s">
        <v>491</v>
      </c>
      <c r="D109" s="42" t="s">
        <v>112</v>
      </c>
      <c r="E109" s="44">
        <v>1527841</v>
      </c>
      <c r="F109" s="44">
        <v>122227</v>
      </c>
      <c r="G109" s="44">
        <v>1650068</v>
      </c>
      <c r="H109" s="45" t="s">
        <v>967</v>
      </c>
      <c r="J109" s="40">
        <f>+VLOOKUP(B109,'[1]Chi Tiết'!$B:$G,6,0)</f>
        <v>1650068</v>
      </c>
      <c r="K109" s="64">
        <f t="shared" si="1"/>
        <v>0</v>
      </c>
    </row>
    <row r="110" spans="1:11" ht="25.5" x14ac:dyDescent="0.2">
      <c r="A110" s="41">
        <v>109</v>
      </c>
      <c r="B110" s="42" t="s">
        <v>236</v>
      </c>
      <c r="C110" s="43" t="s">
        <v>491</v>
      </c>
      <c r="D110" s="42" t="s">
        <v>229</v>
      </c>
      <c r="E110" s="44">
        <v>1091315</v>
      </c>
      <c r="F110" s="44">
        <v>87305</v>
      </c>
      <c r="G110" s="44">
        <v>1178620</v>
      </c>
      <c r="H110" s="45" t="s">
        <v>967</v>
      </c>
      <c r="J110" s="40">
        <f>+VLOOKUP(B110,'[1]Chi Tiết'!$B:$G,6,0)</f>
        <v>1178620</v>
      </c>
      <c r="K110" s="64">
        <f t="shared" si="1"/>
        <v>0</v>
      </c>
    </row>
    <row r="111" spans="1:11" ht="25.5" x14ac:dyDescent="0.2">
      <c r="A111" s="41">
        <v>110</v>
      </c>
      <c r="B111" s="42" t="s">
        <v>119</v>
      </c>
      <c r="C111" s="43" t="s">
        <v>492</v>
      </c>
      <c r="D111" s="42" t="s">
        <v>112</v>
      </c>
      <c r="E111" s="44">
        <v>777406</v>
      </c>
      <c r="F111" s="44">
        <v>62192</v>
      </c>
      <c r="G111" s="44">
        <v>839598</v>
      </c>
      <c r="H111" s="45" t="s">
        <v>967</v>
      </c>
      <c r="J111" s="40">
        <f>+VLOOKUP(B111,'[1]Chi Tiết'!$B:$G,6,0)</f>
        <v>839598</v>
      </c>
      <c r="K111" s="64">
        <f t="shared" si="1"/>
        <v>0</v>
      </c>
    </row>
    <row r="112" spans="1:11" ht="25.5" x14ac:dyDescent="0.2">
      <c r="A112" s="41">
        <v>111</v>
      </c>
      <c r="B112" s="42" t="s">
        <v>340</v>
      </c>
      <c r="C112" s="43" t="s">
        <v>493</v>
      </c>
      <c r="D112" s="42" t="s">
        <v>323</v>
      </c>
      <c r="E112" s="44">
        <v>5257340</v>
      </c>
      <c r="F112" s="44">
        <v>420587</v>
      </c>
      <c r="G112" s="44">
        <v>5677927</v>
      </c>
      <c r="H112" s="45" t="s">
        <v>967</v>
      </c>
      <c r="J112" s="40">
        <f>+VLOOKUP(B112,'[1]Chi Tiết'!$B:$G,6,0)</f>
        <v>5677927</v>
      </c>
      <c r="K112" s="64">
        <f t="shared" si="1"/>
        <v>0</v>
      </c>
    </row>
    <row r="113" spans="1:11" ht="25.5" x14ac:dyDescent="0.2">
      <c r="A113" s="41">
        <v>112</v>
      </c>
      <c r="B113" s="42" t="s">
        <v>57</v>
      </c>
      <c r="C113" s="43" t="s">
        <v>493</v>
      </c>
      <c r="D113" s="42" t="s">
        <v>28</v>
      </c>
      <c r="E113" s="44">
        <v>1110580</v>
      </c>
      <c r="F113" s="44">
        <v>88846</v>
      </c>
      <c r="G113" s="44">
        <v>1199426</v>
      </c>
      <c r="H113" s="45" t="s">
        <v>967</v>
      </c>
      <c r="J113" s="40">
        <f>+VLOOKUP(B113,'[1]Chi Tiết'!$B:$G,6,0)</f>
        <v>1199426</v>
      </c>
      <c r="K113" s="64">
        <f t="shared" si="1"/>
        <v>0</v>
      </c>
    </row>
    <row r="114" spans="1:11" ht="25.5" x14ac:dyDescent="0.2">
      <c r="A114" s="41">
        <v>113</v>
      </c>
      <c r="B114" s="42" t="s">
        <v>58</v>
      </c>
      <c r="C114" s="43" t="s">
        <v>494</v>
      </c>
      <c r="D114" s="42" t="s">
        <v>28</v>
      </c>
      <c r="E114" s="44">
        <v>1665870</v>
      </c>
      <c r="F114" s="44">
        <v>133270</v>
      </c>
      <c r="G114" s="44">
        <v>1799140</v>
      </c>
      <c r="H114" s="45" t="s">
        <v>967</v>
      </c>
      <c r="J114" s="40">
        <f>+VLOOKUP(B114,'[1]Chi Tiết'!$B:$G,6,0)</f>
        <v>1799140</v>
      </c>
      <c r="K114" s="64">
        <f t="shared" si="1"/>
        <v>0</v>
      </c>
    </row>
    <row r="115" spans="1:11" ht="25.5" x14ac:dyDescent="0.2">
      <c r="A115" s="41">
        <v>114</v>
      </c>
      <c r="B115" s="42" t="s">
        <v>202</v>
      </c>
      <c r="C115" s="43" t="s">
        <v>494</v>
      </c>
      <c r="D115" s="42" t="s">
        <v>194</v>
      </c>
      <c r="E115" s="44">
        <v>1072050</v>
      </c>
      <c r="F115" s="44">
        <v>85764</v>
      </c>
      <c r="G115" s="44">
        <v>1157814</v>
      </c>
      <c r="H115" s="45" t="s">
        <v>967</v>
      </c>
      <c r="J115" s="40">
        <f>+VLOOKUP(B115,'[1]Chi Tiết'!$B:$G,6,0)</f>
        <v>1157814</v>
      </c>
      <c r="K115" s="64">
        <f t="shared" si="1"/>
        <v>0</v>
      </c>
    </row>
    <row r="116" spans="1:11" ht="25.5" x14ac:dyDescent="0.2">
      <c r="A116" s="41">
        <v>115</v>
      </c>
      <c r="B116" s="42" t="s">
        <v>237</v>
      </c>
      <c r="C116" s="43" t="s">
        <v>494</v>
      </c>
      <c r="D116" s="42" t="s">
        <v>229</v>
      </c>
      <c r="E116" s="44">
        <v>1765190</v>
      </c>
      <c r="F116" s="44">
        <v>141215</v>
      </c>
      <c r="G116" s="44">
        <v>1906405</v>
      </c>
      <c r="H116" s="45" t="s">
        <v>967</v>
      </c>
      <c r="J116" s="40">
        <f>+VLOOKUP(B116,'[1]Chi Tiết'!$B:$G,6,0)</f>
        <v>1906405</v>
      </c>
      <c r="K116" s="64">
        <f t="shared" si="1"/>
        <v>0</v>
      </c>
    </row>
    <row r="117" spans="1:11" ht="25.5" x14ac:dyDescent="0.2">
      <c r="A117" s="41">
        <v>116</v>
      </c>
      <c r="B117" s="42" t="s">
        <v>120</v>
      </c>
      <c r="C117" s="43" t="s">
        <v>495</v>
      </c>
      <c r="D117" s="42" t="s">
        <v>112</v>
      </c>
      <c r="E117" s="44">
        <v>1527841</v>
      </c>
      <c r="F117" s="44">
        <v>122227</v>
      </c>
      <c r="G117" s="44">
        <v>1650068</v>
      </c>
      <c r="H117" s="45" t="s">
        <v>967</v>
      </c>
      <c r="J117" s="40">
        <f>+VLOOKUP(B117,'[1]Chi Tiết'!$B:$G,6,0)</f>
        <v>1650068</v>
      </c>
      <c r="K117" s="64">
        <f t="shared" si="1"/>
        <v>0</v>
      </c>
    </row>
    <row r="118" spans="1:11" ht="25.5" x14ac:dyDescent="0.2">
      <c r="A118" s="41">
        <v>117</v>
      </c>
      <c r="B118" s="42" t="s">
        <v>238</v>
      </c>
      <c r="C118" s="43" t="s">
        <v>496</v>
      </c>
      <c r="D118" s="42" t="s">
        <v>229</v>
      </c>
      <c r="E118" s="44">
        <v>1665870</v>
      </c>
      <c r="F118" s="44">
        <v>133270</v>
      </c>
      <c r="G118" s="44">
        <v>1799140</v>
      </c>
      <c r="H118" s="45" t="s">
        <v>967</v>
      </c>
      <c r="J118" s="40">
        <f>+VLOOKUP(B118,'[1]Chi Tiết'!$B:$G,6,0)</f>
        <v>1799140</v>
      </c>
      <c r="K118" s="64">
        <f t="shared" si="1"/>
        <v>0</v>
      </c>
    </row>
    <row r="119" spans="1:11" ht="38.25" x14ac:dyDescent="0.2">
      <c r="A119" s="41">
        <v>118</v>
      </c>
      <c r="B119" s="42" t="s">
        <v>298</v>
      </c>
      <c r="C119" s="43" t="s">
        <v>497</v>
      </c>
      <c r="D119" s="42" t="s">
        <v>283</v>
      </c>
      <c r="E119" s="44">
        <v>2122640</v>
      </c>
      <c r="F119" s="44">
        <v>169811</v>
      </c>
      <c r="G119" s="44">
        <v>2292451</v>
      </c>
      <c r="H119" s="45" t="s">
        <v>967</v>
      </c>
      <c r="J119" s="40">
        <f>+VLOOKUP(B119,'[1]Chi Tiết'!$B:$G,6,0)</f>
        <v>2292451</v>
      </c>
      <c r="K119" s="64">
        <f t="shared" si="1"/>
        <v>0</v>
      </c>
    </row>
    <row r="120" spans="1:11" ht="25.5" x14ac:dyDescent="0.2">
      <c r="A120" s="41">
        <v>119</v>
      </c>
      <c r="B120" s="42" t="s">
        <v>59</v>
      </c>
      <c r="C120" s="43" t="s">
        <v>498</v>
      </c>
      <c r="D120" s="42" t="s">
        <v>28</v>
      </c>
      <c r="E120" s="44">
        <v>555290</v>
      </c>
      <c r="F120" s="44">
        <v>44423</v>
      </c>
      <c r="G120" s="44">
        <v>599713</v>
      </c>
      <c r="H120" s="45" t="s">
        <v>967</v>
      </c>
      <c r="J120" s="40">
        <f>+VLOOKUP(B120,'[1]Chi Tiết'!$B:$G,6,0)</f>
        <v>599713</v>
      </c>
      <c r="K120" s="64">
        <f t="shared" si="1"/>
        <v>0</v>
      </c>
    </row>
    <row r="121" spans="1:11" ht="25.5" x14ac:dyDescent="0.2">
      <c r="A121" s="41">
        <v>120</v>
      </c>
      <c r="B121" s="42" t="s">
        <v>203</v>
      </c>
      <c r="C121" s="43" t="s">
        <v>498</v>
      </c>
      <c r="D121" s="42" t="s">
        <v>194</v>
      </c>
      <c r="E121" s="44">
        <v>2024120</v>
      </c>
      <c r="F121" s="44">
        <v>161930</v>
      </c>
      <c r="G121" s="44">
        <v>2186050</v>
      </c>
      <c r="H121" s="45" t="s">
        <v>967</v>
      </c>
      <c r="J121" s="40">
        <f>+VLOOKUP(B121,'[1]Chi Tiết'!$B:$G,6,0)</f>
        <v>2186050</v>
      </c>
      <c r="K121" s="64">
        <f t="shared" si="1"/>
        <v>0</v>
      </c>
    </row>
    <row r="122" spans="1:11" ht="38.25" x14ac:dyDescent="0.2">
      <c r="A122" s="41">
        <v>121</v>
      </c>
      <c r="B122" s="42" t="s">
        <v>299</v>
      </c>
      <c r="C122" s="43" t="s">
        <v>499</v>
      </c>
      <c r="D122" s="42" t="s">
        <v>283</v>
      </c>
      <c r="E122" s="44">
        <v>1608075</v>
      </c>
      <c r="F122" s="44">
        <v>128646</v>
      </c>
      <c r="G122" s="44">
        <v>1736721</v>
      </c>
      <c r="H122" s="45" t="s">
        <v>967</v>
      </c>
      <c r="J122" s="40">
        <f>+VLOOKUP(B122,'[1]Chi Tiết'!$B:$G,6,0)</f>
        <v>1736721</v>
      </c>
      <c r="K122" s="64">
        <f t="shared" si="1"/>
        <v>0</v>
      </c>
    </row>
    <row r="123" spans="1:11" ht="25.5" x14ac:dyDescent="0.2">
      <c r="A123" s="41">
        <v>122</v>
      </c>
      <c r="B123" s="42" t="s">
        <v>341</v>
      </c>
      <c r="C123" s="43" t="s">
        <v>499</v>
      </c>
      <c r="D123" s="42" t="s">
        <v>323</v>
      </c>
      <c r="E123" s="44">
        <v>4365260</v>
      </c>
      <c r="F123" s="44">
        <v>349221</v>
      </c>
      <c r="G123" s="44">
        <v>4714481</v>
      </c>
      <c r="H123" s="45" t="s">
        <v>967</v>
      </c>
      <c r="J123" s="40">
        <f>+VLOOKUP(B123,'[1]Chi Tiết'!$B:$G,6,0)</f>
        <v>4714481</v>
      </c>
      <c r="K123" s="64">
        <f t="shared" si="1"/>
        <v>0</v>
      </c>
    </row>
    <row r="124" spans="1:11" ht="25.5" x14ac:dyDescent="0.2">
      <c r="A124" s="41">
        <v>123</v>
      </c>
      <c r="B124" s="42" t="s">
        <v>60</v>
      </c>
      <c r="C124" s="43" t="s">
        <v>500</v>
      </c>
      <c r="D124" s="42" t="s">
        <v>28</v>
      </c>
      <c r="E124" s="44">
        <v>3134700</v>
      </c>
      <c r="F124" s="44">
        <v>250776</v>
      </c>
      <c r="G124" s="44">
        <v>3385476</v>
      </c>
      <c r="H124" s="45" t="s">
        <v>967</v>
      </c>
      <c r="J124" s="40">
        <f>+VLOOKUP(B124,'[1]Chi Tiết'!$B:$G,6,0)</f>
        <v>3385476</v>
      </c>
      <c r="K124" s="64">
        <f t="shared" si="1"/>
        <v>0</v>
      </c>
    </row>
    <row r="125" spans="1:11" ht="25.5" x14ac:dyDescent="0.2">
      <c r="A125" s="41">
        <v>124</v>
      </c>
      <c r="B125" s="42" t="s">
        <v>239</v>
      </c>
      <c r="C125" s="43" t="s">
        <v>500</v>
      </c>
      <c r="D125" s="42" t="s">
        <v>229</v>
      </c>
      <c r="E125" s="44">
        <v>1110580</v>
      </c>
      <c r="F125" s="44">
        <v>88846</v>
      </c>
      <c r="G125" s="44">
        <v>1199426</v>
      </c>
      <c r="H125" s="45" t="s">
        <v>967</v>
      </c>
      <c r="J125" s="40">
        <f>+VLOOKUP(B125,'[1]Chi Tiết'!$B:$G,6,0)</f>
        <v>1199426</v>
      </c>
      <c r="K125" s="64">
        <f t="shared" si="1"/>
        <v>0</v>
      </c>
    </row>
    <row r="126" spans="1:11" ht="25.5" x14ac:dyDescent="0.2">
      <c r="A126" s="41">
        <v>125</v>
      </c>
      <c r="B126" s="42" t="s">
        <v>962</v>
      </c>
      <c r="C126" s="43" t="s">
        <v>501</v>
      </c>
      <c r="D126" s="42" t="s">
        <v>187</v>
      </c>
      <c r="E126" s="44">
        <v>2024120</v>
      </c>
      <c r="F126" s="44">
        <v>161930</v>
      </c>
      <c r="G126" s="44">
        <v>2186050</v>
      </c>
      <c r="H126" s="45" t="s">
        <v>971</v>
      </c>
      <c r="J126" s="40">
        <f>+VLOOKUP(B126,'[1]Chi Tiết'!$B:$G,6,0)</f>
        <v>2186050</v>
      </c>
      <c r="K126" s="64">
        <f t="shared" si="1"/>
        <v>0</v>
      </c>
    </row>
    <row r="127" spans="1:11" ht="38.25" x14ac:dyDescent="0.2">
      <c r="A127" s="41">
        <v>126</v>
      </c>
      <c r="B127" s="42" t="s">
        <v>169</v>
      </c>
      <c r="C127" s="43" t="s">
        <v>501</v>
      </c>
      <c r="D127" s="42" t="s">
        <v>160</v>
      </c>
      <c r="E127" s="44">
        <v>2084110</v>
      </c>
      <c r="F127" s="44">
        <v>166729</v>
      </c>
      <c r="G127" s="44">
        <v>2250839</v>
      </c>
      <c r="H127" s="45" t="s">
        <v>971</v>
      </c>
      <c r="J127" s="40">
        <f>+VLOOKUP(B127,'[1]Chi Tiết'!$B:$G,6,0)</f>
        <v>2250839</v>
      </c>
      <c r="K127" s="64">
        <f t="shared" si="1"/>
        <v>0</v>
      </c>
    </row>
    <row r="128" spans="1:11" ht="25.5" x14ac:dyDescent="0.2">
      <c r="A128" s="41">
        <v>127</v>
      </c>
      <c r="B128" s="42" t="s">
        <v>342</v>
      </c>
      <c r="C128" s="43" t="s">
        <v>501</v>
      </c>
      <c r="D128" s="42" t="s">
        <v>323</v>
      </c>
      <c r="E128" s="44">
        <v>2122640</v>
      </c>
      <c r="F128" s="44">
        <v>169811</v>
      </c>
      <c r="G128" s="44">
        <v>2292451</v>
      </c>
      <c r="H128" s="45" t="s">
        <v>971</v>
      </c>
      <c r="J128" s="40">
        <f>+VLOOKUP(B128,'[1]Chi Tiết'!$B:$G,6,0)</f>
        <v>2292451</v>
      </c>
      <c r="K128" s="64">
        <f t="shared" si="1"/>
        <v>0</v>
      </c>
    </row>
    <row r="129" spans="1:11" ht="25.5" x14ac:dyDescent="0.2">
      <c r="A129" s="41">
        <v>128</v>
      </c>
      <c r="B129" s="42" t="s">
        <v>121</v>
      </c>
      <c r="C129" s="43" t="s">
        <v>501</v>
      </c>
      <c r="D129" s="42" t="s">
        <v>112</v>
      </c>
      <c r="E129" s="44">
        <v>1313431</v>
      </c>
      <c r="F129" s="44">
        <v>105074</v>
      </c>
      <c r="G129" s="44">
        <v>1418505</v>
      </c>
      <c r="H129" s="45" t="s">
        <v>971</v>
      </c>
      <c r="J129" s="40">
        <f>+VLOOKUP(B129,'[1]Chi Tiết'!$B:$G,6,0)</f>
        <v>1418505</v>
      </c>
      <c r="K129" s="64">
        <f t="shared" si="1"/>
        <v>0</v>
      </c>
    </row>
    <row r="130" spans="1:11" ht="25.5" x14ac:dyDescent="0.2">
      <c r="A130" s="41">
        <v>129</v>
      </c>
      <c r="B130" s="42" t="s">
        <v>240</v>
      </c>
      <c r="C130" s="43" t="s">
        <v>501</v>
      </c>
      <c r="D130" s="42" t="s">
        <v>229</v>
      </c>
      <c r="E130" s="44">
        <v>1665870</v>
      </c>
      <c r="F130" s="44">
        <v>133270</v>
      </c>
      <c r="G130" s="44">
        <v>1799140</v>
      </c>
      <c r="H130" s="45" t="s">
        <v>971</v>
      </c>
      <c r="J130" s="40">
        <f>+VLOOKUP(B130,'[1]Chi Tiết'!$B:$G,6,0)</f>
        <v>1799140</v>
      </c>
      <c r="K130" s="64">
        <f t="shared" si="1"/>
        <v>0</v>
      </c>
    </row>
    <row r="131" spans="1:11" ht="25.5" x14ac:dyDescent="0.2">
      <c r="A131" s="41">
        <v>130</v>
      </c>
      <c r="B131" s="42" t="s">
        <v>61</v>
      </c>
      <c r="C131" s="43" t="s">
        <v>502</v>
      </c>
      <c r="D131" s="42" t="s">
        <v>28</v>
      </c>
      <c r="E131" s="44">
        <v>555290</v>
      </c>
      <c r="F131" s="44">
        <v>44423</v>
      </c>
      <c r="G131" s="44">
        <v>599713</v>
      </c>
      <c r="H131" s="45" t="s">
        <v>971</v>
      </c>
      <c r="J131" s="40">
        <f>+VLOOKUP(B131,'[1]Chi Tiết'!$B:$G,6,0)</f>
        <v>599713</v>
      </c>
      <c r="K131" s="64">
        <f t="shared" ref="K131:K194" si="2">+J131-G131</f>
        <v>0</v>
      </c>
    </row>
    <row r="132" spans="1:11" ht="25.5" x14ac:dyDescent="0.2">
      <c r="A132" s="41">
        <v>131</v>
      </c>
      <c r="B132" s="42" t="s">
        <v>204</v>
      </c>
      <c r="C132" s="43" t="s">
        <v>502</v>
      </c>
      <c r="D132" s="42" t="s">
        <v>194</v>
      </c>
      <c r="E132" s="44">
        <v>4108230</v>
      </c>
      <c r="F132" s="44">
        <v>328658</v>
      </c>
      <c r="G132" s="44">
        <v>4436888</v>
      </c>
      <c r="H132" s="45" t="s">
        <v>971</v>
      </c>
      <c r="J132" s="40">
        <f>+VLOOKUP(B132,'[1]Chi Tiết'!$B:$G,6,0)</f>
        <v>4436888</v>
      </c>
      <c r="K132" s="64">
        <f t="shared" si="2"/>
        <v>0</v>
      </c>
    </row>
    <row r="133" spans="1:11" ht="25.5" x14ac:dyDescent="0.2">
      <c r="A133" s="41">
        <v>132</v>
      </c>
      <c r="B133" s="42" t="s">
        <v>62</v>
      </c>
      <c r="C133" s="43" t="s">
        <v>614</v>
      </c>
      <c r="D133" s="42" t="s">
        <v>28</v>
      </c>
      <c r="E133" s="44">
        <v>3183960</v>
      </c>
      <c r="F133" s="44">
        <v>254717</v>
      </c>
      <c r="G133" s="44">
        <v>3438677</v>
      </c>
      <c r="H133" s="45" t="s">
        <v>971</v>
      </c>
      <c r="J133" s="40">
        <f>+VLOOKUP(B133,'[1]Chi Tiết'!$B:$G,6,0)</f>
        <v>3438677</v>
      </c>
      <c r="K133" s="64">
        <f t="shared" si="2"/>
        <v>0</v>
      </c>
    </row>
    <row r="134" spans="1:11" ht="25.5" x14ac:dyDescent="0.2">
      <c r="A134" s="41">
        <v>133</v>
      </c>
      <c r="B134" s="42" t="s">
        <v>343</v>
      </c>
      <c r="C134" s="43" t="s">
        <v>614</v>
      </c>
      <c r="D134" s="42" t="s">
        <v>323</v>
      </c>
      <c r="E134" s="44">
        <v>4245280</v>
      </c>
      <c r="F134" s="44">
        <v>339622</v>
      </c>
      <c r="G134" s="44">
        <v>4584902</v>
      </c>
      <c r="H134" s="45" t="s">
        <v>971</v>
      </c>
      <c r="J134" s="40">
        <f>+VLOOKUP(B134,'[1]Chi Tiết'!$B:$G,6,0)</f>
        <v>4584902</v>
      </c>
      <c r="K134" s="64">
        <f t="shared" si="2"/>
        <v>0</v>
      </c>
    </row>
    <row r="135" spans="1:11" ht="25.5" x14ac:dyDescent="0.2">
      <c r="A135" s="41">
        <v>134</v>
      </c>
      <c r="B135" s="42" t="s">
        <v>63</v>
      </c>
      <c r="C135" s="43" t="s">
        <v>615</v>
      </c>
      <c r="D135" s="42" t="s">
        <v>28</v>
      </c>
      <c r="E135" s="44">
        <v>555290</v>
      </c>
      <c r="F135" s="44">
        <v>44423</v>
      </c>
      <c r="G135" s="44">
        <v>599713</v>
      </c>
      <c r="H135" s="45" t="s">
        <v>971</v>
      </c>
      <c r="J135" s="40">
        <f>+VLOOKUP(B135,'[1]Chi Tiết'!$B:$G,6,0)</f>
        <v>599713</v>
      </c>
      <c r="K135" s="64">
        <f t="shared" si="2"/>
        <v>0</v>
      </c>
    </row>
    <row r="136" spans="1:11" ht="25.5" x14ac:dyDescent="0.2">
      <c r="A136" s="41">
        <v>135</v>
      </c>
      <c r="B136" s="42" t="s">
        <v>394</v>
      </c>
      <c r="C136" s="43" t="s">
        <v>615</v>
      </c>
      <c r="D136" s="42" t="s">
        <v>382</v>
      </c>
      <c r="E136" s="44">
        <v>4168220</v>
      </c>
      <c r="F136" s="44">
        <v>333458</v>
      </c>
      <c r="G136" s="44">
        <v>4501678</v>
      </c>
      <c r="H136" s="45" t="s">
        <v>971</v>
      </c>
      <c r="J136" s="40">
        <f>+VLOOKUP(B136,'[1]Chi Tiết'!$B:$G,6,0)</f>
        <v>4501678</v>
      </c>
      <c r="K136" s="64">
        <f t="shared" si="2"/>
        <v>0</v>
      </c>
    </row>
    <row r="137" spans="1:11" ht="25.5" x14ac:dyDescent="0.2">
      <c r="A137" s="41">
        <v>136</v>
      </c>
      <c r="B137" s="42" t="s">
        <v>122</v>
      </c>
      <c r="C137" s="43" t="s">
        <v>615</v>
      </c>
      <c r="D137" s="42" t="s">
        <v>112</v>
      </c>
      <c r="E137" s="44">
        <v>1313431</v>
      </c>
      <c r="F137" s="44">
        <v>105074</v>
      </c>
      <c r="G137" s="44">
        <v>1418505</v>
      </c>
      <c r="H137" s="45" t="s">
        <v>971</v>
      </c>
      <c r="J137" s="40">
        <f>+VLOOKUP(B137,'[1]Chi Tiết'!$B:$G,6,0)</f>
        <v>1418505</v>
      </c>
      <c r="K137" s="64">
        <f t="shared" si="2"/>
        <v>0</v>
      </c>
    </row>
    <row r="138" spans="1:11" ht="38.25" x14ac:dyDescent="0.2">
      <c r="A138" s="41">
        <v>137</v>
      </c>
      <c r="B138" s="42" t="s">
        <v>300</v>
      </c>
      <c r="C138" s="43" t="s">
        <v>503</v>
      </c>
      <c r="D138" s="42" t="s">
        <v>283</v>
      </c>
      <c r="E138" s="44">
        <v>2552065</v>
      </c>
      <c r="F138" s="44">
        <v>204165</v>
      </c>
      <c r="G138" s="44">
        <v>2756230</v>
      </c>
      <c r="H138" s="45" t="s">
        <v>971</v>
      </c>
      <c r="J138" s="40">
        <f>+VLOOKUP(B138,'[1]Chi Tiết'!$B:$G,6,0)</f>
        <v>2756230</v>
      </c>
      <c r="K138" s="64">
        <f t="shared" si="2"/>
        <v>0</v>
      </c>
    </row>
    <row r="139" spans="1:11" ht="25.5" x14ac:dyDescent="0.2">
      <c r="A139" s="41">
        <v>138</v>
      </c>
      <c r="B139" s="42" t="s">
        <v>344</v>
      </c>
      <c r="C139" s="43" t="s">
        <v>504</v>
      </c>
      <c r="D139" s="42" t="s">
        <v>323</v>
      </c>
      <c r="E139" s="44">
        <v>3491900</v>
      </c>
      <c r="F139" s="44">
        <v>279352</v>
      </c>
      <c r="G139" s="44">
        <v>3771252</v>
      </c>
      <c r="H139" s="45" t="s">
        <v>971</v>
      </c>
      <c r="J139" s="40">
        <f>+VLOOKUP(B139,'[1]Chi Tiết'!$B:$G,6,0)</f>
        <v>3771252</v>
      </c>
      <c r="K139" s="64">
        <f t="shared" si="2"/>
        <v>0</v>
      </c>
    </row>
    <row r="140" spans="1:11" ht="25.5" x14ac:dyDescent="0.2">
      <c r="A140" s="41">
        <v>139</v>
      </c>
      <c r="B140" s="42" t="s">
        <v>123</v>
      </c>
      <c r="C140" s="43" t="s">
        <v>504</v>
      </c>
      <c r="D140" s="42" t="s">
        <v>112</v>
      </c>
      <c r="E140" s="44">
        <v>1313431</v>
      </c>
      <c r="F140" s="44">
        <v>105074</v>
      </c>
      <c r="G140" s="44">
        <v>1418505</v>
      </c>
      <c r="H140" s="45" t="s">
        <v>971</v>
      </c>
      <c r="J140" s="40">
        <f>+VLOOKUP(B140,'[1]Chi Tiết'!$B:$G,6,0)</f>
        <v>1418505</v>
      </c>
      <c r="K140" s="64">
        <f t="shared" si="2"/>
        <v>0</v>
      </c>
    </row>
    <row r="141" spans="1:11" ht="38.25" x14ac:dyDescent="0.2">
      <c r="A141" s="41">
        <v>140</v>
      </c>
      <c r="B141" s="42" t="s">
        <v>170</v>
      </c>
      <c r="C141" s="43" t="s">
        <v>504</v>
      </c>
      <c r="D141" s="42" t="s">
        <v>160</v>
      </c>
      <c r="E141" s="44">
        <v>1012060</v>
      </c>
      <c r="F141" s="44">
        <v>80965</v>
      </c>
      <c r="G141" s="44">
        <v>1093025</v>
      </c>
      <c r="H141" s="45" t="s">
        <v>971</v>
      </c>
      <c r="J141" s="40">
        <f>+VLOOKUP(B141,'[1]Chi Tiết'!$B:$G,6,0)</f>
        <v>1093025</v>
      </c>
      <c r="K141" s="64">
        <f t="shared" si="2"/>
        <v>0</v>
      </c>
    </row>
    <row r="142" spans="1:11" ht="25.5" x14ac:dyDescent="0.2">
      <c r="A142" s="41">
        <v>141</v>
      </c>
      <c r="B142" s="42" t="s">
        <v>241</v>
      </c>
      <c r="C142" s="43" t="s">
        <v>505</v>
      </c>
      <c r="D142" s="42" t="s">
        <v>229</v>
      </c>
      <c r="E142" s="44">
        <v>1887986</v>
      </c>
      <c r="F142" s="44">
        <v>151039</v>
      </c>
      <c r="G142" s="44">
        <v>2039025</v>
      </c>
      <c r="H142" s="45" t="s">
        <v>971</v>
      </c>
      <c r="J142" s="40">
        <f>+VLOOKUP(B142,'[1]Chi Tiết'!$B:$G,6,0)</f>
        <v>2039025</v>
      </c>
      <c r="K142" s="64">
        <f t="shared" si="2"/>
        <v>0</v>
      </c>
    </row>
    <row r="143" spans="1:11" ht="25.5" x14ac:dyDescent="0.2">
      <c r="A143" s="41">
        <v>142</v>
      </c>
      <c r="B143" s="42" t="s">
        <v>205</v>
      </c>
      <c r="C143" s="43" t="s">
        <v>505</v>
      </c>
      <c r="D143" s="42" t="s">
        <v>194</v>
      </c>
      <c r="E143" s="44">
        <v>1608075</v>
      </c>
      <c r="F143" s="44">
        <v>128646</v>
      </c>
      <c r="G143" s="44">
        <v>1736721</v>
      </c>
      <c r="H143" s="45" t="s">
        <v>971</v>
      </c>
      <c r="J143" s="40">
        <f>+VLOOKUP(B143,'[1]Chi Tiết'!$B:$G,6,0)</f>
        <v>1736721</v>
      </c>
      <c r="K143" s="64">
        <f t="shared" si="2"/>
        <v>0</v>
      </c>
    </row>
    <row r="144" spans="1:11" ht="25.5" x14ac:dyDescent="0.2">
      <c r="A144" s="41">
        <v>143</v>
      </c>
      <c r="B144" s="42" t="s">
        <v>64</v>
      </c>
      <c r="C144" s="43" t="s">
        <v>506</v>
      </c>
      <c r="D144" s="42" t="s">
        <v>28</v>
      </c>
      <c r="E144" s="44">
        <v>471995</v>
      </c>
      <c r="F144" s="44">
        <v>37760</v>
      </c>
      <c r="G144" s="44">
        <v>509755</v>
      </c>
      <c r="H144" s="45" t="s">
        <v>971</v>
      </c>
      <c r="J144" s="40">
        <f>+VLOOKUP(B144,'[1]Chi Tiết'!$B:$G,6,0)</f>
        <v>509755</v>
      </c>
      <c r="K144" s="64">
        <f t="shared" si="2"/>
        <v>0</v>
      </c>
    </row>
    <row r="145" spans="1:11" ht="25.5" x14ac:dyDescent="0.2">
      <c r="A145" s="41">
        <v>144</v>
      </c>
      <c r="B145" s="42" t="s">
        <v>65</v>
      </c>
      <c r="C145" s="43" t="s">
        <v>507</v>
      </c>
      <c r="D145" s="42" t="s">
        <v>28</v>
      </c>
      <c r="E145" s="44">
        <v>1887980</v>
      </c>
      <c r="F145" s="44">
        <v>151038</v>
      </c>
      <c r="G145" s="44">
        <v>2039018</v>
      </c>
      <c r="H145" s="45" t="s">
        <v>971</v>
      </c>
      <c r="J145" s="40">
        <f>+VLOOKUP(B145,'[1]Chi Tiết'!$B:$G,6,0)</f>
        <v>2039018</v>
      </c>
      <c r="K145" s="64">
        <f t="shared" si="2"/>
        <v>0</v>
      </c>
    </row>
    <row r="146" spans="1:11" ht="25.5" x14ac:dyDescent="0.2">
      <c r="A146" s="41">
        <v>145</v>
      </c>
      <c r="B146" s="42" t="s">
        <v>124</v>
      </c>
      <c r="C146" s="43" t="s">
        <v>507</v>
      </c>
      <c r="D146" s="42" t="s">
        <v>112</v>
      </c>
      <c r="E146" s="44">
        <v>943990</v>
      </c>
      <c r="F146" s="44">
        <v>75519</v>
      </c>
      <c r="G146" s="44">
        <v>1019509</v>
      </c>
      <c r="H146" s="45" t="s">
        <v>971</v>
      </c>
      <c r="J146" s="40">
        <f>+VLOOKUP(B146,'[1]Chi Tiết'!$B:$G,6,0)</f>
        <v>1019509</v>
      </c>
      <c r="K146" s="64">
        <f t="shared" si="2"/>
        <v>0</v>
      </c>
    </row>
    <row r="147" spans="1:11" ht="25.5" x14ac:dyDescent="0.2">
      <c r="A147" s="41">
        <v>146</v>
      </c>
      <c r="B147" s="42" t="s">
        <v>125</v>
      </c>
      <c r="C147" s="43" t="s">
        <v>507</v>
      </c>
      <c r="D147" s="42" t="s">
        <v>112</v>
      </c>
      <c r="E147" s="44">
        <v>1196818</v>
      </c>
      <c r="F147" s="44">
        <v>95745</v>
      </c>
      <c r="G147" s="44">
        <v>1292563</v>
      </c>
      <c r="H147" s="45" t="s">
        <v>971</v>
      </c>
      <c r="J147" s="40">
        <f>+VLOOKUP(B147,'[1]Chi Tiết'!$B:$G,6,0)</f>
        <v>1292563</v>
      </c>
      <c r="K147" s="64">
        <f t="shared" si="2"/>
        <v>0</v>
      </c>
    </row>
    <row r="148" spans="1:11" ht="25.5" x14ac:dyDescent="0.2">
      <c r="A148" s="41">
        <v>147</v>
      </c>
      <c r="B148" s="42" t="s">
        <v>242</v>
      </c>
      <c r="C148" s="43" t="s">
        <v>507</v>
      </c>
      <c r="D148" s="42" t="s">
        <v>229</v>
      </c>
      <c r="E148" s="44">
        <v>1480015</v>
      </c>
      <c r="F148" s="44">
        <v>118401</v>
      </c>
      <c r="G148" s="44">
        <v>1598416</v>
      </c>
      <c r="H148" s="45" t="s">
        <v>971</v>
      </c>
      <c r="J148" s="40">
        <f>+VLOOKUP(B148,'[1]Chi Tiết'!$B:$G,6,0)</f>
        <v>1598416</v>
      </c>
      <c r="K148" s="64">
        <f t="shared" si="2"/>
        <v>0</v>
      </c>
    </row>
    <row r="149" spans="1:11" ht="25.5" x14ac:dyDescent="0.2">
      <c r="A149" s="41">
        <v>148</v>
      </c>
      <c r="B149" s="42" t="s">
        <v>345</v>
      </c>
      <c r="C149" s="43" t="s">
        <v>508</v>
      </c>
      <c r="D149" s="42" t="s">
        <v>323</v>
      </c>
      <c r="E149" s="44">
        <v>2134650</v>
      </c>
      <c r="F149" s="44">
        <v>170772</v>
      </c>
      <c r="G149" s="44">
        <v>2305422</v>
      </c>
      <c r="H149" s="45" t="s">
        <v>971</v>
      </c>
      <c r="J149" s="40">
        <f>+VLOOKUP(B149,'[1]Chi Tiết'!$B:$G,6,0)</f>
        <v>2305422</v>
      </c>
      <c r="K149" s="64">
        <f t="shared" si="2"/>
        <v>0</v>
      </c>
    </row>
    <row r="150" spans="1:11" ht="25.5" x14ac:dyDescent="0.2">
      <c r="A150" s="41">
        <v>149</v>
      </c>
      <c r="B150" s="42" t="s">
        <v>66</v>
      </c>
      <c r="C150" s="43" t="s">
        <v>509</v>
      </c>
      <c r="D150" s="42" t="s">
        <v>28</v>
      </c>
      <c r="E150" s="44">
        <v>943990</v>
      </c>
      <c r="F150" s="44">
        <v>75519</v>
      </c>
      <c r="G150" s="44">
        <v>1019509</v>
      </c>
      <c r="H150" s="45" t="s">
        <v>971</v>
      </c>
      <c r="J150" s="40">
        <f>+VLOOKUP(B150,'[1]Chi Tiết'!$B:$G,6,0)</f>
        <v>1019509</v>
      </c>
      <c r="K150" s="64">
        <f t="shared" si="2"/>
        <v>0</v>
      </c>
    </row>
    <row r="151" spans="1:11" ht="25.5" x14ac:dyDescent="0.2">
      <c r="A151" s="41">
        <v>150</v>
      </c>
      <c r="B151" s="42" t="s">
        <v>243</v>
      </c>
      <c r="C151" s="43" t="s">
        <v>509</v>
      </c>
      <c r="D151" s="42" t="s">
        <v>229</v>
      </c>
      <c r="E151" s="44">
        <v>2831970</v>
      </c>
      <c r="F151" s="44">
        <v>226558</v>
      </c>
      <c r="G151" s="44">
        <v>3058528</v>
      </c>
      <c r="H151" s="45" t="s">
        <v>971</v>
      </c>
      <c r="J151" s="40">
        <f>+VLOOKUP(B151,'[1]Chi Tiết'!$B:$G,6,0)</f>
        <v>3058528</v>
      </c>
      <c r="K151" s="64">
        <f t="shared" si="2"/>
        <v>0</v>
      </c>
    </row>
    <row r="152" spans="1:11" ht="25.5" x14ac:dyDescent="0.2">
      <c r="A152" s="41">
        <v>151</v>
      </c>
      <c r="B152" s="42" t="s">
        <v>206</v>
      </c>
      <c r="C152" s="43" t="s">
        <v>510</v>
      </c>
      <c r="D152" s="42" t="s">
        <v>194</v>
      </c>
      <c r="E152" s="44">
        <v>536025</v>
      </c>
      <c r="F152" s="44">
        <v>42882</v>
      </c>
      <c r="G152" s="44">
        <v>578907</v>
      </c>
      <c r="H152" s="45" t="s">
        <v>971</v>
      </c>
      <c r="J152" s="40">
        <f>+VLOOKUP(B152,'[1]Chi Tiết'!$B:$G,6,0)</f>
        <v>578907</v>
      </c>
      <c r="K152" s="64">
        <f t="shared" si="2"/>
        <v>0</v>
      </c>
    </row>
    <row r="153" spans="1:11" ht="25.5" x14ac:dyDescent="0.2">
      <c r="A153" s="41">
        <v>152</v>
      </c>
      <c r="B153" s="42" t="s">
        <v>346</v>
      </c>
      <c r="C153" s="43" t="s">
        <v>511</v>
      </c>
      <c r="D153" s="42" t="s">
        <v>323</v>
      </c>
      <c r="E153" s="44">
        <v>4032080</v>
      </c>
      <c r="F153" s="44">
        <v>322566</v>
      </c>
      <c r="G153" s="44">
        <v>4354646</v>
      </c>
      <c r="H153" s="45" t="s">
        <v>971</v>
      </c>
      <c r="J153" s="40">
        <f>+VLOOKUP(B153,'[1]Chi Tiết'!$B:$G,6,0)</f>
        <v>4354646</v>
      </c>
      <c r="K153" s="64">
        <f t="shared" si="2"/>
        <v>0</v>
      </c>
    </row>
    <row r="154" spans="1:11" ht="38.25" x14ac:dyDescent="0.2">
      <c r="A154" s="41">
        <v>153</v>
      </c>
      <c r="B154" s="42" t="s">
        <v>301</v>
      </c>
      <c r="C154" s="43" t="s">
        <v>616</v>
      </c>
      <c r="D154" s="42" t="s">
        <v>283</v>
      </c>
      <c r="E154" s="44">
        <v>1887980</v>
      </c>
      <c r="F154" s="44">
        <v>151038</v>
      </c>
      <c r="G154" s="44">
        <v>2039018</v>
      </c>
      <c r="H154" s="45" t="s">
        <v>971</v>
      </c>
      <c r="J154" s="40">
        <f>+VLOOKUP(B154,'[1]Chi Tiết'!$B:$G,6,0)</f>
        <v>2039018</v>
      </c>
      <c r="K154" s="64">
        <f t="shared" si="2"/>
        <v>0</v>
      </c>
    </row>
    <row r="155" spans="1:11" ht="25.5" x14ac:dyDescent="0.2">
      <c r="A155" s="41">
        <v>154</v>
      </c>
      <c r="B155" s="42" t="s">
        <v>67</v>
      </c>
      <c r="C155" s="43" t="s">
        <v>512</v>
      </c>
      <c r="D155" s="42" t="s">
        <v>28</v>
      </c>
      <c r="E155" s="44">
        <v>2606645</v>
      </c>
      <c r="F155" s="44">
        <v>208532</v>
      </c>
      <c r="G155" s="44">
        <v>2815177</v>
      </c>
      <c r="H155" s="45" t="s">
        <v>971</v>
      </c>
      <c r="J155" s="40">
        <f>+VLOOKUP(B155,'[1]Chi Tiết'!$B:$G,6,0)</f>
        <v>2815177</v>
      </c>
      <c r="K155" s="64">
        <f t="shared" si="2"/>
        <v>0</v>
      </c>
    </row>
    <row r="156" spans="1:11" ht="38.25" x14ac:dyDescent="0.2">
      <c r="A156" s="41">
        <v>155</v>
      </c>
      <c r="B156" s="42" t="s">
        <v>171</v>
      </c>
      <c r="C156" s="43" t="s">
        <v>513</v>
      </c>
      <c r="D156" s="42" t="s">
        <v>160</v>
      </c>
      <c r="E156" s="44">
        <v>1667380</v>
      </c>
      <c r="F156" s="44">
        <v>133390</v>
      </c>
      <c r="G156" s="44">
        <v>1800770</v>
      </c>
      <c r="H156" s="45" t="s">
        <v>971</v>
      </c>
      <c r="J156" s="40">
        <f>+VLOOKUP(B156,'[1]Chi Tiết'!$B:$G,6,0)</f>
        <v>1800770</v>
      </c>
      <c r="K156" s="64">
        <f t="shared" si="2"/>
        <v>0</v>
      </c>
    </row>
    <row r="157" spans="1:11" ht="25.5" x14ac:dyDescent="0.2">
      <c r="A157" s="41">
        <v>156</v>
      </c>
      <c r="B157" s="42" t="s">
        <v>347</v>
      </c>
      <c r="C157" s="43" t="s">
        <v>513</v>
      </c>
      <c r="D157" s="42" t="s">
        <v>323</v>
      </c>
      <c r="E157" s="44">
        <v>2134650</v>
      </c>
      <c r="F157" s="44">
        <v>170772</v>
      </c>
      <c r="G157" s="44">
        <v>2305422</v>
      </c>
      <c r="H157" s="45" t="s">
        <v>971</v>
      </c>
      <c r="J157" s="40">
        <f>+VLOOKUP(B157,'[1]Chi Tiết'!$B:$G,6,0)</f>
        <v>2305422</v>
      </c>
      <c r="K157" s="64">
        <f t="shared" si="2"/>
        <v>0</v>
      </c>
    </row>
    <row r="158" spans="1:11" ht="25.5" x14ac:dyDescent="0.2">
      <c r="A158" s="41">
        <v>157</v>
      </c>
      <c r="B158" s="42" t="s">
        <v>68</v>
      </c>
      <c r="C158" s="43" t="s">
        <v>513</v>
      </c>
      <c r="D158" s="42" t="s">
        <v>28</v>
      </c>
      <c r="E158" s="44">
        <v>943990</v>
      </c>
      <c r="F158" s="44">
        <v>75519</v>
      </c>
      <c r="G158" s="44">
        <v>1019509</v>
      </c>
      <c r="H158" s="45" t="s">
        <v>971</v>
      </c>
      <c r="J158" s="40">
        <f>+VLOOKUP(B158,'[1]Chi Tiết'!$B:$G,6,0)</f>
        <v>1019509</v>
      </c>
      <c r="K158" s="64">
        <f t="shared" si="2"/>
        <v>0</v>
      </c>
    </row>
    <row r="159" spans="1:11" ht="25.5" x14ac:dyDescent="0.2">
      <c r="A159" s="41">
        <v>158</v>
      </c>
      <c r="B159" s="42" t="s">
        <v>348</v>
      </c>
      <c r="C159" s="43" t="s">
        <v>514</v>
      </c>
      <c r="D159" s="42" t="s">
        <v>323</v>
      </c>
      <c r="E159" s="44">
        <v>2016040</v>
      </c>
      <c r="F159" s="44">
        <v>161283</v>
      </c>
      <c r="G159" s="44">
        <v>2177323</v>
      </c>
      <c r="H159" s="45" t="s">
        <v>971</v>
      </c>
      <c r="J159" s="40">
        <f>+VLOOKUP(B159,'[1]Chi Tiết'!$B:$G,6,0)</f>
        <v>2177323</v>
      </c>
      <c r="K159" s="64">
        <f t="shared" si="2"/>
        <v>0</v>
      </c>
    </row>
    <row r="160" spans="1:11" ht="25.5" x14ac:dyDescent="0.2">
      <c r="A160" s="41">
        <v>159</v>
      </c>
      <c r="B160" s="42" t="s">
        <v>244</v>
      </c>
      <c r="C160" s="43" t="s">
        <v>514</v>
      </c>
      <c r="D160" s="42" t="s">
        <v>229</v>
      </c>
      <c r="E160" s="44">
        <v>2134625</v>
      </c>
      <c r="F160" s="44">
        <v>170770</v>
      </c>
      <c r="G160" s="44">
        <v>2305395</v>
      </c>
      <c r="H160" s="45" t="s">
        <v>971</v>
      </c>
      <c r="J160" s="40">
        <f>+VLOOKUP(B160,'[1]Chi Tiết'!$B:$G,6,0)</f>
        <v>2305395</v>
      </c>
      <c r="K160" s="64">
        <f t="shared" si="2"/>
        <v>0</v>
      </c>
    </row>
    <row r="161" spans="1:11" ht="25.5" x14ac:dyDescent="0.2">
      <c r="A161" s="41">
        <v>160</v>
      </c>
      <c r="B161" s="42" t="s">
        <v>395</v>
      </c>
      <c r="C161" s="43" t="s">
        <v>514</v>
      </c>
      <c r="D161" s="42" t="s">
        <v>382</v>
      </c>
      <c r="E161" s="44">
        <v>6788130</v>
      </c>
      <c r="F161" s="44">
        <v>543050</v>
      </c>
      <c r="G161" s="44">
        <v>7331180</v>
      </c>
      <c r="H161" s="45" t="s">
        <v>971</v>
      </c>
      <c r="J161" s="40">
        <f>+VLOOKUP(B161,'[1]Chi Tiết'!$B:$G,6,0)</f>
        <v>7331180</v>
      </c>
      <c r="K161" s="64">
        <f t="shared" si="2"/>
        <v>0</v>
      </c>
    </row>
    <row r="162" spans="1:11" ht="25.5" x14ac:dyDescent="0.2">
      <c r="A162" s="41">
        <v>161</v>
      </c>
      <c r="B162" s="42" t="s">
        <v>69</v>
      </c>
      <c r="C162" s="43" t="s">
        <v>515</v>
      </c>
      <c r="D162" s="42" t="s">
        <v>28</v>
      </c>
      <c r="E162" s="44">
        <v>4746020</v>
      </c>
      <c r="F162" s="44">
        <v>379682</v>
      </c>
      <c r="G162" s="44">
        <v>5125702</v>
      </c>
      <c r="H162" s="45" t="s">
        <v>971</v>
      </c>
      <c r="J162" s="40">
        <f>+VLOOKUP(B162,'[1]Chi Tiết'!$B:$G,6,0)</f>
        <v>5125702</v>
      </c>
      <c r="K162" s="64">
        <f t="shared" si="2"/>
        <v>0</v>
      </c>
    </row>
    <row r="163" spans="1:11" ht="25.5" x14ac:dyDescent="0.2">
      <c r="A163" s="41">
        <v>162</v>
      </c>
      <c r="B163" s="42" t="s">
        <v>349</v>
      </c>
      <c r="C163" s="43" t="s">
        <v>515</v>
      </c>
      <c r="D163" s="42" t="s">
        <v>323</v>
      </c>
      <c r="E163" s="44">
        <v>1190660</v>
      </c>
      <c r="F163" s="44">
        <v>95253</v>
      </c>
      <c r="G163" s="44">
        <v>1285913</v>
      </c>
      <c r="H163" s="45" t="s">
        <v>971</v>
      </c>
      <c r="J163" s="40">
        <f>+VLOOKUP(B163,'[1]Chi Tiết'!$B:$G,6,0)</f>
        <v>1285913</v>
      </c>
      <c r="K163" s="64">
        <f t="shared" si="2"/>
        <v>0</v>
      </c>
    </row>
    <row r="164" spans="1:11" ht="25.5" x14ac:dyDescent="0.2">
      <c r="A164" s="41">
        <v>163</v>
      </c>
      <c r="B164" s="42" t="s">
        <v>70</v>
      </c>
      <c r="C164" s="43" t="s">
        <v>515</v>
      </c>
      <c r="D164" s="42" t="s">
        <v>28</v>
      </c>
      <c r="E164" s="44">
        <v>471995</v>
      </c>
      <c r="F164" s="44">
        <v>37760</v>
      </c>
      <c r="G164" s="44">
        <v>509755</v>
      </c>
      <c r="H164" s="45" t="s">
        <v>971</v>
      </c>
      <c r="J164" s="40">
        <f>+VLOOKUP(B164,'[1]Chi Tiết'!$B:$G,6,0)</f>
        <v>509755</v>
      </c>
      <c r="K164" s="64">
        <f t="shared" si="2"/>
        <v>0</v>
      </c>
    </row>
    <row r="165" spans="1:11" ht="38.25" x14ac:dyDescent="0.2">
      <c r="A165" s="41">
        <v>164</v>
      </c>
      <c r="B165" s="42" t="s">
        <v>302</v>
      </c>
      <c r="C165" s="43" t="s">
        <v>516</v>
      </c>
      <c r="D165" s="42" t="s">
        <v>283</v>
      </c>
      <c r="E165" s="44">
        <v>1415985</v>
      </c>
      <c r="F165" s="44">
        <v>113279</v>
      </c>
      <c r="G165" s="44">
        <v>1529264</v>
      </c>
      <c r="H165" s="45" t="s">
        <v>971</v>
      </c>
      <c r="J165" s="40">
        <f>+VLOOKUP(B165,'[1]Chi Tiết'!$B:$G,6,0)</f>
        <v>1529264</v>
      </c>
      <c r="K165" s="64">
        <f t="shared" si="2"/>
        <v>0</v>
      </c>
    </row>
    <row r="166" spans="1:11" ht="25.5" x14ac:dyDescent="0.2">
      <c r="A166" s="41">
        <v>165</v>
      </c>
      <c r="B166" s="42" t="s">
        <v>207</v>
      </c>
      <c r="C166" s="43" t="s">
        <v>517</v>
      </c>
      <c r="D166" s="42" t="s">
        <v>194</v>
      </c>
      <c r="E166" s="44">
        <v>3394065</v>
      </c>
      <c r="F166" s="44">
        <v>271525</v>
      </c>
      <c r="G166" s="44">
        <v>3665590</v>
      </c>
      <c r="H166" s="45" t="s">
        <v>972</v>
      </c>
      <c r="J166" s="40">
        <f>+VLOOKUP(B166,'[1]Chi Tiết'!$B:$G,6,0)</f>
        <v>3665590</v>
      </c>
      <c r="K166" s="64">
        <f t="shared" si="2"/>
        <v>0</v>
      </c>
    </row>
    <row r="167" spans="1:11" ht="25.5" x14ac:dyDescent="0.2">
      <c r="A167" s="41">
        <v>166</v>
      </c>
      <c r="B167" s="42" t="s">
        <v>245</v>
      </c>
      <c r="C167" s="43" t="s">
        <v>517</v>
      </c>
      <c r="D167" s="42" t="s">
        <v>229</v>
      </c>
      <c r="E167" s="44">
        <v>2070595</v>
      </c>
      <c r="F167" s="44">
        <v>165648</v>
      </c>
      <c r="G167" s="44">
        <v>2236243</v>
      </c>
      <c r="H167" s="45" t="s">
        <v>972</v>
      </c>
      <c r="J167" s="40">
        <f>+VLOOKUP(B167,'[1]Chi Tiết'!$B:$G,6,0)</f>
        <v>2236243</v>
      </c>
      <c r="K167" s="64">
        <f t="shared" si="2"/>
        <v>0</v>
      </c>
    </row>
    <row r="168" spans="1:11" ht="25.5" x14ac:dyDescent="0.2">
      <c r="A168" s="41">
        <v>167</v>
      </c>
      <c r="B168" s="42" t="s">
        <v>350</v>
      </c>
      <c r="C168" s="43" t="s">
        <v>518</v>
      </c>
      <c r="D168" s="42" t="s">
        <v>323</v>
      </c>
      <c r="E168" s="44">
        <v>2134650</v>
      </c>
      <c r="F168" s="44">
        <v>170772</v>
      </c>
      <c r="G168" s="44">
        <v>2305422</v>
      </c>
      <c r="H168" s="45" t="s">
        <v>972</v>
      </c>
      <c r="J168" s="40">
        <f>+VLOOKUP(B168,'[1]Chi Tiết'!$B:$G,6,0)</f>
        <v>2305422</v>
      </c>
      <c r="K168" s="64">
        <f t="shared" si="2"/>
        <v>0</v>
      </c>
    </row>
    <row r="169" spans="1:11" customFormat="1" ht="25.5" x14ac:dyDescent="0.25">
      <c r="A169" s="41">
        <v>168</v>
      </c>
      <c r="B169" s="42" t="s">
        <v>72</v>
      </c>
      <c r="C169" s="43" t="s">
        <v>518</v>
      </c>
      <c r="D169" s="42" t="s">
        <v>71</v>
      </c>
      <c r="E169" s="44">
        <v>2606645</v>
      </c>
      <c r="F169" s="44">
        <v>208532</v>
      </c>
      <c r="G169" s="44">
        <v>2815177</v>
      </c>
      <c r="H169" s="45" t="s">
        <v>972</v>
      </c>
      <c r="J169" s="40">
        <f>+VLOOKUP(B169,'[1]Chi Tiết'!$B:$G,6,0)</f>
        <v>2815177</v>
      </c>
      <c r="K169" s="64">
        <f t="shared" si="2"/>
        <v>0</v>
      </c>
    </row>
    <row r="170" spans="1:11" ht="25.5" x14ac:dyDescent="0.2">
      <c r="A170" s="41">
        <v>169</v>
      </c>
      <c r="B170" s="42" t="s">
        <v>73</v>
      </c>
      <c r="C170" s="43" t="s">
        <v>519</v>
      </c>
      <c r="D170" s="42" t="s">
        <v>71</v>
      </c>
      <c r="E170" s="44">
        <v>555290</v>
      </c>
      <c r="F170" s="44">
        <v>44423</v>
      </c>
      <c r="G170" s="44">
        <v>599713</v>
      </c>
      <c r="H170" s="45" t="s">
        <v>972</v>
      </c>
      <c r="J170" s="40">
        <f>+VLOOKUP(B170,'[1]Chi Tiết'!$B:$G,6,0)</f>
        <v>599713</v>
      </c>
      <c r="K170" s="64">
        <f t="shared" si="2"/>
        <v>0</v>
      </c>
    </row>
    <row r="171" spans="1:11" ht="38.25" x14ac:dyDescent="0.2">
      <c r="A171" s="41">
        <v>170</v>
      </c>
      <c r="B171" s="42" t="s">
        <v>172</v>
      </c>
      <c r="C171" s="43" t="s">
        <v>519</v>
      </c>
      <c r="D171" s="42" t="s">
        <v>160</v>
      </c>
      <c r="E171" s="44">
        <v>2262710</v>
      </c>
      <c r="F171" s="44">
        <v>181017</v>
      </c>
      <c r="G171" s="44">
        <v>2443727</v>
      </c>
      <c r="H171" s="45" t="s">
        <v>972</v>
      </c>
      <c r="J171" s="40">
        <f>+VLOOKUP(B171,'[1]Chi Tiết'!$B:$G,6,0)</f>
        <v>2443727</v>
      </c>
      <c r="K171" s="64">
        <f t="shared" si="2"/>
        <v>0</v>
      </c>
    </row>
    <row r="172" spans="1:11" ht="25.5" x14ac:dyDescent="0.2">
      <c r="A172" s="41">
        <v>171</v>
      </c>
      <c r="B172" s="42" t="s">
        <v>396</v>
      </c>
      <c r="C172" s="43" t="s">
        <v>617</v>
      </c>
      <c r="D172" s="42" t="s">
        <v>382</v>
      </c>
      <c r="E172" s="44">
        <v>2322015</v>
      </c>
      <c r="F172" s="44">
        <v>185761</v>
      </c>
      <c r="G172" s="44">
        <v>2507776</v>
      </c>
      <c r="H172" s="45" t="s">
        <v>972</v>
      </c>
      <c r="J172" s="40">
        <f>+VLOOKUP(B172,'[1]Chi Tiết'!$B:$G,6,0)</f>
        <v>2507776</v>
      </c>
      <c r="K172" s="64">
        <f t="shared" si="2"/>
        <v>0</v>
      </c>
    </row>
    <row r="173" spans="1:11" ht="25.5" x14ac:dyDescent="0.2">
      <c r="A173" s="41">
        <v>172</v>
      </c>
      <c r="B173" s="42" t="s">
        <v>126</v>
      </c>
      <c r="C173" s="43" t="s">
        <v>617</v>
      </c>
      <c r="D173" s="42" t="s">
        <v>112</v>
      </c>
      <c r="E173" s="44">
        <v>1099021</v>
      </c>
      <c r="F173" s="44">
        <v>87922</v>
      </c>
      <c r="G173" s="44">
        <v>1186943</v>
      </c>
      <c r="H173" s="45" t="s">
        <v>972</v>
      </c>
      <c r="J173" s="40">
        <f>+VLOOKUP(B173,'[1]Chi Tiết'!$B:$G,6,0)</f>
        <v>1186943</v>
      </c>
      <c r="K173" s="64">
        <f t="shared" si="2"/>
        <v>0</v>
      </c>
    </row>
    <row r="174" spans="1:11" ht="25.5" x14ac:dyDescent="0.2">
      <c r="A174" s="41">
        <v>173</v>
      </c>
      <c r="B174" s="42" t="s">
        <v>246</v>
      </c>
      <c r="C174" s="43" t="s">
        <v>520</v>
      </c>
      <c r="D174" s="42" t="s">
        <v>229</v>
      </c>
      <c r="E174" s="44">
        <v>1646605</v>
      </c>
      <c r="F174" s="44">
        <v>131728</v>
      </c>
      <c r="G174" s="44">
        <v>1778333</v>
      </c>
      <c r="H174" s="45" t="s">
        <v>972</v>
      </c>
      <c r="J174" s="40">
        <f>+VLOOKUP(B174,'[1]Chi Tiết'!$B:$G,6,0)</f>
        <v>1778333</v>
      </c>
      <c r="K174" s="64">
        <f t="shared" si="2"/>
        <v>0</v>
      </c>
    </row>
    <row r="175" spans="1:11" ht="25.5" x14ac:dyDescent="0.2">
      <c r="A175" s="41">
        <v>174</v>
      </c>
      <c r="B175" s="42" t="s">
        <v>351</v>
      </c>
      <c r="C175" s="43" t="s">
        <v>520</v>
      </c>
      <c r="D175" s="42" t="s">
        <v>323</v>
      </c>
      <c r="E175" s="44">
        <v>2301240</v>
      </c>
      <c r="F175" s="44">
        <v>184099</v>
      </c>
      <c r="G175" s="44">
        <v>2485339</v>
      </c>
      <c r="H175" s="45" t="s">
        <v>972</v>
      </c>
      <c r="J175" s="40">
        <f>+VLOOKUP(B175,'[1]Chi Tiết'!$B:$G,6,0)</f>
        <v>2485339</v>
      </c>
      <c r="K175" s="64">
        <f t="shared" si="2"/>
        <v>0</v>
      </c>
    </row>
    <row r="176" spans="1:11" ht="25.5" x14ac:dyDescent="0.2">
      <c r="A176" s="41">
        <v>175</v>
      </c>
      <c r="B176" s="42" t="s">
        <v>74</v>
      </c>
      <c r="C176" s="43" t="s">
        <v>521</v>
      </c>
      <c r="D176" s="42" t="s">
        <v>71</v>
      </c>
      <c r="E176" s="44">
        <v>5079200</v>
      </c>
      <c r="F176" s="44">
        <v>406336</v>
      </c>
      <c r="G176" s="44">
        <v>5485536</v>
      </c>
      <c r="H176" s="45" t="s">
        <v>972</v>
      </c>
      <c r="J176" s="40">
        <f>+VLOOKUP(B176,'[1]Chi Tiết'!$B:$G,6,0)</f>
        <v>5485536</v>
      </c>
      <c r="K176" s="64">
        <f t="shared" si="2"/>
        <v>0</v>
      </c>
    </row>
    <row r="177" spans="1:11" ht="25.5" x14ac:dyDescent="0.2">
      <c r="A177" s="41">
        <v>176</v>
      </c>
      <c r="B177" s="42" t="s">
        <v>415</v>
      </c>
      <c r="C177" s="43" t="s">
        <v>522</v>
      </c>
      <c r="D177" s="42" t="s">
        <v>416</v>
      </c>
      <c r="E177" s="44">
        <v>5813865</v>
      </c>
      <c r="F177" s="44">
        <v>465109</v>
      </c>
      <c r="G177" s="44">
        <v>6278974</v>
      </c>
      <c r="H177" s="45" t="s">
        <v>972</v>
      </c>
      <c r="J177" s="40">
        <f>+VLOOKUP(B177,'[1]Chi Tiết'!$B:$G,6,0)</f>
        <v>6278974</v>
      </c>
      <c r="K177" s="64">
        <f t="shared" si="2"/>
        <v>0</v>
      </c>
    </row>
    <row r="178" spans="1:11" ht="38.25" x14ac:dyDescent="0.2">
      <c r="A178" s="41">
        <v>177</v>
      </c>
      <c r="B178" s="42" t="s">
        <v>208</v>
      </c>
      <c r="C178" s="43" t="s">
        <v>522</v>
      </c>
      <c r="D178" s="42" t="s">
        <v>209</v>
      </c>
      <c r="E178" s="44">
        <v>2262710</v>
      </c>
      <c r="F178" s="44">
        <v>181017</v>
      </c>
      <c r="G178" s="44">
        <v>2443727</v>
      </c>
      <c r="H178" s="45" t="s">
        <v>972</v>
      </c>
      <c r="J178" s="40">
        <f>+VLOOKUP(B178,'[1]Chi Tiết'!$B:$G,6,0)</f>
        <v>2443727</v>
      </c>
      <c r="K178" s="64">
        <f t="shared" si="2"/>
        <v>0</v>
      </c>
    </row>
    <row r="179" spans="1:11" ht="38.25" x14ac:dyDescent="0.2">
      <c r="A179" s="41">
        <v>178</v>
      </c>
      <c r="B179" s="42" t="s">
        <v>127</v>
      </c>
      <c r="C179" s="43" t="s">
        <v>522</v>
      </c>
      <c r="D179" s="42" t="s">
        <v>128</v>
      </c>
      <c r="E179" s="44">
        <v>1099021</v>
      </c>
      <c r="F179" s="44">
        <v>87922</v>
      </c>
      <c r="G179" s="44">
        <v>1186943</v>
      </c>
      <c r="H179" s="45" t="s">
        <v>972</v>
      </c>
      <c r="J179" s="40">
        <f>+VLOOKUP(B179,'[1]Chi Tiết'!$B:$G,6,0)</f>
        <v>1186943</v>
      </c>
      <c r="K179" s="64">
        <f t="shared" si="2"/>
        <v>0</v>
      </c>
    </row>
    <row r="180" spans="1:11" ht="38.25" x14ac:dyDescent="0.2">
      <c r="A180" s="41">
        <v>179</v>
      </c>
      <c r="B180" s="42" t="s">
        <v>303</v>
      </c>
      <c r="C180" s="43" t="s">
        <v>523</v>
      </c>
      <c r="D180" s="42" t="s">
        <v>283</v>
      </c>
      <c r="E180" s="44">
        <v>1110580</v>
      </c>
      <c r="F180" s="44">
        <v>88846</v>
      </c>
      <c r="G180" s="44">
        <v>1199426</v>
      </c>
      <c r="H180" s="45" t="s">
        <v>972</v>
      </c>
      <c r="J180" s="40">
        <f>+VLOOKUP(B180,'[1]Chi Tiết'!$B:$G,6,0)</f>
        <v>1199426</v>
      </c>
      <c r="K180" s="64">
        <f t="shared" si="2"/>
        <v>0</v>
      </c>
    </row>
    <row r="181" spans="1:11" ht="25.5" x14ac:dyDescent="0.2">
      <c r="A181" s="41">
        <v>180</v>
      </c>
      <c r="B181" s="42" t="s">
        <v>352</v>
      </c>
      <c r="C181" s="43" t="s">
        <v>523</v>
      </c>
      <c r="D181" s="42" t="s">
        <v>353</v>
      </c>
      <c r="E181" s="44">
        <v>2262710</v>
      </c>
      <c r="F181" s="44">
        <v>181017</v>
      </c>
      <c r="G181" s="44">
        <v>2443727</v>
      </c>
      <c r="H181" s="45" t="s">
        <v>972</v>
      </c>
      <c r="J181" s="40">
        <f>+VLOOKUP(B181,'[1]Chi Tiết'!$B:$G,6,0)</f>
        <v>2443727</v>
      </c>
      <c r="K181" s="64">
        <f t="shared" si="2"/>
        <v>0</v>
      </c>
    </row>
    <row r="182" spans="1:11" ht="38.25" x14ac:dyDescent="0.2">
      <c r="A182" s="41">
        <v>181</v>
      </c>
      <c r="B182" s="42" t="s">
        <v>397</v>
      </c>
      <c r="C182" s="43" t="s">
        <v>618</v>
      </c>
      <c r="D182" s="42" t="s">
        <v>398</v>
      </c>
      <c r="E182" s="44">
        <v>2381320</v>
      </c>
      <c r="F182" s="44">
        <v>190506</v>
      </c>
      <c r="G182" s="44">
        <v>2571826</v>
      </c>
      <c r="H182" s="45" t="s">
        <v>972</v>
      </c>
      <c r="J182" s="40">
        <f>+VLOOKUP(B182,'[1]Chi Tiết'!$B:$G,6,0)</f>
        <v>2571826</v>
      </c>
      <c r="K182" s="64">
        <f t="shared" si="2"/>
        <v>0</v>
      </c>
    </row>
    <row r="183" spans="1:11" ht="38.25" x14ac:dyDescent="0.2">
      <c r="A183" s="41">
        <v>182</v>
      </c>
      <c r="B183" s="42" t="s">
        <v>210</v>
      </c>
      <c r="C183" s="43" t="s">
        <v>524</v>
      </c>
      <c r="D183" s="42" t="s">
        <v>209</v>
      </c>
      <c r="E183" s="44">
        <v>7978790</v>
      </c>
      <c r="F183" s="44">
        <v>638303</v>
      </c>
      <c r="G183" s="44">
        <v>8617093</v>
      </c>
      <c r="H183" s="45" t="s">
        <v>972</v>
      </c>
      <c r="J183" s="40">
        <f>+VLOOKUP(B183,'[1]Chi Tiết'!$B:$G,6,0)</f>
        <v>8617093</v>
      </c>
      <c r="K183" s="64">
        <f t="shared" si="2"/>
        <v>0</v>
      </c>
    </row>
    <row r="184" spans="1:11" ht="38.25" x14ac:dyDescent="0.2">
      <c r="A184" s="41">
        <v>183</v>
      </c>
      <c r="B184" s="42" t="s">
        <v>247</v>
      </c>
      <c r="C184" s="43" t="s">
        <v>524</v>
      </c>
      <c r="D184" s="42" t="s">
        <v>248</v>
      </c>
      <c r="E184" s="44">
        <v>1110580</v>
      </c>
      <c r="F184" s="44">
        <v>88846</v>
      </c>
      <c r="G184" s="44">
        <v>1199426</v>
      </c>
      <c r="H184" s="45" t="s">
        <v>972</v>
      </c>
      <c r="J184" s="40">
        <f>+VLOOKUP(B184,'[1]Chi Tiết'!$B:$G,6,0)</f>
        <v>1199426</v>
      </c>
      <c r="K184" s="64">
        <f t="shared" si="2"/>
        <v>0</v>
      </c>
    </row>
    <row r="185" spans="1:11" ht="25.5" x14ac:dyDescent="0.2">
      <c r="A185" s="41">
        <v>184</v>
      </c>
      <c r="B185" s="42" t="s">
        <v>354</v>
      </c>
      <c r="C185" s="43" t="s">
        <v>525</v>
      </c>
      <c r="D185" s="42" t="s">
        <v>353</v>
      </c>
      <c r="E185" s="44">
        <v>3373290</v>
      </c>
      <c r="F185" s="44">
        <v>269863</v>
      </c>
      <c r="G185" s="44">
        <v>3643153</v>
      </c>
      <c r="H185" s="45" t="s">
        <v>972</v>
      </c>
      <c r="J185" s="40">
        <f>+VLOOKUP(B185,'[1]Chi Tiết'!$B:$G,6,0)</f>
        <v>3643153</v>
      </c>
      <c r="K185" s="64">
        <f t="shared" si="2"/>
        <v>0</v>
      </c>
    </row>
    <row r="186" spans="1:11" ht="25.5" x14ac:dyDescent="0.2">
      <c r="A186" s="41">
        <v>185</v>
      </c>
      <c r="B186" s="42" t="s">
        <v>417</v>
      </c>
      <c r="C186" s="43" t="s">
        <v>525</v>
      </c>
      <c r="D186" s="42" t="s">
        <v>416</v>
      </c>
      <c r="E186" s="44">
        <v>4682510</v>
      </c>
      <c r="F186" s="44">
        <v>374601</v>
      </c>
      <c r="G186" s="44">
        <v>5057111</v>
      </c>
      <c r="H186" s="45" t="s">
        <v>972</v>
      </c>
      <c r="J186" s="40">
        <f>+VLOOKUP(B186,'[1]Chi Tiết'!$B:$G,6,0)</f>
        <v>5057111</v>
      </c>
      <c r="K186" s="64">
        <f t="shared" si="2"/>
        <v>0</v>
      </c>
    </row>
    <row r="187" spans="1:11" ht="38.25" x14ac:dyDescent="0.2">
      <c r="A187" s="41">
        <v>186</v>
      </c>
      <c r="B187" s="42" t="s">
        <v>249</v>
      </c>
      <c r="C187" s="43" t="s">
        <v>526</v>
      </c>
      <c r="D187" s="42" t="s">
        <v>248</v>
      </c>
      <c r="E187" s="44">
        <v>1646605</v>
      </c>
      <c r="F187" s="44">
        <v>131728</v>
      </c>
      <c r="G187" s="44">
        <v>1778333</v>
      </c>
      <c r="H187" s="45" t="s">
        <v>972</v>
      </c>
      <c r="J187" s="40">
        <f>+VLOOKUP(B187,'[1]Chi Tiết'!$B:$G,6,0)</f>
        <v>1778333</v>
      </c>
      <c r="K187" s="64">
        <f t="shared" si="2"/>
        <v>0</v>
      </c>
    </row>
    <row r="188" spans="1:11" ht="38.25" x14ac:dyDescent="0.2">
      <c r="A188" s="41">
        <v>187</v>
      </c>
      <c r="B188" s="42" t="s">
        <v>129</v>
      </c>
      <c r="C188" s="43" t="s">
        <v>526</v>
      </c>
      <c r="D188" s="42" t="s">
        <v>128</v>
      </c>
      <c r="E188" s="44">
        <v>777406</v>
      </c>
      <c r="F188" s="44">
        <v>62192</v>
      </c>
      <c r="G188" s="44">
        <v>839598</v>
      </c>
      <c r="H188" s="45" t="s">
        <v>972</v>
      </c>
      <c r="J188" s="40">
        <f>+VLOOKUP(B188,'[1]Chi Tiết'!$B:$G,6,0)</f>
        <v>839598</v>
      </c>
      <c r="K188" s="64">
        <f t="shared" si="2"/>
        <v>0</v>
      </c>
    </row>
    <row r="189" spans="1:11" ht="38.25" x14ac:dyDescent="0.2">
      <c r="A189" s="41">
        <v>188</v>
      </c>
      <c r="B189" s="42" t="s">
        <v>130</v>
      </c>
      <c r="C189" s="43" t="s">
        <v>526</v>
      </c>
      <c r="D189" s="42" t="s">
        <v>128</v>
      </c>
      <c r="E189" s="44">
        <v>1313431</v>
      </c>
      <c r="F189" s="44">
        <v>105074</v>
      </c>
      <c r="G189" s="44">
        <v>1418505</v>
      </c>
      <c r="H189" s="45" t="s">
        <v>972</v>
      </c>
      <c r="J189" s="40">
        <f>+VLOOKUP(B189,'[1]Chi Tiết'!$B:$G,6,0)</f>
        <v>1418505</v>
      </c>
      <c r="K189" s="64">
        <f t="shared" si="2"/>
        <v>0</v>
      </c>
    </row>
    <row r="190" spans="1:11" ht="38.25" x14ac:dyDescent="0.2">
      <c r="A190" s="41">
        <v>189</v>
      </c>
      <c r="B190" s="42" t="s">
        <v>304</v>
      </c>
      <c r="C190" s="43" t="s">
        <v>527</v>
      </c>
      <c r="D190" s="42" t="s">
        <v>283</v>
      </c>
      <c r="E190" s="44">
        <v>1665870</v>
      </c>
      <c r="F190" s="44">
        <v>133270</v>
      </c>
      <c r="G190" s="44">
        <v>1799140</v>
      </c>
      <c r="H190" s="45" t="s">
        <v>972</v>
      </c>
      <c r="J190" s="40">
        <f>+VLOOKUP(B190,'[1]Chi Tiết'!$B:$G,6,0)</f>
        <v>1799140</v>
      </c>
      <c r="K190" s="64">
        <f t="shared" si="2"/>
        <v>0</v>
      </c>
    </row>
    <row r="191" spans="1:11" ht="25.5" x14ac:dyDescent="0.2">
      <c r="A191" s="41">
        <v>190</v>
      </c>
      <c r="B191" s="42" t="s">
        <v>355</v>
      </c>
      <c r="C191" s="43" t="s">
        <v>527</v>
      </c>
      <c r="D191" s="42" t="s">
        <v>353</v>
      </c>
      <c r="E191" s="44">
        <v>3491900</v>
      </c>
      <c r="F191" s="44">
        <v>279352</v>
      </c>
      <c r="G191" s="44">
        <v>3771252</v>
      </c>
      <c r="H191" s="45" t="s">
        <v>972</v>
      </c>
      <c r="J191" s="40">
        <f>+VLOOKUP(B191,'[1]Chi Tiết'!$B:$G,6,0)</f>
        <v>3771252</v>
      </c>
      <c r="K191" s="64">
        <f t="shared" si="2"/>
        <v>0</v>
      </c>
    </row>
    <row r="192" spans="1:11" ht="25.5" x14ac:dyDescent="0.2">
      <c r="A192" s="41">
        <v>191</v>
      </c>
      <c r="B192" s="42" t="s">
        <v>75</v>
      </c>
      <c r="C192" s="43" t="s">
        <v>527</v>
      </c>
      <c r="D192" s="42" t="s">
        <v>71</v>
      </c>
      <c r="E192" s="44">
        <v>1110580</v>
      </c>
      <c r="F192" s="44">
        <v>88846</v>
      </c>
      <c r="G192" s="44">
        <v>1199426</v>
      </c>
      <c r="H192" s="45" t="s">
        <v>972</v>
      </c>
      <c r="J192" s="40">
        <f>+VLOOKUP(B192,'[1]Chi Tiết'!$B:$G,6,0)</f>
        <v>1199426</v>
      </c>
      <c r="K192" s="64">
        <f t="shared" si="2"/>
        <v>0</v>
      </c>
    </row>
    <row r="193" spans="1:11" ht="38.25" x14ac:dyDescent="0.2">
      <c r="A193" s="41">
        <v>192</v>
      </c>
      <c r="B193" s="42" t="s">
        <v>250</v>
      </c>
      <c r="C193" s="43" t="s">
        <v>528</v>
      </c>
      <c r="D193" s="42" t="s">
        <v>248</v>
      </c>
      <c r="E193" s="44">
        <v>1110580</v>
      </c>
      <c r="F193" s="44">
        <v>88846</v>
      </c>
      <c r="G193" s="44">
        <v>1199426</v>
      </c>
      <c r="H193" s="45" t="s">
        <v>972</v>
      </c>
      <c r="J193" s="40">
        <f>+VLOOKUP(B193,'[1]Chi Tiết'!$B:$G,6,0)</f>
        <v>1199426</v>
      </c>
      <c r="K193" s="64">
        <f t="shared" si="2"/>
        <v>0</v>
      </c>
    </row>
    <row r="194" spans="1:11" ht="25.5" x14ac:dyDescent="0.2">
      <c r="A194" s="41">
        <v>193</v>
      </c>
      <c r="B194" s="42" t="s">
        <v>418</v>
      </c>
      <c r="C194" s="43" t="s">
        <v>619</v>
      </c>
      <c r="D194" s="42" t="s">
        <v>416</v>
      </c>
      <c r="E194" s="44">
        <v>4027900</v>
      </c>
      <c r="F194" s="44">
        <v>322232</v>
      </c>
      <c r="G194" s="44">
        <v>4350132</v>
      </c>
      <c r="H194" s="45" t="s">
        <v>972</v>
      </c>
      <c r="J194" s="40">
        <f>+VLOOKUP(B194,'[1]Chi Tiết'!$B:$G,6,0)</f>
        <v>4350132</v>
      </c>
      <c r="K194" s="64">
        <f t="shared" si="2"/>
        <v>0</v>
      </c>
    </row>
    <row r="195" spans="1:11" ht="38.25" x14ac:dyDescent="0.2">
      <c r="A195" s="41">
        <v>194</v>
      </c>
      <c r="B195" s="42" t="s">
        <v>399</v>
      </c>
      <c r="C195" s="43" t="s">
        <v>619</v>
      </c>
      <c r="D195" s="42" t="s">
        <v>398</v>
      </c>
      <c r="E195" s="44">
        <v>4406810</v>
      </c>
      <c r="F195" s="44">
        <v>352545</v>
      </c>
      <c r="G195" s="44">
        <v>4759355</v>
      </c>
      <c r="H195" s="45" t="s">
        <v>972</v>
      </c>
      <c r="J195" s="40">
        <f>+VLOOKUP(B195,'[1]Chi Tiết'!$B:$G,6,0)</f>
        <v>4759355</v>
      </c>
      <c r="K195" s="64">
        <f t="shared" ref="K195:K258" si="3">+J195-G195</f>
        <v>0</v>
      </c>
    </row>
    <row r="196" spans="1:11" ht="25.5" x14ac:dyDescent="0.2">
      <c r="A196" s="41">
        <v>195</v>
      </c>
      <c r="B196" s="42" t="s">
        <v>76</v>
      </c>
      <c r="C196" s="43" t="s">
        <v>619</v>
      </c>
      <c r="D196" s="42" t="s">
        <v>71</v>
      </c>
      <c r="E196" s="44">
        <v>3373290</v>
      </c>
      <c r="F196" s="44">
        <v>269863</v>
      </c>
      <c r="G196" s="44">
        <v>3643153</v>
      </c>
      <c r="H196" s="45" t="s">
        <v>972</v>
      </c>
      <c r="J196" s="40">
        <f>+VLOOKUP(B196,'[1]Chi Tiết'!$B:$G,6,0)</f>
        <v>3643153</v>
      </c>
      <c r="K196" s="64">
        <f t="shared" si="3"/>
        <v>0</v>
      </c>
    </row>
    <row r="197" spans="1:11" ht="38.25" x14ac:dyDescent="0.2">
      <c r="A197" s="41">
        <v>196</v>
      </c>
      <c r="B197" s="42" t="s">
        <v>173</v>
      </c>
      <c r="C197" s="43" t="s">
        <v>620</v>
      </c>
      <c r="D197" s="42" t="s">
        <v>160</v>
      </c>
      <c r="E197" s="44">
        <v>2262710</v>
      </c>
      <c r="F197" s="44">
        <v>181017</v>
      </c>
      <c r="G197" s="44">
        <v>2443727</v>
      </c>
      <c r="H197" s="45" t="s">
        <v>972</v>
      </c>
      <c r="J197" s="40">
        <f>+VLOOKUP(B197,'[1]Chi Tiết'!$B:$G,6,0)</f>
        <v>2443727</v>
      </c>
      <c r="K197" s="64">
        <f t="shared" si="3"/>
        <v>0</v>
      </c>
    </row>
    <row r="198" spans="1:11" ht="38.25" x14ac:dyDescent="0.2">
      <c r="A198" s="41">
        <v>197</v>
      </c>
      <c r="B198" s="42" t="s">
        <v>251</v>
      </c>
      <c r="C198" s="43" t="s">
        <v>529</v>
      </c>
      <c r="D198" s="42" t="s">
        <v>248</v>
      </c>
      <c r="E198" s="44">
        <v>1665870</v>
      </c>
      <c r="F198" s="44">
        <v>133270</v>
      </c>
      <c r="G198" s="44">
        <v>1799140</v>
      </c>
      <c r="H198" s="45" t="s">
        <v>972</v>
      </c>
      <c r="J198" s="40">
        <f>+VLOOKUP(B198,'[1]Chi Tiết'!$B:$G,6,0)</f>
        <v>1799140</v>
      </c>
      <c r="K198" s="64">
        <f t="shared" si="3"/>
        <v>0</v>
      </c>
    </row>
    <row r="199" spans="1:11" ht="38.25" x14ac:dyDescent="0.2">
      <c r="A199" s="41">
        <v>198</v>
      </c>
      <c r="B199" s="42" t="s">
        <v>131</v>
      </c>
      <c r="C199" s="43" t="s">
        <v>529</v>
      </c>
      <c r="D199" s="42" t="s">
        <v>128</v>
      </c>
      <c r="E199" s="44">
        <v>1110580</v>
      </c>
      <c r="F199" s="44">
        <v>88846</v>
      </c>
      <c r="G199" s="44">
        <v>1199426</v>
      </c>
      <c r="H199" s="45" t="s">
        <v>972</v>
      </c>
      <c r="J199" s="40">
        <f>+VLOOKUP(B199,'[1]Chi Tiết'!$B:$G,6,0)</f>
        <v>1199426</v>
      </c>
      <c r="K199" s="64">
        <f t="shared" si="3"/>
        <v>0</v>
      </c>
    </row>
    <row r="200" spans="1:11" ht="38.25" x14ac:dyDescent="0.2">
      <c r="A200" s="41">
        <v>199</v>
      </c>
      <c r="B200" s="42" t="s">
        <v>305</v>
      </c>
      <c r="C200" s="43" t="s">
        <v>529</v>
      </c>
      <c r="D200" s="42" t="s">
        <v>283</v>
      </c>
      <c r="E200" s="44">
        <v>1072050</v>
      </c>
      <c r="F200" s="44">
        <v>85764</v>
      </c>
      <c r="G200" s="44">
        <v>1157814</v>
      </c>
      <c r="H200" s="45" t="s">
        <v>972</v>
      </c>
      <c r="J200" s="40">
        <f>+VLOOKUP(B200,'[1]Chi Tiết'!$B:$G,6,0)</f>
        <v>1157814</v>
      </c>
      <c r="K200" s="64">
        <f t="shared" si="3"/>
        <v>0</v>
      </c>
    </row>
    <row r="201" spans="1:11" ht="38.25" x14ac:dyDescent="0.2">
      <c r="A201" s="41">
        <v>200</v>
      </c>
      <c r="B201" s="42" t="s">
        <v>400</v>
      </c>
      <c r="C201" s="43" t="s">
        <v>621</v>
      </c>
      <c r="D201" s="42" t="s">
        <v>398</v>
      </c>
      <c r="E201" s="44">
        <v>3571980</v>
      </c>
      <c r="F201" s="44">
        <v>285758</v>
      </c>
      <c r="G201" s="44">
        <v>3857738</v>
      </c>
      <c r="H201" s="45" t="s">
        <v>972</v>
      </c>
      <c r="J201" s="40">
        <f>+VLOOKUP(B201,'[1]Chi Tiết'!$B:$G,6,0)</f>
        <v>3857738</v>
      </c>
      <c r="K201" s="64">
        <f t="shared" si="3"/>
        <v>0</v>
      </c>
    </row>
    <row r="202" spans="1:11" ht="25.5" x14ac:dyDescent="0.2">
      <c r="A202" s="41">
        <v>201</v>
      </c>
      <c r="B202" s="42" t="s">
        <v>77</v>
      </c>
      <c r="C202" s="43" t="s">
        <v>621</v>
      </c>
      <c r="D202" s="42" t="s">
        <v>71</v>
      </c>
      <c r="E202" s="44">
        <v>3888540</v>
      </c>
      <c r="F202" s="44">
        <v>311083</v>
      </c>
      <c r="G202" s="44">
        <v>4199623</v>
      </c>
      <c r="H202" s="45" t="s">
        <v>972</v>
      </c>
      <c r="J202" s="40">
        <f>+VLOOKUP(B202,'[1]Chi Tiết'!$B:$G,6,0)</f>
        <v>4199623</v>
      </c>
      <c r="K202" s="64">
        <f t="shared" si="3"/>
        <v>0</v>
      </c>
    </row>
    <row r="203" spans="1:11" ht="25.5" x14ac:dyDescent="0.2">
      <c r="A203" s="41">
        <v>202</v>
      </c>
      <c r="B203" s="42" t="s">
        <v>356</v>
      </c>
      <c r="C203" s="43" t="s">
        <v>621</v>
      </c>
      <c r="D203" s="42" t="s">
        <v>353</v>
      </c>
      <c r="E203" s="44">
        <v>5555920</v>
      </c>
      <c r="F203" s="44">
        <v>444474</v>
      </c>
      <c r="G203" s="44">
        <v>6000394</v>
      </c>
      <c r="H203" s="45" t="s">
        <v>972</v>
      </c>
      <c r="J203" s="40">
        <f>+VLOOKUP(B203,'[1]Chi Tiết'!$B:$G,6,0)</f>
        <v>6000394</v>
      </c>
      <c r="K203" s="64">
        <f t="shared" si="3"/>
        <v>0</v>
      </c>
    </row>
    <row r="204" spans="1:11" ht="25.5" x14ac:dyDescent="0.2">
      <c r="A204" s="41">
        <v>203</v>
      </c>
      <c r="B204" s="42" t="s">
        <v>419</v>
      </c>
      <c r="C204" s="43" t="s">
        <v>622</v>
      </c>
      <c r="D204" s="42" t="s">
        <v>416</v>
      </c>
      <c r="E204" s="44">
        <v>6746580</v>
      </c>
      <c r="F204" s="44">
        <v>539726</v>
      </c>
      <c r="G204" s="44">
        <v>7286306</v>
      </c>
      <c r="H204" s="45" t="s">
        <v>972</v>
      </c>
      <c r="J204" s="40">
        <f>+VLOOKUP(B204,'[1]Chi Tiết'!$B:$G,6,0)</f>
        <v>7286306</v>
      </c>
      <c r="K204" s="64">
        <f t="shared" si="3"/>
        <v>0</v>
      </c>
    </row>
    <row r="205" spans="1:11" ht="25.5" x14ac:dyDescent="0.2">
      <c r="A205" s="41">
        <v>204</v>
      </c>
      <c r="B205" s="42" t="s">
        <v>78</v>
      </c>
      <c r="C205" s="43" t="s">
        <v>530</v>
      </c>
      <c r="D205" s="42" t="s">
        <v>71</v>
      </c>
      <c r="E205" s="44">
        <v>555290</v>
      </c>
      <c r="F205" s="44">
        <v>44423</v>
      </c>
      <c r="G205" s="44">
        <v>599713</v>
      </c>
      <c r="H205" s="45" t="s">
        <v>968</v>
      </c>
      <c r="J205" s="40">
        <f>+VLOOKUP(B205,'[1]Chi Tiết'!$B:$G,6,0)</f>
        <v>599713</v>
      </c>
      <c r="K205" s="64">
        <f t="shared" si="3"/>
        <v>0</v>
      </c>
    </row>
    <row r="206" spans="1:11" ht="38.25" x14ac:dyDescent="0.2">
      <c r="A206" s="41">
        <v>205</v>
      </c>
      <c r="B206" s="42" t="s">
        <v>132</v>
      </c>
      <c r="C206" s="43" t="s">
        <v>530</v>
      </c>
      <c r="D206" s="42" t="s">
        <v>128</v>
      </c>
      <c r="E206" s="44">
        <v>1110580</v>
      </c>
      <c r="F206" s="44">
        <v>88846</v>
      </c>
      <c r="G206" s="44">
        <v>1199426</v>
      </c>
      <c r="H206" s="45" t="s">
        <v>968</v>
      </c>
      <c r="J206" s="40">
        <f>+VLOOKUP(B206,'[1]Chi Tiết'!$B:$G,6,0)</f>
        <v>1199426</v>
      </c>
      <c r="K206" s="64">
        <f t="shared" si="3"/>
        <v>0</v>
      </c>
    </row>
    <row r="207" spans="1:11" ht="38.25" x14ac:dyDescent="0.2">
      <c r="A207" s="41">
        <v>206</v>
      </c>
      <c r="B207" s="42" t="s">
        <v>133</v>
      </c>
      <c r="C207" s="43" t="s">
        <v>530</v>
      </c>
      <c r="D207" s="42" t="s">
        <v>128</v>
      </c>
      <c r="E207" s="44">
        <v>1313431</v>
      </c>
      <c r="F207" s="44">
        <v>105074</v>
      </c>
      <c r="G207" s="44">
        <v>1418505</v>
      </c>
      <c r="H207" s="45" t="s">
        <v>968</v>
      </c>
      <c r="J207" s="40">
        <f>+VLOOKUP(B207,'[1]Chi Tiết'!$B:$G,6,0)</f>
        <v>1418505</v>
      </c>
      <c r="K207" s="64">
        <f t="shared" si="3"/>
        <v>0</v>
      </c>
    </row>
    <row r="208" spans="1:11" ht="25.5" x14ac:dyDescent="0.2">
      <c r="A208" s="41">
        <v>207</v>
      </c>
      <c r="B208" s="42" t="s">
        <v>420</v>
      </c>
      <c r="C208" s="43" t="s">
        <v>530</v>
      </c>
      <c r="D208" s="42" t="s">
        <v>416</v>
      </c>
      <c r="E208" s="44">
        <v>3491900</v>
      </c>
      <c r="F208" s="44">
        <v>279352</v>
      </c>
      <c r="G208" s="44">
        <v>3771252</v>
      </c>
      <c r="H208" s="45" t="s">
        <v>968</v>
      </c>
      <c r="J208" s="40">
        <f>+VLOOKUP(B208,'[1]Chi Tiết'!$B:$G,6,0)</f>
        <v>3771252</v>
      </c>
      <c r="K208" s="64">
        <f t="shared" si="3"/>
        <v>0</v>
      </c>
    </row>
    <row r="209" spans="1:11" ht="38.25" x14ac:dyDescent="0.2">
      <c r="A209" s="41">
        <v>208</v>
      </c>
      <c r="B209" s="42" t="s">
        <v>252</v>
      </c>
      <c r="C209" s="43" t="s">
        <v>530</v>
      </c>
      <c r="D209" s="42" t="s">
        <v>248</v>
      </c>
      <c r="E209" s="44">
        <v>1646605</v>
      </c>
      <c r="F209" s="44">
        <v>131728</v>
      </c>
      <c r="G209" s="44">
        <v>1778333</v>
      </c>
      <c r="H209" s="45" t="s">
        <v>968</v>
      </c>
      <c r="J209" s="40">
        <f>+VLOOKUP(B209,'[1]Chi Tiết'!$B:$G,6,0)</f>
        <v>1778333</v>
      </c>
      <c r="K209" s="64">
        <f t="shared" si="3"/>
        <v>0</v>
      </c>
    </row>
    <row r="210" spans="1:11" ht="25.5" x14ac:dyDescent="0.2">
      <c r="A210" s="41">
        <v>209</v>
      </c>
      <c r="B210" s="42" t="s">
        <v>357</v>
      </c>
      <c r="C210" s="43" t="s">
        <v>531</v>
      </c>
      <c r="D210" s="42" t="s">
        <v>353</v>
      </c>
      <c r="E210" s="44">
        <v>2221160</v>
      </c>
      <c r="F210" s="44">
        <v>177693</v>
      </c>
      <c r="G210" s="44">
        <v>2398853</v>
      </c>
      <c r="H210" s="45" t="s">
        <v>968</v>
      </c>
      <c r="J210" s="40">
        <f>+VLOOKUP(B210,'[1]Chi Tiết'!$B:$G,6,0)</f>
        <v>2398853</v>
      </c>
      <c r="K210" s="64">
        <f t="shared" si="3"/>
        <v>0</v>
      </c>
    </row>
    <row r="211" spans="1:11" ht="38.25" x14ac:dyDescent="0.2">
      <c r="A211" s="41">
        <v>210</v>
      </c>
      <c r="B211" s="42" t="s">
        <v>306</v>
      </c>
      <c r="C211" s="43" t="s">
        <v>531</v>
      </c>
      <c r="D211" s="42" t="s">
        <v>283</v>
      </c>
      <c r="E211" s="44">
        <v>1705910</v>
      </c>
      <c r="F211" s="44">
        <v>136473</v>
      </c>
      <c r="G211" s="44">
        <v>1842383</v>
      </c>
      <c r="H211" s="45" t="s">
        <v>968</v>
      </c>
      <c r="J211" s="40">
        <f>+VLOOKUP(B211,'[1]Chi Tiết'!$B:$G,6,0)</f>
        <v>1842383</v>
      </c>
      <c r="K211" s="64">
        <f t="shared" si="3"/>
        <v>0</v>
      </c>
    </row>
    <row r="212" spans="1:11" ht="38.25" x14ac:dyDescent="0.2">
      <c r="A212" s="41">
        <v>211</v>
      </c>
      <c r="B212" s="42" t="s">
        <v>253</v>
      </c>
      <c r="C212" s="43" t="s">
        <v>532</v>
      </c>
      <c r="D212" s="42" t="s">
        <v>248</v>
      </c>
      <c r="E212" s="44">
        <v>2221160</v>
      </c>
      <c r="F212" s="44">
        <v>177693</v>
      </c>
      <c r="G212" s="44">
        <v>2398853</v>
      </c>
      <c r="H212" s="45" t="s">
        <v>968</v>
      </c>
      <c r="J212" s="40">
        <f>+VLOOKUP(B212,'[1]Chi Tiết'!$B:$G,6,0)</f>
        <v>2398853</v>
      </c>
      <c r="K212" s="64">
        <f t="shared" si="3"/>
        <v>0</v>
      </c>
    </row>
    <row r="213" spans="1:11" ht="25.5" x14ac:dyDescent="0.2">
      <c r="A213" s="41">
        <v>212</v>
      </c>
      <c r="B213" s="42" t="s">
        <v>79</v>
      </c>
      <c r="C213" s="43" t="s">
        <v>533</v>
      </c>
      <c r="D213" s="42" t="s">
        <v>71</v>
      </c>
      <c r="E213" s="44">
        <v>8055825</v>
      </c>
      <c r="F213" s="44">
        <v>644466</v>
      </c>
      <c r="G213" s="44">
        <v>8700291</v>
      </c>
      <c r="H213" s="45" t="s">
        <v>968</v>
      </c>
      <c r="J213" s="40">
        <f>+VLOOKUP(B213,'[1]Chi Tiết'!$B:$G,6,0)</f>
        <v>8700291</v>
      </c>
      <c r="K213" s="64">
        <f t="shared" si="3"/>
        <v>0</v>
      </c>
    </row>
    <row r="214" spans="1:11" ht="25.5" x14ac:dyDescent="0.2">
      <c r="A214" s="41">
        <v>213</v>
      </c>
      <c r="B214" s="42" t="s">
        <v>80</v>
      </c>
      <c r="C214" s="43" t="s">
        <v>534</v>
      </c>
      <c r="D214" s="42" t="s">
        <v>71</v>
      </c>
      <c r="E214" s="44">
        <v>555290</v>
      </c>
      <c r="F214" s="44">
        <v>44423</v>
      </c>
      <c r="G214" s="44">
        <v>599713</v>
      </c>
      <c r="H214" s="45" t="s">
        <v>968</v>
      </c>
      <c r="J214" s="40">
        <f>+VLOOKUP(B214,'[1]Chi Tiết'!$B:$G,6,0)</f>
        <v>599713</v>
      </c>
      <c r="K214" s="64">
        <f t="shared" si="3"/>
        <v>0</v>
      </c>
    </row>
    <row r="215" spans="1:11" ht="25.5" x14ac:dyDescent="0.2">
      <c r="A215" s="41">
        <v>214</v>
      </c>
      <c r="B215" s="42" t="s">
        <v>358</v>
      </c>
      <c r="C215" s="43" t="s">
        <v>534</v>
      </c>
      <c r="D215" s="42" t="s">
        <v>353</v>
      </c>
      <c r="E215" s="44">
        <v>2301240</v>
      </c>
      <c r="F215" s="44">
        <v>184099</v>
      </c>
      <c r="G215" s="44">
        <v>2485339</v>
      </c>
      <c r="H215" s="45" t="s">
        <v>968</v>
      </c>
      <c r="J215" s="40">
        <f>+VLOOKUP(B215,'[1]Chi Tiết'!$B:$G,6,0)</f>
        <v>2485339</v>
      </c>
      <c r="K215" s="64">
        <f t="shared" si="3"/>
        <v>0</v>
      </c>
    </row>
    <row r="216" spans="1:11" ht="38.25" x14ac:dyDescent="0.2">
      <c r="A216" s="41">
        <v>215</v>
      </c>
      <c r="B216" s="42" t="s">
        <v>188</v>
      </c>
      <c r="C216" s="43" t="s">
        <v>534</v>
      </c>
      <c r="D216" s="42" t="s">
        <v>189</v>
      </c>
      <c r="E216" s="44">
        <v>1190660</v>
      </c>
      <c r="F216" s="44">
        <v>95253</v>
      </c>
      <c r="G216" s="44">
        <v>1285913</v>
      </c>
      <c r="H216" s="45" t="s">
        <v>968</v>
      </c>
      <c r="J216" s="40">
        <f>+VLOOKUP(B216,'[1]Chi Tiết'!$B:$G,6,0)</f>
        <v>1285913</v>
      </c>
      <c r="K216" s="64">
        <f t="shared" si="3"/>
        <v>0</v>
      </c>
    </row>
    <row r="217" spans="1:11" ht="25.5" x14ac:dyDescent="0.2">
      <c r="A217" s="41">
        <v>216</v>
      </c>
      <c r="B217" s="42" t="s">
        <v>421</v>
      </c>
      <c r="C217" s="43" t="s">
        <v>534</v>
      </c>
      <c r="D217" s="42" t="s">
        <v>416</v>
      </c>
      <c r="E217" s="44">
        <v>3293210</v>
      </c>
      <c r="F217" s="44">
        <v>263457</v>
      </c>
      <c r="G217" s="44">
        <v>3556667</v>
      </c>
      <c r="H217" s="45" t="s">
        <v>968</v>
      </c>
      <c r="J217" s="40">
        <f>+VLOOKUP(B217,'[1]Chi Tiết'!$B:$G,6,0)</f>
        <v>3556667</v>
      </c>
      <c r="K217" s="64">
        <f t="shared" si="3"/>
        <v>0</v>
      </c>
    </row>
    <row r="218" spans="1:11" ht="38.25" x14ac:dyDescent="0.2">
      <c r="A218" s="41">
        <v>217</v>
      </c>
      <c r="B218" s="42" t="s">
        <v>134</v>
      </c>
      <c r="C218" s="43" t="s">
        <v>534</v>
      </c>
      <c r="D218" s="42" t="s">
        <v>128</v>
      </c>
      <c r="E218" s="44">
        <v>1665870</v>
      </c>
      <c r="F218" s="44">
        <v>133270</v>
      </c>
      <c r="G218" s="44">
        <v>1799140</v>
      </c>
      <c r="H218" s="45" t="s">
        <v>968</v>
      </c>
      <c r="J218" s="40">
        <f>+VLOOKUP(B218,'[1]Chi Tiết'!$B:$G,6,0)</f>
        <v>1799140</v>
      </c>
      <c r="K218" s="64">
        <f t="shared" si="3"/>
        <v>0</v>
      </c>
    </row>
    <row r="219" spans="1:11" ht="38.25" x14ac:dyDescent="0.2">
      <c r="A219" s="41">
        <v>218</v>
      </c>
      <c r="B219" s="42" t="s">
        <v>174</v>
      </c>
      <c r="C219" s="43" t="s">
        <v>534</v>
      </c>
      <c r="D219" s="42" t="s">
        <v>160</v>
      </c>
      <c r="E219" s="44">
        <v>2262710</v>
      </c>
      <c r="F219" s="44">
        <v>181017</v>
      </c>
      <c r="G219" s="44">
        <v>2443727</v>
      </c>
      <c r="H219" s="45" t="s">
        <v>968</v>
      </c>
      <c r="J219" s="40">
        <f>+VLOOKUP(B219,'[1]Chi Tiết'!$B:$G,6,0)</f>
        <v>2443727</v>
      </c>
      <c r="K219" s="64">
        <f t="shared" si="3"/>
        <v>0</v>
      </c>
    </row>
    <row r="220" spans="1:11" ht="38.25" x14ac:dyDescent="0.2">
      <c r="A220" s="41">
        <v>219</v>
      </c>
      <c r="B220" s="42" t="s">
        <v>211</v>
      </c>
      <c r="C220" s="43" t="s">
        <v>535</v>
      </c>
      <c r="D220" s="42" t="s">
        <v>209</v>
      </c>
      <c r="E220" s="44">
        <v>1726685</v>
      </c>
      <c r="F220" s="44">
        <v>138135</v>
      </c>
      <c r="G220" s="44">
        <v>1864820</v>
      </c>
      <c r="H220" s="45" t="s">
        <v>968</v>
      </c>
      <c r="J220" s="40">
        <f>+VLOOKUP(B220,'[1]Chi Tiết'!$B:$G,6,0)</f>
        <v>1864820</v>
      </c>
      <c r="K220" s="64">
        <f t="shared" si="3"/>
        <v>0</v>
      </c>
    </row>
    <row r="221" spans="1:11" ht="38.25" x14ac:dyDescent="0.2">
      <c r="A221" s="41">
        <v>220</v>
      </c>
      <c r="B221" s="42" t="s">
        <v>254</v>
      </c>
      <c r="C221" s="43" t="s">
        <v>535</v>
      </c>
      <c r="D221" s="42" t="s">
        <v>248</v>
      </c>
      <c r="E221" s="44">
        <v>1646605</v>
      </c>
      <c r="F221" s="44">
        <v>131728</v>
      </c>
      <c r="G221" s="44">
        <v>1778333</v>
      </c>
      <c r="H221" s="45" t="s">
        <v>968</v>
      </c>
      <c r="J221" s="40">
        <f>+VLOOKUP(B221,'[1]Chi Tiết'!$B:$G,6,0)</f>
        <v>1778333</v>
      </c>
      <c r="K221" s="64">
        <f t="shared" si="3"/>
        <v>0</v>
      </c>
    </row>
    <row r="222" spans="1:11" ht="25.5" x14ac:dyDescent="0.2">
      <c r="A222" s="41">
        <v>221</v>
      </c>
      <c r="B222" s="42" t="s">
        <v>359</v>
      </c>
      <c r="C222" s="43" t="s">
        <v>536</v>
      </c>
      <c r="D222" s="42" t="s">
        <v>353</v>
      </c>
      <c r="E222" s="44">
        <v>2816490</v>
      </c>
      <c r="F222" s="44">
        <v>225319</v>
      </c>
      <c r="G222" s="44">
        <v>3041809</v>
      </c>
      <c r="H222" s="45" t="s">
        <v>968</v>
      </c>
      <c r="J222" s="40">
        <f>+VLOOKUP(B222,'[1]Chi Tiết'!$B:$G,6,0)</f>
        <v>3041809</v>
      </c>
      <c r="K222" s="64">
        <f t="shared" si="3"/>
        <v>0</v>
      </c>
    </row>
    <row r="223" spans="1:11" ht="25.5" x14ac:dyDescent="0.2">
      <c r="A223" s="41">
        <v>222</v>
      </c>
      <c r="B223" s="42" t="s">
        <v>81</v>
      </c>
      <c r="C223" s="43" t="s">
        <v>537</v>
      </c>
      <c r="D223" s="42" t="s">
        <v>71</v>
      </c>
      <c r="E223" s="44">
        <v>5019870</v>
      </c>
      <c r="F223" s="44">
        <v>401590</v>
      </c>
      <c r="G223" s="44">
        <v>5421460</v>
      </c>
      <c r="H223" s="45" t="s">
        <v>968</v>
      </c>
      <c r="J223" s="40">
        <f>+VLOOKUP(B223,'[1]Chi Tiết'!$B:$G,6,0)</f>
        <v>5421460</v>
      </c>
      <c r="K223" s="64">
        <f t="shared" si="3"/>
        <v>0</v>
      </c>
    </row>
    <row r="224" spans="1:11" ht="38.25" x14ac:dyDescent="0.2">
      <c r="A224" s="41">
        <v>223</v>
      </c>
      <c r="B224" s="42" t="s">
        <v>135</v>
      </c>
      <c r="C224" s="43" t="s">
        <v>537</v>
      </c>
      <c r="D224" s="42" t="s">
        <v>128</v>
      </c>
      <c r="E224" s="44">
        <v>1091315</v>
      </c>
      <c r="F224" s="44">
        <v>87305</v>
      </c>
      <c r="G224" s="44">
        <v>1178620</v>
      </c>
      <c r="H224" s="45" t="s">
        <v>968</v>
      </c>
      <c r="J224" s="40">
        <f>+VLOOKUP(B224,'[1]Chi Tiết'!$B:$G,6,0)</f>
        <v>1178620</v>
      </c>
      <c r="K224" s="64">
        <f t="shared" si="3"/>
        <v>0</v>
      </c>
    </row>
    <row r="225" spans="1:11" ht="38.25" x14ac:dyDescent="0.2">
      <c r="A225" s="41">
        <v>224</v>
      </c>
      <c r="B225" s="42" t="s">
        <v>136</v>
      </c>
      <c r="C225" s="43" t="s">
        <v>537</v>
      </c>
      <c r="D225" s="42" t="s">
        <v>128</v>
      </c>
      <c r="E225" s="44">
        <v>777406</v>
      </c>
      <c r="F225" s="44">
        <v>62192</v>
      </c>
      <c r="G225" s="44">
        <v>839598</v>
      </c>
      <c r="H225" s="45" t="s">
        <v>968</v>
      </c>
      <c r="J225" s="40">
        <f>+VLOOKUP(B225,'[1]Chi Tiết'!$B:$G,6,0)</f>
        <v>839598</v>
      </c>
      <c r="K225" s="64">
        <f t="shared" si="3"/>
        <v>0</v>
      </c>
    </row>
    <row r="226" spans="1:11" ht="38.25" x14ac:dyDescent="0.2">
      <c r="A226" s="41">
        <v>225</v>
      </c>
      <c r="B226" s="42" t="s">
        <v>255</v>
      </c>
      <c r="C226" s="43" t="s">
        <v>537</v>
      </c>
      <c r="D226" s="42" t="s">
        <v>248</v>
      </c>
      <c r="E226" s="44">
        <v>1765190</v>
      </c>
      <c r="F226" s="44">
        <v>141215</v>
      </c>
      <c r="G226" s="44">
        <v>1906405</v>
      </c>
      <c r="H226" s="45" t="s">
        <v>968</v>
      </c>
      <c r="J226" s="40">
        <f>+VLOOKUP(B226,'[1]Chi Tiết'!$B:$G,6,0)</f>
        <v>1906405</v>
      </c>
      <c r="K226" s="64">
        <f t="shared" si="3"/>
        <v>0</v>
      </c>
    </row>
    <row r="227" spans="1:11" ht="25.5" x14ac:dyDescent="0.2">
      <c r="A227" s="41">
        <v>226</v>
      </c>
      <c r="B227" s="42" t="s">
        <v>422</v>
      </c>
      <c r="C227" s="43" t="s">
        <v>537</v>
      </c>
      <c r="D227" s="42" t="s">
        <v>416</v>
      </c>
      <c r="E227" s="44">
        <v>4602480</v>
      </c>
      <c r="F227" s="44">
        <v>368198</v>
      </c>
      <c r="G227" s="44">
        <v>4970678</v>
      </c>
      <c r="H227" s="45" t="s">
        <v>968</v>
      </c>
      <c r="J227" s="40">
        <f>+VLOOKUP(B227,'[1]Chi Tiết'!$B:$G,6,0)</f>
        <v>4970678</v>
      </c>
      <c r="K227" s="64">
        <f t="shared" si="3"/>
        <v>0</v>
      </c>
    </row>
    <row r="228" spans="1:11" ht="38.25" x14ac:dyDescent="0.2">
      <c r="A228" s="41">
        <v>227</v>
      </c>
      <c r="B228" s="42" t="s">
        <v>401</v>
      </c>
      <c r="C228" s="43" t="s">
        <v>538</v>
      </c>
      <c r="D228" s="42" t="s">
        <v>398</v>
      </c>
      <c r="E228" s="44">
        <v>2144100</v>
      </c>
      <c r="F228" s="44">
        <v>171528</v>
      </c>
      <c r="G228" s="44">
        <v>2315628</v>
      </c>
      <c r="H228" s="45" t="s">
        <v>968</v>
      </c>
      <c r="J228" s="40">
        <f>+VLOOKUP(B228,'[1]Chi Tiết'!$B:$G,6,0)</f>
        <v>2315628</v>
      </c>
      <c r="K228" s="64">
        <f t="shared" si="3"/>
        <v>0</v>
      </c>
    </row>
    <row r="229" spans="1:11" ht="38.25" x14ac:dyDescent="0.2">
      <c r="A229" s="41">
        <v>228</v>
      </c>
      <c r="B229" s="42" t="s">
        <v>256</v>
      </c>
      <c r="C229" s="43" t="s">
        <v>539</v>
      </c>
      <c r="D229" s="42" t="s">
        <v>248</v>
      </c>
      <c r="E229" s="44">
        <v>2203023</v>
      </c>
      <c r="F229" s="44">
        <v>176242</v>
      </c>
      <c r="G229" s="44">
        <v>2379265</v>
      </c>
      <c r="H229" s="45" t="s">
        <v>968</v>
      </c>
      <c r="J229" s="40">
        <f>+VLOOKUP(B229,'[1]Chi Tiết'!$B:$G,6,0)</f>
        <v>2379265</v>
      </c>
      <c r="K229" s="64">
        <f t="shared" si="3"/>
        <v>0</v>
      </c>
    </row>
    <row r="230" spans="1:11" ht="38.25" x14ac:dyDescent="0.2">
      <c r="A230" s="41">
        <v>229</v>
      </c>
      <c r="B230" s="42" t="s">
        <v>212</v>
      </c>
      <c r="C230" s="43" t="s">
        <v>539</v>
      </c>
      <c r="D230" s="42" t="s">
        <v>209</v>
      </c>
      <c r="E230" s="44">
        <v>1072050</v>
      </c>
      <c r="F230" s="44">
        <v>85764</v>
      </c>
      <c r="G230" s="44">
        <v>1157814</v>
      </c>
      <c r="H230" s="45" t="s">
        <v>968</v>
      </c>
      <c r="J230" s="40">
        <f>+VLOOKUP(B230,'[1]Chi Tiết'!$B:$G,6,0)</f>
        <v>1157814</v>
      </c>
      <c r="K230" s="64">
        <f t="shared" si="3"/>
        <v>0</v>
      </c>
    </row>
    <row r="231" spans="1:11" ht="25.5" x14ac:dyDescent="0.2">
      <c r="A231" s="41">
        <v>230</v>
      </c>
      <c r="B231" s="42" t="s">
        <v>82</v>
      </c>
      <c r="C231" s="43" t="s">
        <v>540</v>
      </c>
      <c r="D231" s="42" t="s">
        <v>71</v>
      </c>
      <c r="E231" s="44">
        <v>3809514</v>
      </c>
      <c r="F231" s="44">
        <v>304761</v>
      </c>
      <c r="G231" s="44">
        <v>4114275</v>
      </c>
      <c r="H231" s="45" t="s">
        <v>968</v>
      </c>
      <c r="J231" s="40">
        <f>+VLOOKUP(B231,'[1]Chi Tiết'!$B:$G,6,0)</f>
        <v>4114275</v>
      </c>
      <c r="K231" s="64">
        <f t="shared" si="3"/>
        <v>0</v>
      </c>
    </row>
    <row r="232" spans="1:11" ht="38.25" x14ac:dyDescent="0.2">
      <c r="A232" s="41">
        <v>231</v>
      </c>
      <c r="B232" s="42" t="s">
        <v>190</v>
      </c>
      <c r="C232" s="43" t="s">
        <v>541</v>
      </c>
      <c r="D232" s="42" t="s">
        <v>189</v>
      </c>
      <c r="E232" s="44">
        <v>1071594</v>
      </c>
      <c r="F232" s="44">
        <v>85728</v>
      </c>
      <c r="G232" s="44">
        <v>1157322</v>
      </c>
      <c r="H232" s="45" t="s">
        <v>968</v>
      </c>
      <c r="J232" s="40">
        <f>+VLOOKUP(B232,'[1]Chi Tiết'!$B:$G,6,0)</f>
        <v>1157322</v>
      </c>
      <c r="K232" s="64">
        <f t="shared" si="3"/>
        <v>0</v>
      </c>
    </row>
    <row r="233" spans="1:11" ht="25.5" x14ac:dyDescent="0.2">
      <c r="A233" s="41">
        <v>232</v>
      </c>
      <c r="B233" s="42" t="s">
        <v>360</v>
      </c>
      <c r="C233" s="43" t="s">
        <v>542</v>
      </c>
      <c r="D233" s="42" t="s">
        <v>353</v>
      </c>
      <c r="E233" s="44">
        <v>4364348</v>
      </c>
      <c r="F233" s="44">
        <v>349148</v>
      </c>
      <c r="G233" s="44">
        <v>4713496</v>
      </c>
      <c r="H233" s="45" t="s">
        <v>968</v>
      </c>
      <c r="J233" s="40">
        <f>+VLOOKUP(B233,'[1]Chi Tiết'!$B:$G,6,0)</f>
        <v>4713496</v>
      </c>
      <c r="K233" s="64">
        <f t="shared" si="3"/>
        <v>0</v>
      </c>
    </row>
    <row r="234" spans="1:11" ht="38.25" x14ac:dyDescent="0.2">
      <c r="A234" s="41">
        <v>233</v>
      </c>
      <c r="B234" s="42" t="s">
        <v>307</v>
      </c>
      <c r="C234" s="43" t="s">
        <v>542</v>
      </c>
      <c r="D234" s="42" t="s">
        <v>283</v>
      </c>
      <c r="E234" s="44">
        <v>5397412</v>
      </c>
      <c r="F234" s="44">
        <v>431793</v>
      </c>
      <c r="G234" s="44">
        <v>5829205</v>
      </c>
      <c r="H234" s="45" t="s">
        <v>968</v>
      </c>
      <c r="J234" s="40">
        <f>+VLOOKUP(B234,'[1]Chi Tiết'!$B:$G,6,0)</f>
        <v>5829205</v>
      </c>
      <c r="K234" s="64">
        <f t="shared" si="3"/>
        <v>0</v>
      </c>
    </row>
    <row r="235" spans="1:11" customFormat="1" ht="25.5" x14ac:dyDescent="0.25">
      <c r="A235" s="41">
        <v>234</v>
      </c>
      <c r="B235" s="42" t="s">
        <v>423</v>
      </c>
      <c r="C235" s="43" t="s">
        <v>542</v>
      </c>
      <c r="D235" s="42" t="s">
        <v>416</v>
      </c>
      <c r="E235" s="44">
        <v>3292754</v>
      </c>
      <c r="F235" s="44">
        <v>263420</v>
      </c>
      <c r="G235" s="44">
        <v>3556174</v>
      </c>
      <c r="H235" s="45" t="s">
        <v>968</v>
      </c>
      <c r="J235" s="40">
        <f>+VLOOKUP(B235,'[1]Chi Tiết'!$B:$G,6,0)</f>
        <v>3556174</v>
      </c>
      <c r="K235" s="64">
        <f t="shared" si="3"/>
        <v>0</v>
      </c>
    </row>
    <row r="236" spans="1:11" customFormat="1" ht="38.25" x14ac:dyDescent="0.25">
      <c r="A236" s="41">
        <v>235</v>
      </c>
      <c r="B236" s="42" t="s">
        <v>402</v>
      </c>
      <c r="C236" s="43" t="s">
        <v>542</v>
      </c>
      <c r="D236" s="42" t="s">
        <v>398</v>
      </c>
      <c r="E236" s="44">
        <v>6430476</v>
      </c>
      <c r="F236" s="44">
        <v>514438</v>
      </c>
      <c r="G236" s="44">
        <v>6944914</v>
      </c>
      <c r="H236" s="45" t="s">
        <v>968</v>
      </c>
      <c r="J236" s="40">
        <f>+VLOOKUP(B236,'[1]Chi Tiết'!$B:$G,6,0)</f>
        <v>6944914</v>
      </c>
      <c r="K236" s="64">
        <f t="shared" si="3"/>
        <v>0</v>
      </c>
    </row>
    <row r="237" spans="1:11" customFormat="1" ht="38.25" x14ac:dyDescent="0.25">
      <c r="A237" s="41">
        <v>236</v>
      </c>
      <c r="B237" s="42" t="s">
        <v>213</v>
      </c>
      <c r="C237" s="43" t="s">
        <v>542</v>
      </c>
      <c r="D237" s="42" t="s">
        <v>209</v>
      </c>
      <c r="E237" s="44">
        <v>2679213</v>
      </c>
      <c r="F237" s="44">
        <v>214337</v>
      </c>
      <c r="G237" s="44">
        <v>2893550</v>
      </c>
      <c r="H237" s="45" t="s">
        <v>968</v>
      </c>
      <c r="J237" s="40">
        <f>+VLOOKUP(B237,'[1]Chi Tiết'!$B:$G,6,0)</f>
        <v>2893550</v>
      </c>
      <c r="K237" s="64">
        <f t="shared" si="3"/>
        <v>0</v>
      </c>
    </row>
    <row r="238" spans="1:11" ht="38.25" x14ac:dyDescent="0.2">
      <c r="A238" s="41">
        <v>237</v>
      </c>
      <c r="B238" s="42" t="s">
        <v>137</v>
      </c>
      <c r="C238" s="43" t="s">
        <v>542</v>
      </c>
      <c r="D238" s="42" t="s">
        <v>128</v>
      </c>
      <c r="E238" s="44">
        <v>1861015</v>
      </c>
      <c r="F238" s="44">
        <v>148881</v>
      </c>
      <c r="G238" s="44">
        <v>2009896</v>
      </c>
      <c r="H238" s="45" t="s">
        <v>968</v>
      </c>
      <c r="J238" s="40">
        <f>+VLOOKUP(B238,'[1]Chi Tiết'!$B:$G,6,0)</f>
        <v>2009896</v>
      </c>
      <c r="K238" s="64">
        <f t="shared" si="3"/>
        <v>0</v>
      </c>
    </row>
    <row r="239" spans="1:11" ht="38.25" x14ac:dyDescent="0.2">
      <c r="A239" s="41">
        <v>238</v>
      </c>
      <c r="B239" s="42" t="s">
        <v>175</v>
      </c>
      <c r="C239" s="43" t="s">
        <v>542</v>
      </c>
      <c r="D239" s="42" t="s">
        <v>160</v>
      </c>
      <c r="E239" s="44">
        <v>2143644</v>
      </c>
      <c r="F239" s="44">
        <v>171492</v>
      </c>
      <c r="G239" s="44">
        <v>2315136</v>
      </c>
      <c r="H239" s="45" t="s">
        <v>968</v>
      </c>
      <c r="J239" s="40">
        <f>+VLOOKUP(B239,'[1]Chi Tiết'!$B:$G,6,0)</f>
        <v>2315136</v>
      </c>
      <c r="K239" s="64">
        <f t="shared" si="3"/>
        <v>0</v>
      </c>
    </row>
    <row r="240" spans="1:11" ht="25.5" x14ac:dyDescent="0.2">
      <c r="A240" s="41">
        <v>239</v>
      </c>
      <c r="B240" s="42" t="s">
        <v>83</v>
      </c>
      <c r="C240" s="43" t="s">
        <v>543</v>
      </c>
      <c r="D240" s="42" t="s">
        <v>71</v>
      </c>
      <c r="E240" s="44">
        <v>1110580</v>
      </c>
      <c r="F240" s="44">
        <v>88846</v>
      </c>
      <c r="G240" s="44">
        <v>1199426</v>
      </c>
      <c r="H240" s="45" t="s">
        <v>968</v>
      </c>
      <c r="J240" s="40">
        <f>+VLOOKUP(B240,'[1]Chi Tiết'!$B:$G,6,0)</f>
        <v>1199426</v>
      </c>
      <c r="K240" s="64">
        <f t="shared" si="3"/>
        <v>0</v>
      </c>
    </row>
    <row r="241" spans="1:11" ht="38.25" x14ac:dyDescent="0.2">
      <c r="A241" s="41">
        <v>240</v>
      </c>
      <c r="B241" s="42" t="s">
        <v>257</v>
      </c>
      <c r="C241" s="43" t="s">
        <v>543</v>
      </c>
      <c r="D241" s="42" t="s">
        <v>248</v>
      </c>
      <c r="E241" s="44">
        <v>2777578</v>
      </c>
      <c r="F241" s="44">
        <v>222206</v>
      </c>
      <c r="G241" s="44">
        <v>2999784</v>
      </c>
      <c r="H241" s="45" t="s">
        <v>968</v>
      </c>
      <c r="J241" s="40">
        <f>+VLOOKUP(B241,'[1]Chi Tiết'!$B:$G,6,0)</f>
        <v>2999784</v>
      </c>
      <c r="K241" s="64">
        <f t="shared" si="3"/>
        <v>0</v>
      </c>
    </row>
    <row r="242" spans="1:11" ht="25.5" x14ac:dyDescent="0.2">
      <c r="A242" s="41">
        <v>241</v>
      </c>
      <c r="B242" s="42" t="s">
        <v>424</v>
      </c>
      <c r="C242" s="43" t="s">
        <v>544</v>
      </c>
      <c r="D242" s="42" t="s">
        <v>416</v>
      </c>
      <c r="E242" s="44">
        <v>6551948</v>
      </c>
      <c r="F242" s="44">
        <v>524156</v>
      </c>
      <c r="G242" s="44">
        <v>7076104</v>
      </c>
      <c r="H242" s="45" t="s">
        <v>968</v>
      </c>
      <c r="J242" s="40">
        <f>+VLOOKUP(B242,'[1]Chi Tiết'!$B:$G,6,0)</f>
        <v>7076104</v>
      </c>
      <c r="K242" s="64">
        <f t="shared" si="3"/>
        <v>0</v>
      </c>
    </row>
    <row r="243" spans="1:11" ht="25.5" x14ac:dyDescent="0.2">
      <c r="A243" s="41">
        <v>242</v>
      </c>
      <c r="B243" s="42" t="s">
        <v>425</v>
      </c>
      <c r="C243" s="43" t="s">
        <v>545</v>
      </c>
      <c r="D243" s="42" t="s">
        <v>416</v>
      </c>
      <c r="E243" s="44">
        <v>4403334</v>
      </c>
      <c r="F243" s="44">
        <v>352267</v>
      </c>
      <c r="G243" s="44">
        <v>4755601</v>
      </c>
      <c r="H243" s="45" t="s">
        <v>968</v>
      </c>
      <c r="J243" s="40">
        <f>+VLOOKUP(B243,'[1]Chi Tiết'!$B:$G,6,0)</f>
        <v>4755601</v>
      </c>
      <c r="K243" s="64">
        <f t="shared" si="3"/>
        <v>0</v>
      </c>
    </row>
    <row r="244" spans="1:11" ht="25.5" x14ac:dyDescent="0.2">
      <c r="A244" s="41">
        <v>243</v>
      </c>
      <c r="B244" s="42" t="s">
        <v>361</v>
      </c>
      <c r="C244" s="43" t="s">
        <v>545</v>
      </c>
      <c r="D244" s="42" t="s">
        <v>353</v>
      </c>
      <c r="E244" s="44">
        <v>3254224</v>
      </c>
      <c r="F244" s="44">
        <v>260338</v>
      </c>
      <c r="G244" s="44">
        <v>3514562</v>
      </c>
      <c r="H244" s="45" t="s">
        <v>968</v>
      </c>
      <c r="J244" s="40">
        <f>+VLOOKUP(B244,'[1]Chi Tiết'!$B:$G,6,0)</f>
        <v>3514562</v>
      </c>
      <c r="K244" s="64">
        <f t="shared" si="3"/>
        <v>0</v>
      </c>
    </row>
    <row r="245" spans="1:11" ht="25.5" x14ac:dyDescent="0.2">
      <c r="A245" s="41">
        <v>244</v>
      </c>
      <c r="B245" s="42" t="s">
        <v>84</v>
      </c>
      <c r="C245" s="43" t="s">
        <v>545</v>
      </c>
      <c r="D245" s="42" t="s">
        <v>71</v>
      </c>
      <c r="E245" s="44">
        <v>2738592</v>
      </c>
      <c r="F245" s="44">
        <v>219087</v>
      </c>
      <c r="G245" s="44">
        <v>2957679</v>
      </c>
      <c r="H245" s="45" t="s">
        <v>968</v>
      </c>
      <c r="J245" s="40">
        <f>+VLOOKUP(B245,'[1]Chi Tiết'!$B:$G,6,0)</f>
        <v>2957679</v>
      </c>
      <c r="K245" s="64">
        <f t="shared" si="3"/>
        <v>0</v>
      </c>
    </row>
    <row r="246" spans="1:11" ht="38.25" x14ac:dyDescent="0.2">
      <c r="A246" s="41">
        <v>245</v>
      </c>
      <c r="B246" s="42" t="s">
        <v>138</v>
      </c>
      <c r="C246" s="43" t="s">
        <v>546</v>
      </c>
      <c r="D246" s="42" t="s">
        <v>128</v>
      </c>
      <c r="E246" s="44">
        <v>1868721</v>
      </c>
      <c r="F246" s="44">
        <v>149498</v>
      </c>
      <c r="G246" s="44">
        <v>2018219</v>
      </c>
      <c r="H246" s="45" t="s">
        <v>968</v>
      </c>
      <c r="J246" s="40">
        <f>+VLOOKUP(B246,'[1]Chi Tiết'!$B:$G,6,0)</f>
        <v>2018219</v>
      </c>
      <c r="K246" s="64">
        <f t="shared" si="3"/>
        <v>0</v>
      </c>
    </row>
    <row r="247" spans="1:11" ht="38.25" x14ac:dyDescent="0.2">
      <c r="A247" s="41">
        <v>246</v>
      </c>
      <c r="B247" s="42" t="s">
        <v>139</v>
      </c>
      <c r="C247" s="43" t="s">
        <v>546</v>
      </c>
      <c r="D247" s="42" t="s">
        <v>128</v>
      </c>
      <c r="E247" s="44">
        <v>1110580</v>
      </c>
      <c r="F247" s="44">
        <v>88846</v>
      </c>
      <c r="G247" s="44">
        <v>1199426</v>
      </c>
      <c r="H247" s="45" t="s">
        <v>968</v>
      </c>
      <c r="J247" s="40">
        <f>+VLOOKUP(B247,'[1]Chi Tiết'!$B:$G,6,0)</f>
        <v>1199426</v>
      </c>
      <c r="K247" s="64">
        <f t="shared" si="3"/>
        <v>0</v>
      </c>
    </row>
    <row r="248" spans="1:11" ht="38.25" x14ac:dyDescent="0.2">
      <c r="A248" s="41">
        <v>247</v>
      </c>
      <c r="B248" s="42" t="s">
        <v>258</v>
      </c>
      <c r="C248" s="43" t="s">
        <v>546</v>
      </c>
      <c r="D248" s="42" t="s">
        <v>248</v>
      </c>
      <c r="E248" s="44">
        <v>1110580</v>
      </c>
      <c r="F248" s="44">
        <v>88846</v>
      </c>
      <c r="G248" s="44">
        <v>1199426</v>
      </c>
      <c r="H248" s="45" t="s">
        <v>968</v>
      </c>
      <c r="J248" s="40">
        <f>+VLOOKUP(B248,'[1]Chi Tiết'!$B:$G,6,0)</f>
        <v>1199426</v>
      </c>
      <c r="K248" s="64">
        <f t="shared" si="3"/>
        <v>0</v>
      </c>
    </row>
    <row r="249" spans="1:11" ht="25.5" x14ac:dyDescent="0.2">
      <c r="A249" s="41">
        <v>248</v>
      </c>
      <c r="B249" s="42" t="s">
        <v>426</v>
      </c>
      <c r="C249" s="43" t="s">
        <v>546</v>
      </c>
      <c r="D249" s="42" t="s">
        <v>416</v>
      </c>
      <c r="E249" s="44">
        <v>8734122</v>
      </c>
      <c r="F249" s="44">
        <v>698730</v>
      </c>
      <c r="G249" s="44">
        <v>9432852</v>
      </c>
      <c r="H249" s="45" t="s">
        <v>968</v>
      </c>
      <c r="J249" s="40">
        <f>+VLOOKUP(B249,'[1]Chi Tiết'!$B:$G,6,0)</f>
        <v>9432852</v>
      </c>
      <c r="K249" s="64">
        <f t="shared" si="3"/>
        <v>0</v>
      </c>
    </row>
    <row r="250" spans="1:11" ht="25.5" x14ac:dyDescent="0.2">
      <c r="A250" s="41">
        <v>249</v>
      </c>
      <c r="B250" s="42" t="s">
        <v>85</v>
      </c>
      <c r="C250" s="43" t="s">
        <v>623</v>
      </c>
      <c r="D250" s="42" t="s">
        <v>71</v>
      </c>
      <c r="E250" s="44">
        <v>1110580</v>
      </c>
      <c r="F250" s="44">
        <v>88846</v>
      </c>
      <c r="G250" s="44">
        <v>1199426</v>
      </c>
      <c r="H250" s="45" t="s">
        <v>968</v>
      </c>
      <c r="J250" s="40">
        <f>+VLOOKUP(B250,'[1]Chi Tiết'!$B:$G,6,0)</f>
        <v>1199426</v>
      </c>
      <c r="K250" s="64">
        <f t="shared" si="3"/>
        <v>0</v>
      </c>
    </row>
    <row r="251" spans="1:11" ht="25.5" x14ac:dyDescent="0.2">
      <c r="A251" s="41">
        <v>250</v>
      </c>
      <c r="B251" s="42" t="s">
        <v>86</v>
      </c>
      <c r="C251" s="43" t="s">
        <v>623</v>
      </c>
      <c r="D251" s="42" t="s">
        <v>71</v>
      </c>
      <c r="E251" s="44">
        <v>6549235</v>
      </c>
      <c r="F251" s="44">
        <v>523939</v>
      </c>
      <c r="G251" s="44">
        <v>7073174</v>
      </c>
      <c r="H251" s="45" t="s">
        <v>968</v>
      </c>
      <c r="J251" s="40">
        <f>+VLOOKUP(B251,'[1]Chi Tiết'!$B:$G,6,0)</f>
        <v>7073174</v>
      </c>
      <c r="K251" s="64">
        <f t="shared" si="3"/>
        <v>0</v>
      </c>
    </row>
    <row r="252" spans="1:11" ht="38.25" x14ac:dyDescent="0.2">
      <c r="A252" s="41">
        <v>251</v>
      </c>
      <c r="B252" s="42" t="s">
        <v>176</v>
      </c>
      <c r="C252" s="43" t="s">
        <v>547</v>
      </c>
      <c r="D252" s="42" t="s">
        <v>160</v>
      </c>
      <c r="E252" s="44">
        <v>1071594</v>
      </c>
      <c r="F252" s="44">
        <v>85728</v>
      </c>
      <c r="G252" s="44">
        <v>1157322</v>
      </c>
      <c r="H252" s="45" t="s">
        <v>968</v>
      </c>
      <c r="J252" s="40">
        <f>+VLOOKUP(B252,'[1]Chi Tiết'!$B:$G,6,0)</f>
        <v>1157322</v>
      </c>
      <c r="K252" s="64">
        <f t="shared" si="3"/>
        <v>0</v>
      </c>
    </row>
    <row r="253" spans="1:11" ht="38.25" x14ac:dyDescent="0.2">
      <c r="A253" s="41">
        <v>252</v>
      </c>
      <c r="B253" s="42" t="s">
        <v>259</v>
      </c>
      <c r="C253" s="43" t="s">
        <v>548</v>
      </c>
      <c r="D253" s="42" t="s">
        <v>248</v>
      </c>
      <c r="E253" s="44">
        <v>2182630</v>
      </c>
      <c r="F253" s="44">
        <v>174610</v>
      </c>
      <c r="G253" s="44">
        <v>2357240</v>
      </c>
      <c r="H253" s="45" t="s">
        <v>969</v>
      </c>
      <c r="J253" s="40">
        <f>+VLOOKUP(B253,'[1]Chi Tiết'!$B:$G,6,0)</f>
        <v>2357240</v>
      </c>
      <c r="K253" s="64">
        <f t="shared" si="3"/>
        <v>0</v>
      </c>
    </row>
    <row r="254" spans="1:11" ht="38.25" x14ac:dyDescent="0.2">
      <c r="A254" s="41">
        <v>253</v>
      </c>
      <c r="B254" s="42" t="s">
        <v>260</v>
      </c>
      <c r="C254" s="43" t="s">
        <v>549</v>
      </c>
      <c r="D254" s="42" t="s">
        <v>248</v>
      </c>
      <c r="E254" s="44">
        <v>1646605</v>
      </c>
      <c r="F254" s="44">
        <v>131728</v>
      </c>
      <c r="G254" s="44">
        <v>1778333</v>
      </c>
      <c r="H254" s="45" t="s">
        <v>969</v>
      </c>
      <c r="J254" s="40">
        <f>+VLOOKUP(B254,'[1]Chi Tiết'!$B:$G,6,0)</f>
        <v>1778333</v>
      </c>
      <c r="K254" s="64">
        <f t="shared" si="3"/>
        <v>0</v>
      </c>
    </row>
    <row r="255" spans="1:11" ht="38.25" x14ac:dyDescent="0.2">
      <c r="A255" s="41">
        <v>254</v>
      </c>
      <c r="B255" s="42" t="s">
        <v>308</v>
      </c>
      <c r="C255" s="43" t="s">
        <v>549</v>
      </c>
      <c r="D255" s="42" t="s">
        <v>283</v>
      </c>
      <c r="E255" s="44">
        <v>2163365</v>
      </c>
      <c r="F255" s="44">
        <v>173069</v>
      </c>
      <c r="G255" s="44">
        <v>2336434</v>
      </c>
      <c r="H255" s="45" t="s">
        <v>969</v>
      </c>
      <c r="J255" s="40">
        <f>+VLOOKUP(B255,'[1]Chi Tiết'!$B:$G,6,0)</f>
        <v>2336434</v>
      </c>
      <c r="K255" s="64">
        <f t="shared" si="3"/>
        <v>0</v>
      </c>
    </row>
    <row r="256" spans="1:11" ht="25.5" x14ac:dyDescent="0.2">
      <c r="A256" s="41">
        <v>255</v>
      </c>
      <c r="B256" s="42" t="s">
        <v>362</v>
      </c>
      <c r="C256" s="43" t="s">
        <v>550</v>
      </c>
      <c r="D256" s="42" t="s">
        <v>353</v>
      </c>
      <c r="E256" s="44">
        <v>4325818</v>
      </c>
      <c r="F256" s="44">
        <v>346065</v>
      </c>
      <c r="G256" s="44">
        <v>4671883</v>
      </c>
      <c r="H256" s="45" t="s">
        <v>969</v>
      </c>
      <c r="J256" s="40">
        <f>+VLOOKUP(B256,'[1]Chi Tiết'!$B:$G,6,0)</f>
        <v>4671883</v>
      </c>
      <c r="K256" s="64">
        <f t="shared" si="3"/>
        <v>0</v>
      </c>
    </row>
    <row r="257" spans="1:11" ht="38.25" x14ac:dyDescent="0.2">
      <c r="A257" s="41">
        <v>256</v>
      </c>
      <c r="B257" s="42" t="s">
        <v>403</v>
      </c>
      <c r="C257" s="43" t="s">
        <v>551</v>
      </c>
      <c r="D257" s="42" t="s">
        <v>398</v>
      </c>
      <c r="E257" s="44">
        <v>4286832</v>
      </c>
      <c r="F257" s="44">
        <v>342947</v>
      </c>
      <c r="G257" s="44">
        <v>4629779</v>
      </c>
      <c r="H257" s="45" t="s">
        <v>969</v>
      </c>
      <c r="J257" s="40">
        <f>+VLOOKUP(B257,'[1]Chi Tiết'!$B:$G,6,0)</f>
        <v>4629779</v>
      </c>
      <c r="K257" s="64">
        <f t="shared" si="3"/>
        <v>0</v>
      </c>
    </row>
    <row r="258" spans="1:11" ht="38.25" x14ac:dyDescent="0.2">
      <c r="A258" s="41">
        <v>257</v>
      </c>
      <c r="B258" s="42" t="s">
        <v>177</v>
      </c>
      <c r="C258" s="43" t="s">
        <v>551</v>
      </c>
      <c r="D258" s="42" t="s">
        <v>160</v>
      </c>
      <c r="E258" s="44">
        <v>2143644</v>
      </c>
      <c r="F258" s="44">
        <v>171492</v>
      </c>
      <c r="G258" s="44">
        <v>2315136</v>
      </c>
      <c r="H258" s="45" t="s">
        <v>969</v>
      </c>
      <c r="J258" s="40">
        <f>+VLOOKUP(B258,'[1]Chi Tiết'!$B:$G,6,0)</f>
        <v>2315136</v>
      </c>
      <c r="K258" s="64">
        <f t="shared" si="3"/>
        <v>0</v>
      </c>
    </row>
    <row r="259" spans="1:11" ht="25.5" x14ac:dyDescent="0.2">
      <c r="A259" s="41">
        <v>258</v>
      </c>
      <c r="B259" s="42" t="s">
        <v>363</v>
      </c>
      <c r="C259" s="43" t="s">
        <v>624</v>
      </c>
      <c r="D259" s="42" t="s">
        <v>353</v>
      </c>
      <c r="E259" s="44">
        <v>3253768</v>
      </c>
      <c r="F259" s="44">
        <v>260301</v>
      </c>
      <c r="G259" s="44">
        <v>3514069</v>
      </c>
      <c r="H259" s="45" t="s">
        <v>969</v>
      </c>
      <c r="J259" s="40">
        <f>+VLOOKUP(B259,'[1]Chi Tiết'!$B:$G,6,0)</f>
        <v>3514069</v>
      </c>
      <c r="K259" s="64">
        <f t="shared" ref="K259:K322" si="4">+J259-G259</f>
        <v>0</v>
      </c>
    </row>
    <row r="260" spans="1:11" ht="25.5" x14ac:dyDescent="0.2">
      <c r="A260" s="41">
        <v>259</v>
      </c>
      <c r="B260" s="42" t="s">
        <v>87</v>
      </c>
      <c r="C260" s="43" t="s">
        <v>624</v>
      </c>
      <c r="D260" s="42" t="s">
        <v>71</v>
      </c>
      <c r="E260" s="44">
        <v>2221160</v>
      </c>
      <c r="F260" s="44">
        <v>177693</v>
      </c>
      <c r="G260" s="44">
        <v>2398853</v>
      </c>
      <c r="H260" s="45" t="s">
        <v>969</v>
      </c>
      <c r="J260" s="40">
        <f>+VLOOKUP(B260,'[1]Chi Tiết'!$B:$G,6,0)</f>
        <v>2398853</v>
      </c>
      <c r="K260" s="64">
        <f t="shared" si="4"/>
        <v>0</v>
      </c>
    </row>
    <row r="261" spans="1:11" ht="25.5" x14ac:dyDescent="0.2">
      <c r="A261" s="41">
        <v>260</v>
      </c>
      <c r="B261" s="42" t="s">
        <v>88</v>
      </c>
      <c r="C261" s="43" t="s">
        <v>552</v>
      </c>
      <c r="D261" s="42" t="s">
        <v>71</v>
      </c>
      <c r="E261" s="44">
        <v>555290</v>
      </c>
      <c r="F261" s="44">
        <v>44423</v>
      </c>
      <c r="G261" s="44">
        <v>599713</v>
      </c>
      <c r="H261" s="45" t="s">
        <v>969</v>
      </c>
      <c r="J261" s="40">
        <f>+VLOOKUP(B261,'[1]Chi Tiết'!$B:$G,6,0)</f>
        <v>599713</v>
      </c>
      <c r="K261" s="64">
        <f t="shared" si="4"/>
        <v>0</v>
      </c>
    </row>
    <row r="262" spans="1:11" ht="38.25" x14ac:dyDescent="0.2">
      <c r="A262" s="41">
        <v>261</v>
      </c>
      <c r="B262" s="42" t="s">
        <v>261</v>
      </c>
      <c r="C262" s="43" t="s">
        <v>552</v>
      </c>
      <c r="D262" s="42" t="s">
        <v>248</v>
      </c>
      <c r="E262" s="44">
        <v>1665870</v>
      </c>
      <c r="F262" s="44">
        <v>133270</v>
      </c>
      <c r="G262" s="44">
        <v>1799140</v>
      </c>
      <c r="H262" s="45" t="s">
        <v>969</v>
      </c>
      <c r="J262" s="40">
        <f>+VLOOKUP(B262,'[1]Chi Tiết'!$B:$G,6,0)</f>
        <v>1799140</v>
      </c>
      <c r="K262" s="64">
        <f t="shared" si="4"/>
        <v>0</v>
      </c>
    </row>
    <row r="263" spans="1:11" ht="38.25" x14ac:dyDescent="0.2">
      <c r="A263" s="41">
        <v>262</v>
      </c>
      <c r="B263" s="42" t="s">
        <v>404</v>
      </c>
      <c r="C263" s="43" t="s">
        <v>552</v>
      </c>
      <c r="D263" s="42" t="s">
        <v>398</v>
      </c>
      <c r="E263" s="44">
        <v>3215238</v>
      </c>
      <c r="F263" s="44">
        <v>257219</v>
      </c>
      <c r="G263" s="44">
        <v>3472457</v>
      </c>
      <c r="H263" s="45" t="s">
        <v>969</v>
      </c>
      <c r="J263" s="40">
        <f>+VLOOKUP(B263,'[1]Chi Tiết'!$B:$G,6,0)</f>
        <v>3472457</v>
      </c>
      <c r="K263" s="64">
        <f t="shared" si="4"/>
        <v>0</v>
      </c>
    </row>
    <row r="264" spans="1:11" ht="38.25" x14ac:dyDescent="0.2">
      <c r="A264" s="41">
        <v>263</v>
      </c>
      <c r="B264" s="42" t="s">
        <v>309</v>
      </c>
      <c r="C264" s="43" t="s">
        <v>553</v>
      </c>
      <c r="D264" s="42" t="s">
        <v>283</v>
      </c>
      <c r="E264" s="44">
        <v>555290</v>
      </c>
      <c r="F264" s="44">
        <v>44423</v>
      </c>
      <c r="G264" s="44">
        <v>599713</v>
      </c>
      <c r="H264" s="45" t="s">
        <v>969</v>
      </c>
      <c r="J264" s="40">
        <f>+VLOOKUP(B264,'[1]Chi Tiết'!$B:$G,6,0)</f>
        <v>599713</v>
      </c>
      <c r="K264" s="64">
        <f t="shared" si="4"/>
        <v>0</v>
      </c>
    </row>
    <row r="265" spans="1:11" ht="38.25" x14ac:dyDescent="0.2">
      <c r="A265" s="41">
        <v>264</v>
      </c>
      <c r="B265" s="42" t="s">
        <v>214</v>
      </c>
      <c r="C265" s="43" t="s">
        <v>554</v>
      </c>
      <c r="D265" s="42" t="s">
        <v>209</v>
      </c>
      <c r="E265" s="44">
        <v>2262710</v>
      </c>
      <c r="F265" s="44">
        <v>181017</v>
      </c>
      <c r="G265" s="44">
        <v>2443727</v>
      </c>
      <c r="H265" s="45" t="s">
        <v>969</v>
      </c>
      <c r="J265" s="40">
        <f>+VLOOKUP(B265,'[1]Chi Tiết'!$B:$G,6,0)</f>
        <v>2443727</v>
      </c>
      <c r="K265" s="64">
        <f t="shared" si="4"/>
        <v>0</v>
      </c>
    </row>
    <row r="266" spans="1:11" ht="25.5" x14ac:dyDescent="0.2">
      <c r="A266" s="41">
        <v>265</v>
      </c>
      <c r="B266" s="42" t="s">
        <v>89</v>
      </c>
      <c r="C266" s="43" t="s">
        <v>554</v>
      </c>
      <c r="D266" s="42" t="s">
        <v>71</v>
      </c>
      <c r="E266" s="44">
        <v>2221160</v>
      </c>
      <c r="F266" s="44">
        <v>177693</v>
      </c>
      <c r="G266" s="44">
        <v>2398853</v>
      </c>
      <c r="H266" s="45" t="s">
        <v>969</v>
      </c>
      <c r="J266" s="40">
        <f>+VLOOKUP(B266,'[1]Chi Tiết'!$B:$G,6,0)</f>
        <v>2398853</v>
      </c>
      <c r="K266" s="64">
        <f t="shared" si="4"/>
        <v>0</v>
      </c>
    </row>
    <row r="267" spans="1:11" ht="25.5" x14ac:dyDescent="0.2">
      <c r="A267" s="41">
        <v>266</v>
      </c>
      <c r="B267" s="42" t="s">
        <v>427</v>
      </c>
      <c r="C267" s="43" t="s">
        <v>555</v>
      </c>
      <c r="D267" s="42" t="s">
        <v>416</v>
      </c>
      <c r="E267" s="44">
        <v>4602480</v>
      </c>
      <c r="F267" s="44">
        <v>368198</v>
      </c>
      <c r="G267" s="44">
        <v>4970678</v>
      </c>
      <c r="H267" s="45" t="s">
        <v>969</v>
      </c>
      <c r="J267" s="40">
        <f>+VLOOKUP(B267,'[1]Chi Tiết'!$B:$G,6,0)</f>
        <v>4970678</v>
      </c>
      <c r="K267" s="64">
        <f t="shared" si="4"/>
        <v>0</v>
      </c>
    </row>
    <row r="268" spans="1:11" ht="38.25" x14ac:dyDescent="0.2">
      <c r="A268" s="41">
        <v>267</v>
      </c>
      <c r="B268" s="42" t="s">
        <v>140</v>
      </c>
      <c r="C268" s="43" t="s">
        <v>555</v>
      </c>
      <c r="D268" s="42" t="s">
        <v>128</v>
      </c>
      <c r="E268" s="44">
        <v>1527841</v>
      </c>
      <c r="F268" s="44">
        <v>122227</v>
      </c>
      <c r="G268" s="44">
        <v>1650068</v>
      </c>
      <c r="H268" s="45" t="s">
        <v>969</v>
      </c>
      <c r="J268" s="40">
        <f>+VLOOKUP(B268,'[1]Chi Tiết'!$B:$G,6,0)</f>
        <v>1650068</v>
      </c>
      <c r="K268" s="64">
        <f t="shared" si="4"/>
        <v>0</v>
      </c>
    </row>
    <row r="269" spans="1:11" ht="38.25" x14ac:dyDescent="0.2">
      <c r="A269" s="41">
        <v>268</v>
      </c>
      <c r="B269" s="42" t="s">
        <v>262</v>
      </c>
      <c r="C269" s="43" t="s">
        <v>555</v>
      </c>
      <c r="D269" s="42" t="s">
        <v>248</v>
      </c>
      <c r="E269" s="44">
        <v>2221160</v>
      </c>
      <c r="F269" s="44">
        <v>177693</v>
      </c>
      <c r="G269" s="44">
        <v>2398853</v>
      </c>
      <c r="H269" s="45" t="s">
        <v>969</v>
      </c>
      <c r="J269" s="40">
        <f>+VLOOKUP(B269,'[1]Chi Tiết'!$B:$G,6,0)</f>
        <v>2398853</v>
      </c>
      <c r="K269" s="64">
        <f t="shared" si="4"/>
        <v>0</v>
      </c>
    </row>
    <row r="270" spans="1:11" ht="25.5" x14ac:dyDescent="0.2">
      <c r="A270" s="41">
        <v>269</v>
      </c>
      <c r="B270" s="42" t="s">
        <v>364</v>
      </c>
      <c r="C270" s="43" t="s">
        <v>556</v>
      </c>
      <c r="D270" s="42" t="s">
        <v>353</v>
      </c>
      <c r="E270" s="44">
        <v>2301240</v>
      </c>
      <c r="F270" s="44">
        <v>184099</v>
      </c>
      <c r="G270" s="44">
        <v>2485339</v>
      </c>
      <c r="H270" s="45" t="s">
        <v>969</v>
      </c>
      <c r="J270" s="40">
        <f>+VLOOKUP(B270,'[1]Chi Tiết'!$B:$G,6,0)</f>
        <v>2485339</v>
      </c>
      <c r="K270" s="64">
        <f t="shared" si="4"/>
        <v>0</v>
      </c>
    </row>
    <row r="271" spans="1:11" ht="38.25" x14ac:dyDescent="0.2">
      <c r="A271" s="41">
        <v>270</v>
      </c>
      <c r="B271" s="42" t="s">
        <v>310</v>
      </c>
      <c r="C271" s="43" t="s">
        <v>556</v>
      </c>
      <c r="D271" s="42" t="s">
        <v>283</v>
      </c>
      <c r="E271" s="44">
        <v>1726685</v>
      </c>
      <c r="F271" s="44">
        <v>138135</v>
      </c>
      <c r="G271" s="44">
        <v>1864820</v>
      </c>
      <c r="H271" s="45" t="s">
        <v>969</v>
      </c>
      <c r="J271" s="40">
        <f>+VLOOKUP(B271,'[1]Chi Tiết'!$B:$G,6,0)</f>
        <v>1864820</v>
      </c>
      <c r="K271" s="64">
        <f t="shared" si="4"/>
        <v>0</v>
      </c>
    </row>
    <row r="272" spans="1:11" ht="38.25" x14ac:dyDescent="0.2">
      <c r="A272" s="41">
        <v>271</v>
      </c>
      <c r="B272" s="42" t="s">
        <v>263</v>
      </c>
      <c r="C272" s="43" t="s">
        <v>556</v>
      </c>
      <c r="D272" s="42" t="s">
        <v>248</v>
      </c>
      <c r="E272" s="44">
        <v>999522</v>
      </c>
      <c r="F272" s="44">
        <v>79962</v>
      </c>
      <c r="G272" s="44">
        <v>1079484</v>
      </c>
      <c r="H272" s="45" t="s">
        <v>969</v>
      </c>
      <c r="J272" s="40">
        <f>+VLOOKUP(B272,'[1]Chi Tiết'!$B:$G,6,0)</f>
        <v>1079484</v>
      </c>
      <c r="K272" s="64">
        <f t="shared" si="4"/>
        <v>0</v>
      </c>
    </row>
    <row r="273" spans="1:11" ht="38.25" x14ac:dyDescent="0.2">
      <c r="A273" s="41">
        <v>272</v>
      </c>
      <c r="B273" s="42" t="s">
        <v>141</v>
      </c>
      <c r="C273" s="43" t="s">
        <v>625</v>
      </c>
      <c r="D273" s="42" t="s">
        <v>128</v>
      </c>
      <c r="E273" s="44">
        <v>1110580</v>
      </c>
      <c r="F273" s="44">
        <v>88846</v>
      </c>
      <c r="G273" s="44">
        <v>1199426</v>
      </c>
      <c r="H273" s="45" t="s">
        <v>969</v>
      </c>
      <c r="J273" s="40">
        <f>+VLOOKUP(B273,'[1]Chi Tiết'!$B:$G,6,0)</f>
        <v>1199426</v>
      </c>
      <c r="K273" s="64">
        <f t="shared" si="4"/>
        <v>0</v>
      </c>
    </row>
    <row r="274" spans="1:11" ht="25.5" x14ac:dyDescent="0.2">
      <c r="A274" s="41">
        <v>273</v>
      </c>
      <c r="B274" s="42" t="s">
        <v>428</v>
      </c>
      <c r="C274" s="43" t="s">
        <v>625</v>
      </c>
      <c r="D274" s="42" t="s">
        <v>416</v>
      </c>
      <c r="E274" s="44">
        <v>3331740</v>
      </c>
      <c r="F274" s="44">
        <v>266539</v>
      </c>
      <c r="G274" s="44">
        <v>3598279</v>
      </c>
      <c r="H274" s="45" t="s">
        <v>969</v>
      </c>
      <c r="J274" s="40">
        <f>+VLOOKUP(B274,'[1]Chi Tiết'!$B:$G,6,0)</f>
        <v>3598279</v>
      </c>
      <c r="K274" s="64">
        <f t="shared" si="4"/>
        <v>0</v>
      </c>
    </row>
    <row r="275" spans="1:11" ht="38.25" x14ac:dyDescent="0.2">
      <c r="A275" s="41">
        <v>274</v>
      </c>
      <c r="B275" s="42" t="s">
        <v>215</v>
      </c>
      <c r="C275" s="43" t="s">
        <v>557</v>
      </c>
      <c r="D275" s="42" t="s">
        <v>209</v>
      </c>
      <c r="E275" s="44">
        <v>3394065</v>
      </c>
      <c r="F275" s="44">
        <v>271525</v>
      </c>
      <c r="G275" s="44">
        <v>3665590</v>
      </c>
      <c r="H275" s="45" t="s">
        <v>969</v>
      </c>
      <c r="J275" s="40">
        <f>+VLOOKUP(B275,'[1]Chi Tiết'!$B:$G,6,0)</f>
        <v>3665590</v>
      </c>
      <c r="K275" s="64">
        <f t="shared" si="4"/>
        <v>0</v>
      </c>
    </row>
    <row r="276" spans="1:11" ht="38.25" x14ac:dyDescent="0.2">
      <c r="A276" s="41">
        <v>275</v>
      </c>
      <c r="B276" s="42" t="s">
        <v>264</v>
      </c>
      <c r="C276" s="43" t="s">
        <v>557</v>
      </c>
      <c r="D276" s="42" t="s">
        <v>248</v>
      </c>
      <c r="E276" s="44">
        <v>1110580</v>
      </c>
      <c r="F276" s="44">
        <v>88846</v>
      </c>
      <c r="G276" s="44">
        <v>1199426</v>
      </c>
      <c r="H276" s="45" t="s">
        <v>969</v>
      </c>
      <c r="J276" s="40">
        <f>+VLOOKUP(B276,'[1]Chi Tiết'!$B:$G,6,0)</f>
        <v>1199426</v>
      </c>
      <c r="K276" s="64">
        <f t="shared" si="4"/>
        <v>0</v>
      </c>
    </row>
    <row r="277" spans="1:11" ht="25.5" x14ac:dyDescent="0.2">
      <c r="A277" s="41">
        <v>276</v>
      </c>
      <c r="B277" s="42" t="s">
        <v>90</v>
      </c>
      <c r="C277" s="43" t="s">
        <v>557</v>
      </c>
      <c r="D277" s="42" t="s">
        <v>71</v>
      </c>
      <c r="E277" s="44">
        <v>1110580</v>
      </c>
      <c r="F277" s="44">
        <v>88846</v>
      </c>
      <c r="G277" s="44">
        <v>1199426</v>
      </c>
      <c r="H277" s="45" t="s">
        <v>969</v>
      </c>
      <c r="J277" s="40">
        <f>+VLOOKUP(B277,'[1]Chi Tiết'!$B:$G,6,0)</f>
        <v>1199426</v>
      </c>
      <c r="K277" s="64">
        <f t="shared" si="4"/>
        <v>0</v>
      </c>
    </row>
    <row r="278" spans="1:11" ht="25.5" x14ac:dyDescent="0.2">
      <c r="A278" s="41">
        <v>277</v>
      </c>
      <c r="B278" s="42" t="s">
        <v>365</v>
      </c>
      <c r="C278" s="43" t="s">
        <v>558</v>
      </c>
      <c r="D278" s="42" t="s">
        <v>353</v>
      </c>
      <c r="E278" s="44">
        <v>2182630</v>
      </c>
      <c r="F278" s="44">
        <v>174610</v>
      </c>
      <c r="G278" s="44">
        <v>2357240</v>
      </c>
      <c r="H278" s="45" t="s">
        <v>969</v>
      </c>
      <c r="J278" s="40">
        <f>+VLOOKUP(B278,'[1]Chi Tiết'!$B:$G,6,0)</f>
        <v>2357240</v>
      </c>
      <c r="K278" s="64">
        <f t="shared" si="4"/>
        <v>0</v>
      </c>
    </row>
    <row r="279" spans="1:11" customFormat="1" ht="38.25" x14ac:dyDescent="0.25">
      <c r="A279" s="41">
        <v>278</v>
      </c>
      <c r="B279" s="42" t="s">
        <v>142</v>
      </c>
      <c r="C279" s="43" t="s">
        <v>558</v>
      </c>
      <c r="D279" s="42" t="s">
        <v>128</v>
      </c>
      <c r="E279" s="44">
        <v>1305725</v>
      </c>
      <c r="F279" s="44">
        <v>104458</v>
      </c>
      <c r="G279" s="44">
        <v>1410183</v>
      </c>
      <c r="H279" s="45" t="s">
        <v>969</v>
      </c>
      <c r="J279" s="40">
        <f>+VLOOKUP(B279,'[1]Chi Tiết'!$B:$G,6,0)</f>
        <v>1410183</v>
      </c>
      <c r="K279" s="64">
        <f t="shared" si="4"/>
        <v>0</v>
      </c>
    </row>
    <row r="280" spans="1:11" ht="38.25" x14ac:dyDescent="0.2">
      <c r="A280" s="41">
        <v>279</v>
      </c>
      <c r="B280" s="42" t="s">
        <v>405</v>
      </c>
      <c r="C280" s="43" t="s">
        <v>626</v>
      </c>
      <c r="D280" s="42" t="s">
        <v>398</v>
      </c>
      <c r="E280" s="44">
        <v>2739430</v>
      </c>
      <c r="F280" s="44">
        <v>219154</v>
      </c>
      <c r="G280" s="44">
        <v>2958584</v>
      </c>
      <c r="H280" s="45" t="s">
        <v>969</v>
      </c>
      <c r="J280" s="40">
        <f>+VLOOKUP(B280,'[1]Chi Tiết'!$B:$G,6,0)</f>
        <v>2958584</v>
      </c>
      <c r="K280" s="64">
        <f t="shared" si="4"/>
        <v>0</v>
      </c>
    </row>
    <row r="281" spans="1:11" ht="38.25" x14ac:dyDescent="0.2">
      <c r="A281" s="41">
        <v>280</v>
      </c>
      <c r="B281" s="42" t="s">
        <v>311</v>
      </c>
      <c r="C281" s="43" t="s">
        <v>626</v>
      </c>
      <c r="D281" s="42" t="s">
        <v>283</v>
      </c>
      <c r="E281" s="44">
        <v>1646605</v>
      </c>
      <c r="F281" s="44">
        <v>131728</v>
      </c>
      <c r="G281" s="44">
        <v>1778333</v>
      </c>
      <c r="H281" s="45" t="s">
        <v>969</v>
      </c>
      <c r="J281" s="40">
        <f>+VLOOKUP(B281,'[1]Chi Tiết'!$B:$G,6,0)</f>
        <v>1778333</v>
      </c>
      <c r="K281" s="64">
        <f t="shared" si="4"/>
        <v>0</v>
      </c>
    </row>
    <row r="282" spans="1:11" ht="25.5" x14ac:dyDescent="0.2">
      <c r="A282" s="41">
        <v>281</v>
      </c>
      <c r="B282" s="42" t="s">
        <v>91</v>
      </c>
      <c r="C282" s="43" t="s">
        <v>626</v>
      </c>
      <c r="D282" s="42" t="s">
        <v>71</v>
      </c>
      <c r="E282" s="44">
        <v>4483870</v>
      </c>
      <c r="F282" s="44">
        <v>358710</v>
      </c>
      <c r="G282" s="44">
        <v>4842580</v>
      </c>
      <c r="H282" s="45" t="s">
        <v>969</v>
      </c>
      <c r="J282" s="40">
        <f>+VLOOKUP(B282,'[1]Chi Tiết'!$B:$G,6,0)</f>
        <v>4842580</v>
      </c>
      <c r="K282" s="64">
        <f t="shared" si="4"/>
        <v>0</v>
      </c>
    </row>
    <row r="283" spans="1:11" ht="38.25" x14ac:dyDescent="0.2">
      <c r="A283" s="41">
        <v>282</v>
      </c>
      <c r="B283" s="42" t="s">
        <v>265</v>
      </c>
      <c r="C283" s="43" t="s">
        <v>559</v>
      </c>
      <c r="D283" s="42" t="s">
        <v>248</v>
      </c>
      <c r="E283" s="44">
        <v>1665870</v>
      </c>
      <c r="F283" s="44">
        <v>133270</v>
      </c>
      <c r="G283" s="44">
        <v>1799140</v>
      </c>
      <c r="H283" s="45" t="s">
        <v>969</v>
      </c>
      <c r="J283" s="40">
        <f>+VLOOKUP(B283,'[1]Chi Tiết'!$B:$G,6,0)</f>
        <v>1799140</v>
      </c>
      <c r="K283" s="64">
        <f t="shared" si="4"/>
        <v>0</v>
      </c>
    </row>
    <row r="284" spans="1:11" ht="38.25" x14ac:dyDescent="0.2">
      <c r="A284" s="41">
        <v>283</v>
      </c>
      <c r="B284" s="42" t="s">
        <v>406</v>
      </c>
      <c r="C284" s="43" t="s">
        <v>560</v>
      </c>
      <c r="D284" s="42" t="s">
        <v>398</v>
      </c>
      <c r="E284" s="44">
        <v>3930090</v>
      </c>
      <c r="F284" s="44">
        <v>314407</v>
      </c>
      <c r="G284" s="44">
        <v>4244497</v>
      </c>
      <c r="H284" s="45" t="s">
        <v>973</v>
      </c>
      <c r="J284" s="40">
        <f>+VLOOKUP(B284,'[1]Chi Tiết'!$B:$G,6,0)</f>
        <v>4244497</v>
      </c>
      <c r="K284" s="64">
        <f t="shared" si="4"/>
        <v>0</v>
      </c>
    </row>
    <row r="285" spans="1:11" ht="38.25" x14ac:dyDescent="0.2">
      <c r="A285" s="41">
        <v>284</v>
      </c>
      <c r="B285" s="42" t="s">
        <v>143</v>
      </c>
      <c r="C285" s="43" t="s">
        <v>560</v>
      </c>
      <c r="D285" s="42" t="s">
        <v>128</v>
      </c>
      <c r="E285" s="44">
        <v>777406</v>
      </c>
      <c r="F285" s="44">
        <v>62192</v>
      </c>
      <c r="G285" s="44">
        <v>839598</v>
      </c>
      <c r="H285" s="45" t="s">
        <v>973</v>
      </c>
      <c r="J285" s="40">
        <f>+VLOOKUP(B285,'[1]Chi Tiết'!$B:$G,6,0)</f>
        <v>839598</v>
      </c>
      <c r="K285" s="64">
        <f t="shared" si="4"/>
        <v>0</v>
      </c>
    </row>
    <row r="286" spans="1:11" ht="38.25" x14ac:dyDescent="0.2">
      <c r="A286" s="41">
        <v>285</v>
      </c>
      <c r="B286" s="42" t="s">
        <v>144</v>
      </c>
      <c r="C286" s="43" t="s">
        <v>560</v>
      </c>
      <c r="D286" s="42" t="s">
        <v>128</v>
      </c>
      <c r="E286" s="44">
        <v>1110580</v>
      </c>
      <c r="F286" s="44">
        <v>88846</v>
      </c>
      <c r="G286" s="44">
        <v>1199426</v>
      </c>
      <c r="H286" s="45" t="s">
        <v>973</v>
      </c>
      <c r="J286" s="40">
        <f>+VLOOKUP(B286,'[1]Chi Tiết'!$B:$G,6,0)</f>
        <v>1199426</v>
      </c>
      <c r="K286" s="64">
        <f t="shared" si="4"/>
        <v>0</v>
      </c>
    </row>
    <row r="287" spans="1:11" ht="38.25" x14ac:dyDescent="0.2">
      <c r="A287" s="41">
        <v>286</v>
      </c>
      <c r="B287" s="42" t="s">
        <v>312</v>
      </c>
      <c r="C287" s="43" t="s">
        <v>561</v>
      </c>
      <c r="D287" s="42" t="s">
        <v>283</v>
      </c>
      <c r="E287" s="44">
        <v>1091315</v>
      </c>
      <c r="F287" s="44">
        <v>87305</v>
      </c>
      <c r="G287" s="44">
        <v>1178620</v>
      </c>
      <c r="H287" s="45" t="s">
        <v>973</v>
      </c>
      <c r="J287" s="40">
        <f>+VLOOKUP(B287,'[1]Chi Tiết'!$B:$G,6,0)</f>
        <v>1178620</v>
      </c>
      <c r="K287" s="64">
        <f t="shared" si="4"/>
        <v>0</v>
      </c>
    </row>
    <row r="288" spans="1:11" ht="25.5" x14ac:dyDescent="0.2">
      <c r="A288" s="41">
        <v>287</v>
      </c>
      <c r="B288" s="42" t="s">
        <v>366</v>
      </c>
      <c r="C288" s="43" t="s">
        <v>561</v>
      </c>
      <c r="D288" s="42" t="s">
        <v>353</v>
      </c>
      <c r="E288" s="44">
        <v>3411820</v>
      </c>
      <c r="F288" s="44">
        <v>272946</v>
      </c>
      <c r="G288" s="44">
        <v>3684766</v>
      </c>
      <c r="H288" s="45" t="s">
        <v>973</v>
      </c>
      <c r="J288" s="40">
        <f>+VLOOKUP(B288,'[1]Chi Tiết'!$B:$G,6,0)</f>
        <v>3684766</v>
      </c>
      <c r="K288" s="64">
        <f t="shared" si="4"/>
        <v>0</v>
      </c>
    </row>
    <row r="289" spans="1:11" ht="25.5" x14ac:dyDescent="0.2">
      <c r="A289" s="41">
        <v>288</v>
      </c>
      <c r="B289" s="42" t="s">
        <v>92</v>
      </c>
      <c r="C289" s="43" t="s">
        <v>561</v>
      </c>
      <c r="D289" s="42" t="s">
        <v>71</v>
      </c>
      <c r="E289" s="44">
        <v>3968620</v>
      </c>
      <c r="F289" s="44">
        <v>317490</v>
      </c>
      <c r="G289" s="44">
        <v>4286110</v>
      </c>
      <c r="H289" s="45" t="s">
        <v>973</v>
      </c>
      <c r="J289" s="40">
        <f>+VLOOKUP(B289,'[1]Chi Tiết'!$B:$G,6,0)</f>
        <v>4286110</v>
      </c>
      <c r="K289" s="64">
        <f t="shared" si="4"/>
        <v>0</v>
      </c>
    </row>
    <row r="290" spans="1:11" ht="38.25" x14ac:dyDescent="0.2">
      <c r="A290" s="41">
        <v>289</v>
      </c>
      <c r="B290" s="42" t="s">
        <v>266</v>
      </c>
      <c r="C290" s="43" t="s">
        <v>627</v>
      </c>
      <c r="D290" s="42" t="s">
        <v>248</v>
      </c>
      <c r="E290" s="44">
        <v>1110580</v>
      </c>
      <c r="F290" s="44">
        <v>88846</v>
      </c>
      <c r="G290" s="44">
        <v>1199426</v>
      </c>
      <c r="H290" s="45" t="s">
        <v>973</v>
      </c>
      <c r="J290" s="40">
        <f>+VLOOKUP(B290,'[1]Chi Tiết'!$B:$G,6,0)</f>
        <v>1199426</v>
      </c>
      <c r="K290" s="64">
        <f t="shared" si="4"/>
        <v>0</v>
      </c>
    </row>
    <row r="291" spans="1:11" ht="25.5" x14ac:dyDescent="0.2">
      <c r="A291" s="41">
        <v>290</v>
      </c>
      <c r="B291" s="42" t="s">
        <v>429</v>
      </c>
      <c r="C291" s="43" t="s">
        <v>627</v>
      </c>
      <c r="D291" s="42" t="s">
        <v>416</v>
      </c>
      <c r="E291" s="44">
        <v>5555920</v>
      </c>
      <c r="F291" s="44">
        <v>444474</v>
      </c>
      <c r="G291" s="44">
        <v>6000394</v>
      </c>
      <c r="H291" s="45" t="s">
        <v>973</v>
      </c>
      <c r="J291" s="40">
        <f>+VLOOKUP(B291,'[1]Chi Tiết'!$B:$G,6,0)</f>
        <v>6000394</v>
      </c>
      <c r="K291" s="64">
        <f t="shared" si="4"/>
        <v>0</v>
      </c>
    </row>
    <row r="292" spans="1:11" ht="38.25" x14ac:dyDescent="0.2">
      <c r="A292" s="41">
        <v>291</v>
      </c>
      <c r="B292" s="42" t="s">
        <v>178</v>
      </c>
      <c r="C292" s="43" t="s">
        <v>562</v>
      </c>
      <c r="D292" s="42" t="s">
        <v>160</v>
      </c>
      <c r="E292" s="44">
        <v>2262710</v>
      </c>
      <c r="F292" s="44">
        <v>181017</v>
      </c>
      <c r="G292" s="44">
        <v>2443727</v>
      </c>
      <c r="H292" s="45" t="s">
        <v>973</v>
      </c>
      <c r="J292" s="40">
        <f>+VLOOKUP(B292,'[1]Chi Tiết'!$B:$G,6,0)</f>
        <v>2443727</v>
      </c>
      <c r="K292" s="64">
        <f t="shared" si="4"/>
        <v>0</v>
      </c>
    </row>
    <row r="293" spans="1:11" ht="25.5" x14ac:dyDescent="0.2">
      <c r="A293" s="41">
        <v>292</v>
      </c>
      <c r="B293" s="42" t="s">
        <v>367</v>
      </c>
      <c r="C293" s="43" t="s">
        <v>628</v>
      </c>
      <c r="D293" s="42" t="s">
        <v>353</v>
      </c>
      <c r="E293" s="44">
        <v>3334760</v>
      </c>
      <c r="F293" s="44">
        <v>266781</v>
      </c>
      <c r="G293" s="44">
        <v>3601541</v>
      </c>
      <c r="H293" s="45" t="s">
        <v>973</v>
      </c>
      <c r="J293" s="40">
        <f>+VLOOKUP(B293,'[1]Chi Tiết'!$B:$G,6,0)</f>
        <v>3601541</v>
      </c>
      <c r="K293" s="64">
        <f t="shared" si="4"/>
        <v>0</v>
      </c>
    </row>
    <row r="294" spans="1:11" ht="38.25" x14ac:dyDescent="0.2">
      <c r="A294" s="41">
        <v>293</v>
      </c>
      <c r="B294" s="42" t="s">
        <v>313</v>
      </c>
      <c r="C294" s="43" t="s">
        <v>563</v>
      </c>
      <c r="D294" s="42" t="s">
        <v>283</v>
      </c>
      <c r="E294" s="44">
        <v>2818000</v>
      </c>
      <c r="F294" s="44">
        <v>225440</v>
      </c>
      <c r="G294" s="44">
        <v>3043440</v>
      </c>
      <c r="H294" s="45" t="s">
        <v>973</v>
      </c>
      <c r="J294" s="40">
        <f>+VLOOKUP(B294,'[1]Chi Tiết'!$B:$G,6,0)</f>
        <v>3043440</v>
      </c>
      <c r="K294" s="64">
        <f t="shared" si="4"/>
        <v>0</v>
      </c>
    </row>
    <row r="295" spans="1:11" ht="38.25" x14ac:dyDescent="0.2">
      <c r="A295" s="41">
        <v>294</v>
      </c>
      <c r="B295" s="42" t="s">
        <v>145</v>
      </c>
      <c r="C295" s="43" t="s">
        <v>563</v>
      </c>
      <c r="D295" s="42" t="s">
        <v>128</v>
      </c>
      <c r="E295" s="44">
        <v>1646605</v>
      </c>
      <c r="F295" s="44">
        <v>131728</v>
      </c>
      <c r="G295" s="44">
        <v>1778333</v>
      </c>
      <c r="H295" s="45" t="s">
        <v>973</v>
      </c>
      <c r="J295" s="40">
        <f>+VLOOKUP(B295,'[1]Chi Tiết'!$B:$G,6,0)</f>
        <v>1778333</v>
      </c>
      <c r="K295" s="64">
        <f t="shared" si="4"/>
        <v>0</v>
      </c>
    </row>
    <row r="296" spans="1:11" ht="38.25" x14ac:dyDescent="0.2">
      <c r="A296" s="41">
        <v>295</v>
      </c>
      <c r="B296" s="42" t="s">
        <v>216</v>
      </c>
      <c r="C296" s="43" t="s">
        <v>563</v>
      </c>
      <c r="D296" s="42" t="s">
        <v>209</v>
      </c>
      <c r="E296" s="44">
        <v>1072050</v>
      </c>
      <c r="F296" s="44">
        <v>85764</v>
      </c>
      <c r="G296" s="44">
        <v>1157814</v>
      </c>
      <c r="H296" s="45" t="s">
        <v>973</v>
      </c>
      <c r="J296" s="40">
        <f>+VLOOKUP(B296,'[1]Chi Tiết'!$B:$G,6,0)</f>
        <v>1157814</v>
      </c>
      <c r="K296" s="64">
        <f t="shared" si="4"/>
        <v>0</v>
      </c>
    </row>
    <row r="297" spans="1:11" ht="25.5" x14ac:dyDescent="0.2">
      <c r="A297" s="41">
        <v>296</v>
      </c>
      <c r="B297" s="42" t="s">
        <v>368</v>
      </c>
      <c r="C297" s="43" t="s">
        <v>564</v>
      </c>
      <c r="D297" s="42" t="s">
        <v>353</v>
      </c>
      <c r="E297" s="44">
        <v>2301240</v>
      </c>
      <c r="F297" s="44">
        <v>184099</v>
      </c>
      <c r="G297" s="44">
        <v>2485339</v>
      </c>
      <c r="H297" s="45" t="s">
        <v>973</v>
      </c>
      <c r="J297" s="40">
        <f>+VLOOKUP(B297,'[1]Chi Tiết'!$B:$G,6,0)</f>
        <v>2485339</v>
      </c>
      <c r="K297" s="64">
        <f t="shared" si="4"/>
        <v>0</v>
      </c>
    </row>
    <row r="298" spans="1:11" ht="25.5" x14ac:dyDescent="0.2">
      <c r="A298" s="41">
        <v>297</v>
      </c>
      <c r="B298" s="42" t="s">
        <v>93</v>
      </c>
      <c r="C298" s="43" t="s">
        <v>565</v>
      </c>
      <c r="D298" s="42" t="s">
        <v>71</v>
      </c>
      <c r="E298" s="44">
        <v>4007150</v>
      </c>
      <c r="F298" s="44">
        <v>320572</v>
      </c>
      <c r="G298" s="44">
        <v>4327722</v>
      </c>
      <c r="H298" s="45" t="s">
        <v>973</v>
      </c>
      <c r="J298" s="40">
        <f>+VLOOKUP(B298,'[1]Chi Tiết'!$B:$G,6,0)</f>
        <v>4327722</v>
      </c>
      <c r="K298" s="64">
        <f t="shared" si="4"/>
        <v>0</v>
      </c>
    </row>
    <row r="299" spans="1:11" ht="38.25" x14ac:dyDescent="0.2">
      <c r="A299" s="41">
        <v>298</v>
      </c>
      <c r="B299" s="42" t="s">
        <v>217</v>
      </c>
      <c r="C299" s="43" t="s">
        <v>566</v>
      </c>
      <c r="D299" s="42" t="s">
        <v>209</v>
      </c>
      <c r="E299" s="44">
        <v>1785990</v>
      </c>
      <c r="F299" s="44">
        <v>142879</v>
      </c>
      <c r="G299" s="44">
        <v>1928869</v>
      </c>
      <c r="H299" s="45" t="s">
        <v>973</v>
      </c>
      <c r="J299" s="40">
        <f>+VLOOKUP(B299,'[1]Chi Tiết'!$B:$G,6,0)</f>
        <v>1928869</v>
      </c>
      <c r="K299" s="64">
        <f t="shared" si="4"/>
        <v>0</v>
      </c>
    </row>
    <row r="300" spans="1:11" ht="25.5" x14ac:dyDescent="0.2">
      <c r="A300" s="41">
        <v>299</v>
      </c>
      <c r="B300" s="42" t="s">
        <v>369</v>
      </c>
      <c r="C300" s="43" t="s">
        <v>567</v>
      </c>
      <c r="D300" s="42" t="s">
        <v>353</v>
      </c>
      <c r="E300" s="44">
        <v>2301240</v>
      </c>
      <c r="F300" s="44">
        <v>184099</v>
      </c>
      <c r="G300" s="44">
        <v>2485339</v>
      </c>
      <c r="H300" s="45" t="s">
        <v>973</v>
      </c>
      <c r="J300" s="40">
        <f>+VLOOKUP(B300,'[1]Chi Tiết'!$B:$G,6,0)</f>
        <v>2485339</v>
      </c>
      <c r="K300" s="64">
        <f t="shared" si="4"/>
        <v>0</v>
      </c>
    </row>
    <row r="301" spans="1:11" ht="38.25" x14ac:dyDescent="0.2">
      <c r="A301" s="41">
        <v>300</v>
      </c>
      <c r="B301" s="42" t="s">
        <v>267</v>
      </c>
      <c r="C301" s="43" t="s">
        <v>567</v>
      </c>
      <c r="D301" s="42" t="s">
        <v>248</v>
      </c>
      <c r="E301" s="44">
        <v>1665870</v>
      </c>
      <c r="F301" s="44">
        <v>133270</v>
      </c>
      <c r="G301" s="44">
        <v>1799140</v>
      </c>
      <c r="H301" s="45" t="s">
        <v>973</v>
      </c>
      <c r="J301" s="40">
        <f>+VLOOKUP(B301,'[1]Chi Tiết'!$B:$G,6,0)</f>
        <v>1799140</v>
      </c>
      <c r="K301" s="64">
        <f t="shared" si="4"/>
        <v>0</v>
      </c>
    </row>
    <row r="302" spans="1:11" ht="25.5" x14ac:dyDescent="0.2">
      <c r="A302" s="41">
        <v>301</v>
      </c>
      <c r="B302" s="42" t="s">
        <v>430</v>
      </c>
      <c r="C302" s="43" t="s">
        <v>567</v>
      </c>
      <c r="D302" s="42" t="s">
        <v>416</v>
      </c>
      <c r="E302" s="44">
        <v>3411820</v>
      </c>
      <c r="F302" s="44">
        <v>272946</v>
      </c>
      <c r="G302" s="44">
        <v>3684766</v>
      </c>
      <c r="H302" s="45" t="s">
        <v>973</v>
      </c>
      <c r="J302" s="40">
        <f>+VLOOKUP(B302,'[1]Chi Tiết'!$B:$G,6,0)</f>
        <v>3684766</v>
      </c>
      <c r="K302" s="64">
        <f t="shared" si="4"/>
        <v>0</v>
      </c>
    </row>
    <row r="303" spans="1:11" ht="25.5" x14ac:dyDescent="0.2">
      <c r="A303" s="41">
        <v>302</v>
      </c>
      <c r="B303" s="42" t="s">
        <v>94</v>
      </c>
      <c r="C303" s="43" t="s">
        <v>568</v>
      </c>
      <c r="D303" s="42" t="s">
        <v>71</v>
      </c>
      <c r="E303" s="44">
        <v>555290</v>
      </c>
      <c r="F303" s="44">
        <v>44423</v>
      </c>
      <c r="G303" s="44">
        <v>599713</v>
      </c>
      <c r="H303" s="45" t="s">
        <v>973</v>
      </c>
      <c r="J303" s="40">
        <f>+VLOOKUP(B303,'[1]Chi Tiết'!$B:$G,6,0)</f>
        <v>599713</v>
      </c>
      <c r="K303" s="64">
        <f t="shared" si="4"/>
        <v>0</v>
      </c>
    </row>
    <row r="304" spans="1:11" ht="38.25" x14ac:dyDescent="0.2">
      <c r="A304" s="41">
        <v>303</v>
      </c>
      <c r="B304" s="42" t="s">
        <v>407</v>
      </c>
      <c r="C304" s="43" t="s">
        <v>569</v>
      </c>
      <c r="D304" s="42" t="s">
        <v>398</v>
      </c>
      <c r="E304" s="44">
        <v>1785990</v>
      </c>
      <c r="F304" s="44">
        <v>142879</v>
      </c>
      <c r="G304" s="44">
        <v>1928869</v>
      </c>
      <c r="H304" s="45" t="s">
        <v>973</v>
      </c>
      <c r="J304" s="40">
        <f>+VLOOKUP(B304,'[1]Chi Tiết'!$B:$G,6,0)</f>
        <v>1928869</v>
      </c>
      <c r="K304" s="64">
        <f t="shared" si="4"/>
        <v>0</v>
      </c>
    </row>
    <row r="305" spans="1:11" ht="38.25" x14ac:dyDescent="0.2">
      <c r="A305" s="41">
        <v>304</v>
      </c>
      <c r="B305" s="42" t="s">
        <v>268</v>
      </c>
      <c r="C305" s="43" t="s">
        <v>569</v>
      </c>
      <c r="D305" s="42" t="s">
        <v>248</v>
      </c>
      <c r="E305" s="44">
        <v>1190635</v>
      </c>
      <c r="F305" s="44">
        <v>95251</v>
      </c>
      <c r="G305" s="44">
        <v>1285886</v>
      </c>
      <c r="H305" s="45" t="s">
        <v>973</v>
      </c>
      <c r="J305" s="40">
        <f>+VLOOKUP(B305,'[1]Chi Tiết'!$B:$G,6,0)</f>
        <v>1285886</v>
      </c>
      <c r="K305" s="64">
        <f t="shared" si="4"/>
        <v>0</v>
      </c>
    </row>
    <row r="306" spans="1:11" ht="38.25" x14ac:dyDescent="0.2">
      <c r="A306" s="41">
        <v>305</v>
      </c>
      <c r="B306" s="42" t="s">
        <v>146</v>
      </c>
      <c r="C306" s="43" t="s">
        <v>569</v>
      </c>
      <c r="D306" s="42" t="s">
        <v>128</v>
      </c>
      <c r="E306" s="44">
        <v>1646605</v>
      </c>
      <c r="F306" s="44">
        <v>131728</v>
      </c>
      <c r="G306" s="44">
        <v>1778333</v>
      </c>
      <c r="H306" s="45" t="s">
        <v>973</v>
      </c>
      <c r="J306" s="40">
        <f>+VLOOKUP(B306,'[1]Chi Tiết'!$B:$G,6,0)</f>
        <v>1778333</v>
      </c>
      <c r="K306" s="64">
        <f t="shared" si="4"/>
        <v>0</v>
      </c>
    </row>
    <row r="307" spans="1:11" ht="38.25" x14ac:dyDescent="0.2">
      <c r="A307" s="41">
        <v>306</v>
      </c>
      <c r="B307" s="42" t="s">
        <v>179</v>
      </c>
      <c r="C307" s="43" t="s">
        <v>570</v>
      </c>
      <c r="D307" s="42" t="s">
        <v>160</v>
      </c>
      <c r="E307" s="44">
        <v>1131355</v>
      </c>
      <c r="F307" s="44">
        <v>90508</v>
      </c>
      <c r="G307" s="44">
        <v>1221863</v>
      </c>
      <c r="H307" s="45" t="s">
        <v>973</v>
      </c>
      <c r="J307" s="40">
        <f>+VLOOKUP(B307,'[1]Chi Tiết'!$B:$G,6,0)</f>
        <v>1221863</v>
      </c>
      <c r="K307" s="64">
        <f t="shared" si="4"/>
        <v>0</v>
      </c>
    </row>
    <row r="308" spans="1:11" ht="38.25" x14ac:dyDescent="0.2">
      <c r="A308" s="41">
        <v>307</v>
      </c>
      <c r="B308" s="42" t="s">
        <v>218</v>
      </c>
      <c r="C308" s="43" t="s">
        <v>570</v>
      </c>
      <c r="D308" s="42" t="s">
        <v>209</v>
      </c>
      <c r="E308" s="44">
        <v>1072050</v>
      </c>
      <c r="F308" s="44">
        <v>85764</v>
      </c>
      <c r="G308" s="44">
        <v>1157814</v>
      </c>
      <c r="H308" s="45" t="s">
        <v>973</v>
      </c>
      <c r="J308" s="40">
        <f>+VLOOKUP(B308,'[1]Chi Tiết'!$B:$G,6,0)</f>
        <v>1157814</v>
      </c>
      <c r="K308" s="64">
        <f t="shared" si="4"/>
        <v>0</v>
      </c>
    </row>
    <row r="309" spans="1:11" ht="38.25" x14ac:dyDescent="0.2">
      <c r="A309" s="41">
        <v>308</v>
      </c>
      <c r="B309" s="42" t="s">
        <v>314</v>
      </c>
      <c r="C309" s="43" t="s">
        <v>571</v>
      </c>
      <c r="D309" s="42" t="s">
        <v>283</v>
      </c>
      <c r="E309" s="44">
        <v>4962100</v>
      </c>
      <c r="F309" s="44">
        <v>396968</v>
      </c>
      <c r="G309" s="44">
        <v>5359068</v>
      </c>
      <c r="H309" s="45" t="s">
        <v>973</v>
      </c>
      <c r="J309" s="40">
        <f>+VLOOKUP(B309,'[1]Chi Tiết'!$B:$G,6,0)</f>
        <v>5359068</v>
      </c>
      <c r="K309" s="64">
        <f t="shared" si="4"/>
        <v>0</v>
      </c>
    </row>
    <row r="310" spans="1:11" ht="25.5" x14ac:dyDescent="0.2">
      <c r="A310" s="41">
        <v>309</v>
      </c>
      <c r="B310" s="42" t="s">
        <v>95</v>
      </c>
      <c r="C310" s="43" t="s">
        <v>571</v>
      </c>
      <c r="D310" s="42" t="s">
        <v>71</v>
      </c>
      <c r="E310" s="44">
        <v>3059535</v>
      </c>
      <c r="F310" s="44">
        <v>244763</v>
      </c>
      <c r="G310" s="44">
        <v>3304298</v>
      </c>
      <c r="H310" s="45" t="s">
        <v>973</v>
      </c>
      <c r="J310" s="40">
        <f>+VLOOKUP(B310,'[1]Chi Tiết'!$B:$G,6,0)</f>
        <v>3304298</v>
      </c>
      <c r="K310" s="64">
        <f t="shared" si="4"/>
        <v>0</v>
      </c>
    </row>
    <row r="311" spans="1:11" ht="38.25" x14ac:dyDescent="0.2">
      <c r="A311" s="41">
        <v>310</v>
      </c>
      <c r="B311" s="42" t="s">
        <v>147</v>
      </c>
      <c r="C311" s="43" t="s">
        <v>572</v>
      </c>
      <c r="D311" s="42" t="s">
        <v>128</v>
      </c>
      <c r="E311" s="44">
        <v>1313431</v>
      </c>
      <c r="F311" s="44">
        <v>105074</v>
      </c>
      <c r="G311" s="44">
        <v>1418505</v>
      </c>
      <c r="H311" s="45" t="s">
        <v>973</v>
      </c>
      <c r="J311" s="40">
        <f>+VLOOKUP(B311,'[1]Chi Tiết'!$B:$G,6,0)</f>
        <v>1418505</v>
      </c>
      <c r="K311" s="64">
        <f t="shared" si="4"/>
        <v>0</v>
      </c>
    </row>
    <row r="312" spans="1:11" ht="38.25" x14ac:dyDescent="0.2">
      <c r="A312" s="41">
        <v>311</v>
      </c>
      <c r="B312" s="42" t="s">
        <v>269</v>
      </c>
      <c r="C312" s="43" t="s">
        <v>572</v>
      </c>
      <c r="D312" s="42" t="s">
        <v>248</v>
      </c>
      <c r="E312" s="44">
        <v>2221160</v>
      </c>
      <c r="F312" s="44">
        <v>177693</v>
      </c>
      <c r="G312" s="44">
        <v>2398853</v>
      </c>
      <c r="H312" s="45" t="s">
        <v>973</v>
      </c>
      <c r="J312" s="40">
        <f>+VLOOKUP(B312,'[1]Chi Tiết'!$B:$G,6,0)</f>
        <v>2398853</v>
      </c>
      <c r="K312" s="64">
        <f t="shared" si="4"/>
        <v>0</v>
      </c>
    </row>
    <row r="313" spans="1:11" ht="38.25" x14ac:dyDescent="0.2">
      <c r="A313" s="41">
        <v>312</v>
      </c>
      <c r="B313" s="42" t="s">
        <v>315</v>
      </c>
      <c r="C313" s="43" t="s">
        <v>572</v>
      </c>
      <c r="D313" s="42" t="s">
        <v>283</v>
      </c>
      <c r="E313" s="44">
        <v>1665870</v>
      </c>
      <c r="F313" s="44">
        <v>133270</v>
      </c>
      <c r="G313" s="44">
        <v>1799140</v>
      </c>
      <c r="H313" s="45" t="s">
        <v>973</v>
      </c>
      <c r="J313" s="40">
        <f>+VLOOKUP(B313,'[1]Chi Tiết'!$B:$G,6,0)</f>
        <v>1799140</v>
      </c>
      <c r="K313" s="64">
        <f t="shared" si="4"/>
        <v>0</v>
      </c>
    </row>
    <row r="314" spans="1:11" ht="38.25" x14ac:dyDescent="0.2">
      <c r="A314" s="41">
        <v>313</v>
      </c>
      <c r="B314" s="42" t="s">
        <v>148</v>
      </c>
      <c r="C314" s="43" t="s">
        <v>572</v>
      </c>
      <c r="D314" s="42" t="s">
        <v>128</v>
      </c>
      <c r="E314" s="44">
        <v>1110580</v>
      </c>
      <c r="F314" s="44">
        <v>88846</v>
      </c>
      <c r="G314" s="44">
        <v>1199426</v>
      </c>
      <c r="H314" s="45" t="s">
        <v>973</v>
      </c>
      <c r="J314" s="40">
        <f>+VLOOKUP(B314,'[1]Chi Tiết'!$B:$G,6,0)</f>
        <v>1199426</v>
      </c>
      <c r="K314" s="64">
        <f t="shared" si="4"/>
        <v>0</v>
      </c>
    </row>
    <row r="315" spans="1:11" ht="38.25" x14ac:dyDescent="0.2">
      <c r="A315" s="41">
        <v>314</v>
      </c>
      <c r="B315" s="42" t="s">
        <v>270</v>
      </c>
      <c r="C315" s="43" t="s">
        <v>572</v>
      </c>
      <c r="D315" s="42" t="s">
        <v>248</v>
      </c>
      <c r="E315" s="44">
        <v>1072050</v>
      </c>
      <c r="F315" s="44">
        <v>85764</v>
      </c>
      <c r="G315" s="44">
        <v>1157814</v>
      </c>
      <c r="H315" s="45" t="s">
        <v>973</v>
      </c>
      <c r="J315" s="40">
        <f>+VLOOKUP(B315,'[1]Chi Tiết'!$B:$G,6,0)</f>
        <v>1157814</v>
      </c>
      <c r="K315" s="64">
        <f t="shared" si="4"/>
        <v>0</v>
      </c>
    </row>
    <row r="316" spans="1:11" ht="25.5" x14ac:dyDescent="0.2">
      <c r="A316" s="41">
        <v>315</v>
      </c>
      <c r="B316" s="42" t="s">
        <v>96</v>
      </c>
      <c r="C316" s="43" t="s">
        <v>573</v>
      </c>
      <c r="D316" s="42" t="s">
        <v>71</v>
      </c>
      <c r="E316" s="44">
        <v>555290</v>
      </c>
      <c r="F316" s="44">
        <v>44423</v>
      </c>
      <c r="G316" s="44">
        <v>599713</v>
      </c>
      <c r="H316" s="45" t="s">
        <v>973</v>
      </c>
      <c r="J316" s="40">
        <f>+VLOOKUP(B316,'[1]Chi Tiết'!$B:$G,6,0)</f>
        <v>599713</v>
      </c>
      <c r="K316" s="64">
        <f t="shared" si="4"/>
        <v>0</v>
      </c>
    </row>
    <row r="317" spans="1:11" ht="38.25" x14ac:dyDescent="0.2">
      <c r="A317" s="41">
        <v>316</v>
      </c>
      <c r="B317" s="42" t="s">
        <v>408</v>
      </c>
      <c r="C317" s="43" t="s">
        <v>573</v>
      </c>
      <c r="D317" s="42" t="s">
        <v>398</v>
      </c>
      <c r="E317" s="44">
        <v>1072050</v>
      </c>
      <c r="F317" s="44">
        <v>85764</v>
      </c>
      <c r="G317" s="44">
        <v>1157814</v>
      </c>
      <c r="H317" s="45" t="s">
        <v>973</v>
      </c>
      <c r="J317" s="40">
        <f>+VLOOKUP(B317,'[1]Chi Tiết'!$B:$G,6,0)</f>
        <v>1157814</v>
      </c>
      <c r="K317" s="64">
        <f t="shared" si="4"/>
        <v>0</v>
      </c>
    </row>
    <row r="318" spans="1:11" ht="38.25" x14ac:dyDescent="0.2">
      <c r="A318" s="41">
        <v>317</v>
      </c>
      <c r="B318" s="42" t="s">
        <v>219</v>
      </c>
      <c r="C318" s="43" t="s">
        <v>573</v>
      </c>
      <c r="D318" s="42" t="s">
        <v>209</v>
      </c>
      <c r="E318" s="44">
        <v>2798735</v>
      </c>
      <c r="F318" s="44">
        <v>223899</v>
      </c>
      <c r="G318" s="44">
        <v>3022634</v>
      </c>
      <c r="H318" s="45" t="s">
        <v>973</v>
      </c>
      <c r="J318" s="40">
        <f>+VLOOKUP(B318,'[1]Chi Tiết'!$B:$G,6,0)</f>
        <v>3022634</v>
      </c>
      <c r="K318" s="64">
        <f t="shared" si="4"/>
        <v>0</v>
      </c>
    </row>
    <row r="319" spans="1:11" ht="38.25" x14ac:dyDescent="0.2">
      <c r="A319" s="41">
        <v>318</v>
      </c>
      <c r="B319" s="42" t="s">
        <v>271</v>
      </c>
      <c r="C319" s="43" t="s">
        <v>573</v>
      </c>
      <c r="D319" s="42" t="s">
        <v>248</v>
      </c>
      <c r="E319" s="44">
        <v>2221160</v>
      </c>
      <c r="F319" s="44">
        <v>177693</v>
      </c>
      <c r="G319" s="44">
        <v>2398853</v>
      </c>
      <c r="H319" s="45" t="s">
        <v>973</v>
      </c>
      <c r="J319" s="40">
        <f>+VLOOKUP(B319,'[1]Chi Tiết'!$B:$G,6,0)</f>
        <v>2398853</v>
      </c>
      <c r="K319" s="64">
        <f t="shared" si="4"/>
        <v>0</v>
      </c>
    </row>
    <row r="320" spans="1:11" ht="25.5" x14ac:dyDescent="0.2">
      <c r="A320" s="41">
        <v>319</v>
      </c>
      <c r="B320" s="42" t="s">
        <v>370</v>
      </c>
      <c r="C320" s="43" t="s">
        <v>574</v>
      </c>
      <c r="D320" s="42" t="s">
        <v>353</v>
      </c>
      <c r="E320" s="44">
        <v>4483870</v>
      </c>
      <c r="F320" s="44">
        <v>358710</v>
      </c>
      <c r="G320" s="44">
        <v>4842580</v>
      </c>
      <c r="H320" s="45" t="s">
        <v>973</v>
      </c>
      <c r="J320" s="40">
        <f>+VLOOKUP(B320,'[1]Chi Tiết'!$B:$G,6,0)</f>
        <v>4842580</v>
      </c>
      <c r="K320" s="64">
        <f t="shared" si="4"/>
        <v>0</v>
      </c>
    </row>
    <row r="321" spans="1:11" ht="25.5" x14ac:dyDescent="0.2">
      <c r="A321" s="41">
        <v>320</v>
      </c>
      <c r="B321" s="42" t="s">
        <v>97</v>
      </c>
      <c r="C321" s="43" t="s">
        <v>629</v>
      </c>
      <c r="D321" s="42" t="s">
        <v>71</v>
      </c>
      <c r="E321" s="44">
        <v>2856530</v>
      </c>
      <c r="F321" s="44">
        <v>228522</v>
      </c>
      <c r="G321" s="44">
        <v>3085052</v>
      </c>
      <c r="H321" s="45" t="s">
        <v>973</v>
      </c>
      <c r="J321" s="40">
        <f>+VLOOKUP(B321,'[1]Chi Tiết'!$B:$G,6,0)</f>
        <v>3085052</v>
      </c>
      <c r="K321" s="64">
        <f t="shared" si="4"/>
        <v>0</v>
      </c>
    </row>
    <row r="322" spans="1:11" ht="38.25" x14ac:dyDescent="0.2">
      <c r="A322" s="41">
        <v>321</v>
      </c>
      <c r="B322" s="42" t="s">
        <v>409</v>
      </c>
      <c r="C322" s="43" t="s">
        <v>575</v>
      </c>
      <c r="D322" s="42" t="s">
        <v>398</v>
      </c>
      <c r="E322" s="44">
        <v>4525420</v>
      </c>
      <c r="F322" s="44">
        <v>362034</v>
      </c>
      <c r="G322" s="44">
        <v>4887454</v>
      </c>
      <c r="H322" s="45" t="s">
        <v>974</v>
      </c>
      <c r="J322" s="40">
        <f>+VLOOKUP(B322,'[1]Chi Tiết'!$B:$G,6,0)</f>
        <v>4887454</v>
      </c>
      <c r="K322" s="64">
        <f t="shared" si="4"/>
        <v>0</v>
      </c>
    </row>
    <row r="323" spans="1:11" ht="38.25" x14ac:dyDescent="0.2">
      <c r="A323" s="41">
        <v>322</v>
      </c>
      <c r="B323" s="42" t="s">
        <v>149</v>
      </c>
      <c r="C323" s="43" t="s">
        <v>575</v>
      </c>
      <c r="D323" s="42" t="s">
        <v>128</v>
      </c>
      <c r="E323" s="44">
        <v>1110580</v>
      </c>
      <c r="F323" s="44">
        <v>88846</v>
      </c>
      <c r="G323" s="44">
        <v>1199426</v>
      </c>
      <c r="H323" s="45" t="s">
        <v>974</v>
      </c>
      <c r="J323" s="40">
        <f>+VLOOKUP(B323,'[1]Chi Tiết'!$B:$G,6,0)</f>
        <v>1199426</v>
      </c>
      <c r="K323" s="64">
        <f t="shared" ref="K323:K386" si="5">+J323-G323</f>
        <v>0</v>
      </c>
    </row>
    <row r="324" spans="1:11" ht="25.5" x14ac:dyDescent="0.2">
      <c r="A324" s="41">
        <v>323</v>
      </c>
      <c r="B324" s="42" t="s">
        <v>431</v>
      </c>
      <c r="C324" s="43" t="s">
        <v>575</v>
      </c>
      <c r="D324" s="42" t="s">
        <v>416</v>
      </c>
      <c r="E324" s="44">
        <v>4522400</v>
      </c>
      <c r="F324" s="44">
        <v>361792</v>
      </c>
      <c r="G324" s="44">
        <v>4884192</v>
      </c>
      <c r="H324" s="45" t="s">
        <v>974</v>
      </c>
      <c r="J324" s="40">
        <f>+VLOOKUP(B324,'[1]Chi Tiết'!$B:$G,6,0)</f>
        <v>4884192</v>
      </c>
      <c r="K324" s="64">
        <f t="shared" si="5"/>
        <v>0</v>
      </c>
    </row>
    <row r="325" spans="1:11" ht="38.25" x14ac:dyDescent="0.2">
      <c r="A325" s="41">
        <v>324</v>
      </c>
      <c r="B325" s="42" t="s">
        <v>180</v>
      </c>
      <c r="C325" s="43" t="s">
        <v>576</v>
      </c>
      <c r="D325" s="42" t="s">
        <v>160</v>
      </c>
      <c r="E325" s="44">
        <v>2262710</v>
      </c>
      <c r="F325" s="44">
        <v>181017</v>
      </c>
      <c r="G325" s="44">
        <v>2443727</v>
      </c>
      <c r="H325" s="45" t="s">
        <v>974</v>
      </c>
      <c r="J325" s="40">
        <f>+VLOOKUP(B325,'[1]Chi Tiết'!$B:$G,6,0)</f>
        <v>2443727</v>
      </c>
      <c r="K325" s="64">
        <f t="shared" si="5"/>
        <v>0</v>
      </c>
    </row>
    <row r="326" spans="1:11" ht="38.25" x14ac:dyDescent="0.2">
      <c r="A326" s="41">
        <v>325</v>
      </c>
      <c r="B326" s="42" t="s">
        <v>272</v>
      </c>
      <c r="C326" s="43" t="s">
        <v>577</v>
      </c>
      <c r="D326" s="42" t="s">
        <v>248</v>
      </c>
      <c r="E326" s="44">
        <v>2221160</v>
      </c>
      <c r="F326" s="44">
        <v>177693</v>
      </c>
      <c r="G326" s="44">
        <v>2398853</v>
      </c>
      <c r="H326" s="45" t="s">
        <v>974</v>
      </c>
      <c r="J326" s="40">
        <f>+VLOOKUP(B326,'[1]Chi Tiết'!$B:$G,6,0)</f>
        <v>2398853</v>
      </c>
      <c r="K326" s="64">
        <f t="shared" si="5"/>
        <v>0</v>
      </c>
    </row>
    <row r="327" spans="1:11" ht="38.25" x14ac:dyDescent="0.2">
      <c r="A327" s="41">
        <v>326</v>
      </c>
      <c r="B327" s="42" t="s">
        <v>220</v>
      </c>
      <c r="C327" s="43" t="s">
        <v>577</v>
      </c>
      <c r="D327" s="42" t="s">
        <v>209</v>
      </c>
      <c r="E327" s="44">
        <v>2858040</v>
      </c>
      <c r="F327" s="44">
        <v>228643</v>
      </c>
      <c r="G327" s="44">
        <v>3086683</v>
      </c>
      <c r="H327" s="45" t="s">
        <v>974</v>
      </c>
      <c r="J327" s="40">
        <f>+VLOOKUP(B327,'[1]Chi Tiết'!$B:$G,6,0)</f>
        <v>3086683</v>
      </c>
      <c r="K327" s="64">
        <f t="shared" si="5"/>
        <v>0</v>
      </c>
    </row>
    <row r="328" spans="1:11" ht="38.25" x14ac:dyDescent="0.2">
      <c r="A328" s="41">
        <v>327</v>
      </c>
      <c r="B328" s="42" t="s">
        <v>316</v>
      </c>
      <c r="C328" s="43" t="s">
        <v>578</v>
      </c>
      <c r="D328" s="42" t="s">
        <v>283</v>
      </c>
      <c r="E328" s="44">
        <v>5059935</v>
      </c>
      <c r="F328" s="44">
        <v>404795</v>
      </c>
      <c r="G328" s="44">
        <v>5464730</v>
      </c>
      <c r="H328" s="45" t="s">
        <v>974</v>
      </c>
      <c r="J328" s="40">
        <f>+VLOOKUP(B328,'[1]Chi Tiết'!$B:$G,6,0)</f>
        <v>5464730</v>
      </c>
      <c r="K328" s="64">
        <f t="shared" si="5"/>
        <v>0</v>
      </c>
    </row>
    <row r="329" spans="1:11" ht="38.25" x14ac:dyDescent="0.2">
      <c r="A329" s="41">
        <v>328</v>
      </c>
      <c r="B329" s="42" t="s">
        <v>150</v>
      </c>
      <c r="C329" s="43" t="s">
        <v>630</v>
      </c>
      <c r="D329" s="42" t="s">
        <v>128</v>
      </c>
      <c r="E329" s="44">
        <v>1091315</v>
      </c>
      <c r="F329" s="44">
        <v>87305</v>
      </c>
      <c r="G329" s="44">
        <v>1178620</v>
      </c>
      <c r="H329" s="45" t="s">
        <v>974</v>
      </c>
      <c r="J329" s="40">
        <f>+VLOOKUP(B329,'[1]Chi Tiết'!$B:$G,6,0)</f>
        <v>1178620</v>
      </c>
      <c r="K329" s="64">
        <f t="shared" si="5"/>
        <v>0</v>
      </c>
    </row>
    <row r="330" spans="1:11" ht="25.5" x14ac:dyDescent="0.2">
      <c r="A330" s="41">
        <v>329</v>
      </c>
      <c r="B330" s="42" t="s">
        <v>98</v>
      </c>
      <c r="C330" s="43" t="s">
        <v>579</v>
      </c>
      <c r="D330" s="42" t="s">
        <v>71</v>
      </c>
      <c r="E330" s="44">
        <v>555290</v>
      </c>
      <c r="F330" s="44">
        <v>44423</v>
      </c>
      <c r="G330" s="44">
        <v>599713</v>
      </c>
      <c r="H330" s="45" t="s">
        <v>974</v>
      </c>
      <c r="J330" s="40">
        <f>+VLOOKUP(B330,'[1]Chi Tiết'!$B:$G,6,0)</f>
        <v>599713</v>
      </c>
      <c r="K330" s="64">
        <f t="shared" si="5"/>
        <v>0</v>
      </c>
    </row>
    <row r="331" spans="1:11" ht="25.5" x14ac:dyDescent="0.2">
      <c r="A331" s="41">
        <v>330</v>
      </c>
      <c r="B331" s="42" t="s">
        <v>99</v>
      </c>
      <c r="C331" s="43" t="s">
        <v>579</v>
      </c>
      <c r="D331" s="42" t="s">
        <v>71</v>
      </c>
      <c r="E331" s="44">
        <v>3511140</v>
      </c>
      <c r="F331" s="44">
        <v>280891</v>
      </c>
      <c r="G331" s="44">
        <v>3792031</v>
      </c>
      <c r="H331" s="45" t="s">
        <v>974</v>
      </c>
      <c r="J331" s="40">
        <f>+VLOOKUP(B331,'[1]Chi Tiết'!$B:$G,6,0)</f>
        <v>3792031</v>
      </c>
      <c r="K331" s="64">
        <f t="shared" si="5"/>
        <v>0</v>
      </c>
    </row>
    <row r="332" spans="1:11" ht="25.5" x14ac:dyDescent="0.2">
      <c r="A332" s="41">
        <v>331</v>
      </c>
      <c r="B332" s="42" t="s">
        <v>371</v>
      </c>
      <c r="C332" s="43" t="s">
        <v>580</v>
      </c>
      <c r="D332" s="42" t="s">
        <v>353</v>
      </c>
      <c r="E332" s="44">
        <v>3411820</v>
      </c>
      <c r="F332" s="44">
        <v>272946</v>
      </c>
      <c r="G332" s="44">
        <v>3684766</v>
      </c>
      <c r="H332" s="45" t="s">
        <v>974</v>
      </c>
      <c r="J332" s="40">
        <f>+VLOOKUP(B332,'[1]Chi Tiết'!$B:$G,6,0)</f>
        <v>3684766</v>
      </c>
      <c r="K332" s="64">
        <f t="shared" si="5"/>
        <v>0</v>
      </c>
    </row>
    <row r="333" spans="1:11" ht="38.25" x14ac:dyDescent="0.2">
      <c r="A333" s="41">
        <v>332</v>
      </c>
      <c r="B333" s="42" t="s">
        <v>151</v>
      </c>
      <c r="C333" s="43" t="s">
        <v>580</v>
      </c>
      <c r="D333" s="42" t="s">
        <v>128</v>
      </c>
      <c r="E333" s="44">
        <v>1646605</v>
      </c>
      <c r="F333" s="44">
        <v>131728</v>
      </c>
      <c r="G333" s="44">
        <v>1778333</v>
      </c>
      <c r="H333" s="45" t="s">
        <v>974</v>
      </c>
      <c r="J333" s="40">
        <f>+VLOOKUP(B333,'[1]Chi Tiết'!$B:$G,6,0)</f>
        <v>1778333</v>
      </c>
      <c r="K333" s="64">
        <f t="shared" si="5"/>
        <v>0</v>
      </c>
    </row>
    <row r="334" spans="1:11" ht="25.5" x14ac:dyDescent="0.2">
      <c r="A334" s="41">
        <v>333</v>
      </c>
      <c r="B334" s="42" t="s">
        <v>432</v>
      </c>
      <c r="C334" s="43" t="s">
        <v>580</v>
      </c>
      <c r="D334" s="42" t="s">
        <v>416</v>
      </c>
      <c r="E334" s="44">
        <v>5793090</v>
      </c>
      <c r="F334" s="44">
        <v>463447</v>
      </c>
      <c r="G334" s="44">
        <v>6256537</v>
      </c>
      <c r="H334" s="45" t="s">
        <v>974</v>
      </c>
      <c r="J334" s="40">
        <f>+VLOOKUP(B334,'[1]Chi Tiết'!$B:$G,6,0)</f>
        <v>6256537</v>
      </c>
      <c r="K334" s="64">
        <f t="shared" si="5"/>
        <v>0</v>
      </c>
    </row>
    <row r="335" spans="1:11" ht="38.25" x14ac:dyDescent="0.2">
      <c r="A335" s="41">
        <v>334</v>
      </c>
      <c r="B335" s="42" t="s">
        <v>273</v>
      </c>
      <c r="C335" s="43" t="s">
        <v>580</v>
      </c>
      <c r="D335" s="42" t="s">
        <v>248</v>
      </c>
      <c r="E335" s="44">
        <v>2221160</v>
      </c>
      <c r="F335" s="44">
        <v>177693</v>
      </c>
      <c r="G335" s="44">
        <v>2398853</v>
      </c>
      <c r="H335" s="45" t="s">
        <v>974</v>
      </c>
      <c r="J335" s="40">
        <f>+VLOOKUP(B335,'[1]Chi Tiết'!$B:$G,6,0)</f>
        <v>2398853</v>
      </c>
      <c r="K335" s="64">
        <f t="shared" si="5"/>
        <v>0</v>
      </c>
    </row>
    <row r="336" spans="1:11" ht="38.25" x14ac:dyDescent="0.2">
      <c r="A336" s="41">
        <v>335</v>
      </c>
      <c r="B336" s="42" t="s">
        <v>274</v>
      </c>
      <c r="C336" s="43" t="s">
        <v>580</v>
      </c>
      <c r="D336" s="42" t="s">
        <v>248</v>
      </c>
      <c r="E336" s="44">
        <v>2359982</v>
      </c>
      <c r="F336" s="44">
        <v>188799</v>
      </c>
      <c r="G336" s="44">
        <v>2548781</v>
      </c>
      <c r="H336" s="45" t="s">
        <v>974</v>
      </c>
      <c r="J336" s="40">
        <f>+VLOOKUP(B336,'[1]Chi Tiết'!$B:$G,6,0)</f>
        <v>2548781</v>
      </c>
      <c r="K336" s="64">
        <f t="shared" si="5"/>
        <v>0</v>
      </c>
    </row>
    <row r="337" spans="1:11" ht="25.5" x14ac:dyDescent="0.2">
      <c r="A337" s="41">
        <v>336</v>
      </c>
      <c r="B337" s="42" t="s">
        <v>372</v>
      </c>
      <c r="C337" s="43" t="s">
        <v>581</v>
      </c>
      <c r="D337" s="42" t="s">
        <v>353</v>
      </c>
      <c r="E337" s="44">
        <v>4150696</v>
      </c>
      <c r="F337" s="44">
        <v>332056</v>
      </c>
      <c r="G337" s="44">
        <v>4482752</v>
      </c>
      <c r="H337" s="45" t="s">
        <v>974</v>
      </c>
      <c r="J337" s="40">
        <f>+VLOOKUP(B337,'[1]Chi Tiết'!$B:$G,6,0)</f>
        <v>4482752</v>
      </c>
      <c r="K337" s="64">
        <f t="shared" si="5"/>
        <v>0</v>
      </c>
    </row>
    <row r="338" spans="1:11" ht="25.5" x14ac:dyDescent="0.2">
      <c r="A338" s="41">
        <v>337</v>
      </c>
      <c r="B338" s="42" t="s">
        <v>100</v>
      </c>
      <c r="C338" s="43" t="s">
        <v>581</v>
      </c>
      <c r="D338" s="42" t="s">
        <v>71</v>
      </c>
      <c r="E338" s="44">
        <v>5714520</v>
      </c>
      <c r="F338" s="44">
        <v>457162</v>
      </c>
      <c r="G338" s="44">
        <v>6171682</v>
      </c>
      <c r="H338" s="45" t="s">
        <v>974</v>
      </c>
      <c r="J338" s="40">
        <f>+VLOOKUP(B338,'[1]Chi Tiết'!$B:$G,6,0)</f>
        <v>6171682</v>
      </c>
      <c r="K338" s="64">
        <f t="shared" si="5"/>
        <v>0</v>
      </c>
    </row>
    <row r="339" spans="1:11" ht="38.25" x14ac:dyDescent="0.2">
      <c r="A339" s="41">
        <v>338</v>
      </c>
      <c r="B339" s="42" t="s">
        <v>191</v>
      </c>
      <c r="C339" s="43" t="s">
        <v>581</v>
      </c>
      <c r="D339" s="42" t="s">
        <v>189</v>
      </c>
      <c r="E339" s="44">
        <v>595330</v>
      </c>
      <c r="F339" s="44">
        <v>47626</v>
      </c>
      <c r="G339" s="44">
        <v>642956</v>
      </c>
      <c r="H339" s="45" t="s">
        <v>974</v>
      </c>
      <c r="J339" s="40">
        <f>+VLOOKUP(B339,'[1]Chi Tiết'!$B:$G,6,0)</f>
        <v>642956</v>
      </c>
      <c r="K339" s="64">
        <f t="shared" si="5"/>
        <v>0</v>
      </c>
    </row>
    <row r="340" spans="1:11" ht="38.25" x14ac:dyDescent="0.2">
      <c r="A340" s="41">
        <v>339</v>
      </c>
      <c r="B340" s="42" t="s">
        <v>410</v>
      </c>
      <c r="C340" s="43" t="s">
        <v>581</v>
      </c>
      <c r="D340" s="42" t="s">
        <v>398</v>
      </c>
      <c r="E340" s="44">
        <v>2858040</v>
      </c>
      <c r="F340" s="44">
        <v>228643</v>
      </c>
      <c r="G340" s="44">
        <v>3086683</v>
      </c>
      <c r="H340" s="45" t="s">
        <v>974</v>
      </c>
      <c r="J340" s="40">
        <f>+VLOOKUP(B340,'[1]Chi Tiết'!$B:$G,6,0)</f>
        <v>3086683</v>
      </c>
      <c r="K340" s="64">
        <f t="shared" si="5"/>
        <v>0</v>
      </c>
    </row>
    <row r="341" spans="1:11" ht="38.25" x14ac:dyDescent="0.2">
      <c r="A341" s="41">
        <v>340</v>
      </c>
      <c r="B341" s="42" t="s">
        <v>181</v>
      </c>
      <c r="C341" s="43" t="s">
        <v>582</v>
      </c>
      <c r="D341" s="42" t="s">
        <v>160</v>
      </c>
      <c r="E341" s="44">
        <v>2262710</v>
      </c>
      <c r="F341" s="44">
        <v>181017</v>
      </c>
      <c r="G341" s="44">
        <v>2443727</v>
      </c>
      <c r="H341" s="45" t="s">
        <v>974</v>
      </c>
      <c r="J341" s="40">
        <f>+VLOOKUP(B341,'[1]Chi Tiết'!$B:$G,6,0)</f>
        <v>2443727</v>
      </c>
      <c r="K341" s="64">
        <f t="shared" si="5"/>
        <v>0</v>
      </c>
    </row>
    <row r="342" spans="1:11" ht="25.5" x14ac:dyDescent="0.2">
      <c r="A342" s="41">
        <v>341</v>
      </c>
      <c r="B342" s="42" t="s">
        <v>373</v>
      </c>
      <c r="C342" s="43" t="s">
        <v>582</v>
      </c>
      <c r="D342" s="42" t="s">
        <v>353</v>
      </c>
      <c r="E342" s="44">
        <v>2134653</v>
      </c>
      <c r="F342" s="44">
        <v>170772</v>
      </c>
      <c r="G342" s="44">
        <v>2305425</v>
      </c>
      <c r="H342" s="45" t="s">
        <v>974</v>
      </c>
      <c r="J342" s="40">
        <f>+VLOOKUP(B342,'[1]Chi Tiết'!$B:$G,6,0)</f>
        <v>2305425</v>
      </c>
      <c r="K342" s="64">
        <f t="shared" si="5"/>
        <v>0</v>
      </c>
    </row>
    <row r="343" spans="1:11" ht="38.25" x14ac:dyDescent="0.2">
      <c r="A343" s="41">
        <v>342</v>
      </c>
      <c r="B343" s="42" t="s">
        <v>317</v>
      </c>
      <c r="C343" s="43" t="s">
        <v>582</v>
      </c>
      <c r="D343" s="42" t="s">
        <v>283</v>
      </c>
      <c r="E343" s="44">
        <v>4150696</v>
      </c>
      <c r="F343" s="44">
        <v>332056</v>
      </c>
      <c r="G343" s="44">
        <v>4482752</v>
      </c>
      <c r="H343" s="45" t="s">
        <v>974</v>
      </c>
      <c r="J343" s="40">
        <f>+VLOOKUP(B343,'[1]Chi Tiết'!$B:$G,6,0)</f>
        <v>4482752</v>
      </c>
      <c r="K343" s="64">
        <f t="shared" si="5"/>
        <v>0</v>
      </c>
    </row>
    <row r="344" spans="1:11" ht="38.25" x14ac:dyDescent="0.2">
      <c r="A344" s="41">
        <v>343</v>
      </c>
      <c r="B344" s="42" t="s">
        <v>221</v>
      </c>
      <c r="C344" s="43" t="s">
        <v>582</v>
      </c>
      <c r="D344" s="42" t="s">
        <v>209</v>
      </c>
      <c r="E344" s="44">
        <v>595330</v>
      </c>
      <c r="F344" s="44">
        <v>47626</v>
      </c>
      <c r="G344" s="44">
        <v>642956</v>
      </c>
      <c r="H344" s="45" t="s">
        <v>974</v>
      </c>
      <c r="J344" s="40">
        <f>+VLOOKUP(B344,'[1]Chi Tiết'!$B:$G,6,0)</f>
        <v>642956</v>
      </c>
      <c r="K344" s="64">
        <f t="shared" si="5"/>
        <v>0</v>
      </c>
    </row>
    <row r="345" spans="1:11" customFormat="1" ht="38.25" x14ac:dyDescent="0.25">
      <c r="A345" s="41">
        <v>344</v>
      </c>
      <c r="B345" s="42" t="s">
        <v>222</v>
      </c>
      <c r="C345" s="43" t="s">
        <v>582</v>
      </c>
      <c r="D345" s="42" t="s">
        <v>209</v>
      </c>
      <c r="E345" s="44">
        <v>3394065</v>
      </c>
      <c r="F345" s="44">
        <v>271525</v>
      </c>
      <c r="G345" s="44">
        <v>3665590</v>
      </c>
      <c r="H345" s="45" t="s">
        <v>974</v>
      </c>
      <c r="J345" s="40">
        <f>+VLOOKUP(B345,'[1]Chi Tiết'!$B:$G,6,0)</f>
        <v>3665590</v>
      </c>
      <c r="K345" s="64">
        <f t="shared" si="5"/>
        <v>0</v>
      </c>
    </row>
    <row r="346" spans="1:11" customFormat="1" ht="25.5" x14ac:dyDescent="0.25">
      <c r="A346" s="41">
        <v>345</v>
      </c>
      <c r="B346" s="42" t="s">
        <v>101</v>
      </c>
      <c r="C346" s="43" t="s">
        <v>583</v>
      </c>
      <c r="D346" s="42" t="s">
        <v>71</v>
      </c>
      <c r="E346" s="44">
        <v>4686721</v>
      </c>
      <c r="F346" s="44">
        <v>374938</v>
      </c>
      <c r="G346" s="44">
        <v>5061659</v>
      </c>
      <c r="H346" s="45" t="s">
        <v>974</v>
      </c>
      <c r="J346" s="40">
        <f>+VLOOKUP(B346,'[1]Chi Tiết'!$B:$G,6,0)</f>
        <v>5061659</v>
      </c>
      <c r="K346" s="64">
        <f t="shared" si="5"/>
        <v>0</v>
      </c>
    </row>
    <row r="347" spans="1:11" customFormat="1" ht="38.25" x14ac:dyDescent="0.25">
      <c r="A347" s="41">
        <v>346</v>
      </c>
      <c r="B347" s="42" t="s">
        <v>152</v>
      </c>
      <c r="C347" s="43" t="s">
        <v>584</v>
      </c>
      <c r="D347" s="42" t="s">
        <v>128</v>
      </c>
      <c r="E347" s="44">
        <v>1480018</v>
      </c>
      <c r="F347" s="44">
        <v>118401</v>
      </c>
      <c r="G347" s="44">
        <v>1598419</v>
      </c>
      <c r="H347" s="45" t="s">
        <v>974</v>
      </c>
      <c r="J347" s="40">
        <f>+VLOOKUP(B347,'[1]Chi Tiết'!$B:$G,6,0)</f>
        <v>1598419</v>
      </c>
      <c r="K347" s="64">
        <f t="shared" si="5"/>
        <v>0</v>
      </c>
    </row>
    <row r="348" spans="1:11" ht="38.25" x14ac:dyDescent="0.2">
      <c r="A348" s="41">
        <v>347</v>
      </c>
      <c r="B348" s="42" t="s">
        <v>275</v>
      </c>
      <c r="C348" s="43" t="s">
        <v>584</v>
      </c>
      <c r="D348" s="42" t="s">
        <v>248</v>
      </c>
      <c r="E348" s="44">
        <v>1887986</v>
      </c>
      <c r="F348" s="44">
        <v>151039</v>
      </c>
      <c r="G348" s="44">
        <v>2039025</v>
      </c>
      <c r="H348" s="45" t="s">
        <v>974</v>
      </c>
      <c r="J348" s="40">
        <f>+VLOOKUP(B348,'[1]Chi Tiết'!$B:$G,6,0)</f>
        <v>2039025</v>
      </c>
      <c r="K348" s="64">
        <f t="shared" si="5"/>
        <v>0</v>
      </c>
    </row>
    <row r="349" spans="1:11" ht="38.25" x14ac:dyDescent="0.2">
      <c r="A349" s="41">
        <v>348</v>
      </c>
      <c r="B349" s="42" t="s">
        <v>318</v>
      </c>
      <c r="C349" s="43" t="s">
        <v>585</v>
      </c>
      <c r="D349" s="42" t="s">
        <v>283</v>
      </c>
      <c r="E349" s="44">
        <v>5946133</v>
      </c>
      <c r="F349" s="44">
        <v>475691</v>
      </c>
      <c r="G349" s="44">
        <v>6421824</v>
      </c>
      <c r="H349" s="45" t="s">
        <v>974</v>
      </c>
      <c r="J349" s="40">
        <f>+VLOOKUP(B349,'[1]Chi Tiết'!$B:$G,6,0)</f>
        <v>6421824</v>
      </c>
      <c r="K349" s="64">
        <f t="shared" si="5"/>
        <v>0</v>
      </c>
    </row>
    <row r="350" spans="1:11" ht="25.5" x14ac:dyDescent="0.2">
      <c r="A350" s="41">
        <v>349</v>
      </c>
      <c r="B350" s="42" t="s">
        <v>374</v>
      </c>
      <c r="C350" s="43" t="s">
        <v>586</v>
      </c>
      <c r="D350" s="42" t="s">
        <v>353</v>
      </c>
      <c r="E350" s="44">
        <v>4150696</v>
      </c>
      <c r="F350" s="44">
        <v>332056</v>
      </c>
      <c r="G350" s="44">
        <v>4482752</v>
      </c>
      <c r="H350" s="45" t="s">
        <v>974</v>
      </c>
      <c r="J350" s="40">
        <f>+VLOOKUP(B350,'[1]Chi Tiết'!$B:$G,6,0)</f>
        <v>4482752</v>
      </c>
      <c r="K350" s="64">
        <f t="shared" si="5"/>
        <v>0</v>
      </c>
    </row>
    <row r="351" spans="1:11" ht="38.25" x14ac:dyDescent="0.2">
      <c r="A351" s="41">
        <v>350</v>
      </c>
      <c r="B351" s="42" t="s">
        <v>411</v>
      </c>
      <c r="C351" s="43" t="s">
        <v>586</v>
      </c>
      <c r="D351" s="42" t="s">
        <v>398</v>
      </c>
      <c r="E351" s="44">
        <v>4644030</v>
      </c>
      <c r="F351" s="44">
        <v>371522</v>
      </c>
      <c r="G351" s="44">
        <v>5015552</v>
      </c>
      <c r="H351" s="45" t="s">
        <v>974</v>
      </c>
      <c r="J351" s="40">
        <f>+VLOOKUP(B351,'[1]Chi Tiết'!$B:$G,6,0)</f>
        <v>5015552</v>
      </c>
      <c r="K351" s="64">
        <f t="shared" si="5"/>
        <v>0</v>
      </c>
    </row>
    <row r="352" spans="1:11" ht="38.25" x14ac:dyDescent="0.2">
      <c r="A352" s="41">
        <v>351</v>
      </c>
      <c r="B352" s="42" t="s">
        <v>223</v>
      </c>
      <c r="C352" s="43" t="s">
        <v>586</v>
      </c>
      <c r="D352" s="42" t="s">
        <v>209</v>
      </c>
      <c r="E352" s="44">
        <v>536025</v>
      </c>
      <c r="F352" s="44">
        <v>42882</v>
      </c>
      <c r="G352" s="44">
        <v>578907</v>
      </c>
      <c r="H352" s="45" t="s">
        <v>974</v>
      </c>
      <c r="J352" s="40">
        <f>+VLOOKUP(B352,'[1]Chi Tiết'!$B:$G,6,0)</f>
        <v>578907</v>
      </c>
      <c r="K352" s="64">
        <f t="shared" si="5"/>
        <v>0</v>
      </c>
    </row>
    <row r="353" spans="1:11" ht="25.5" x14ac:dyDescent="0.2">
      <c r="A353" s="41">
        <v>352</v>
      </c>
      <c r="B353" s="42" t="s">
        <v>102</v>
      </c>
      <c r="C353" s="43" t="s">
        <v>587</v>
      </c>
      <c r="D353" s="42" t="s">
        <v>71</v>
      </c>
      <c r="E353" s="44">
        <v>1887986</v>
      </c>
      <c r="F353" s="44">
        <v>151039</v>
      </c>
      <c r="G353" s="44">
        <v>2039025</v>
      </c>
      <c r="H353" s="45" t="s">
        <v>974</v>
      </c>
      <c r="J353" s="40">
        <f>+VLOOKUP(B353,'[1]Chi Tiết'!$B:$G,6,0)</f>
        <v>2039025</v>
      </c>
      <c r="K353" s="64">
        <f t="shared" si="5"/>
        <v>0</v>
      </c>
    </row>
    <row r="354" spans="1:11" ht="25.5" x14ac:dyDescent="0.2">
      <c r="A354" s="41">
        <v>353</v>
      </c>
      <c r="B354" s="42" t="s">
        <v>433</v>
      </c>
      <c r="C354" s="43" t="s">
        <v>587</v>
      </c>
      <c r="D354" s="42" t="s">
        <v>416</v>
      </c>
      <c r="E354" s="44">
        <v>2831979</v>
      </c>
      <c r="F354" s="44">
        <v>226558</v>
      </c>
      <c r="G354" s="44">
        <v>3058537</v>
      </c>
      <c r="H354" s="45" t="s">
        <v>974</v>
      </c>
      <c r="J354" s="40">
        <f>+VLOOKUP(B354,'[1]Chi Tiết'!$B:$G,6,0)</f>
        <v>3058537</v>
      </c>
      <c r="K354" s="64">
        <f t="shared" si="5"/>
        <v>0</v>
      </c>
    </row>
    <row r="355" spans="1:11" ht="38.25" x14ac:dyDescent="0.2">
      <c r="A355" s="41">
        <v>354</v>
      </c>
      <c r="B355" s="42" t="s">
        <v>153</v>
      </c>
      <c r="C355" s="43" t="s">
        <v>587</v>
      </c>
      <c r="D355" s="42" t="s">
        <v>128</v>
      </c>
      <c r="E355" s="44">
        <v>1132792</v>
      </c>
      <c r="F355" s="44">
        <v>90623</v>
      </c>
      <c r="G355" s="44">
        <v>1223415</v>
      </c>
      <c r="H355" s="45" t="s">
        <v>974</v>
      </c>
      <c r="J355" s="40">
        <f>+VLOOKUP(B355,'[1]Chi Tiết'!$B:$G,6,0)</f>
        <v>1223415</v>
      </c>
      <c r="K355" s="64">
        <f t="shared" si="5"/>
        <v>0</v>
      </c>
    </row>
    <row r="356" spans="1:11" ht="38.25" x14ac:dyDescent="0.2">
      <c r="A356" s="41">
        <v>355</v>
      </c>
      <c r="B356" s="42" t="s">
        <v>276</v>
      </c>
      <c r="C356" s="43" t="s">
        <v>587</v>
      </c>
      <c r="D356" s="42" t="s">
        <v>248</v>
      </c>
      <c r="E356" s="44">
        <v>2488039</v>
      </c>
      <c r="F356" s="44">
        <v>199043</v>
      </c>
      <c r="G356" s="44">
        <v>2687082</v>
      </c>
      <c r="H356" s="45" t="s">
        <v>974</v>
      </c>
      <c r="J356" s="40">
        <f>+VLOOKUP(B356,'[1]Chi Tiết'!$B:$G,6,0)</f>
        <v>2687082</v>
      </c>
      <c r="K356" s="64">
        <f t="shared" si="5"/>
        <v>0</v>
      </c>
    </row>
    <row r="357" spans="1:11" ht="38.25" x14ac:dyDescent="0.2">
      <c r="A357" s="41">
        <v>356</v>
      </c>
      <c r="B357" s="42" t="s">
        <v>154</v>
      </c>
      <c r="C357" s="43" t="s">
        <v>587</v>
      </c>
      <c r="D357" s="42" t="s">
        <v>128</v>
      </c>
      <c r="E357" s="44">
        <v>1694428</v>
      </c>
      <c r="F357" s="44">
        <v>135554</v>
      </c>
      <c r="G357" s="44">
        <v>1829982</v>
      </c>
      <c r="H357" s="45" t="s">
        <v>974</v>
      </c>
      <c r="J357" s="40">
        <f>+VLOOKUP(B357,'[1]Chi Tiết'!$B:$G,6,0)</f>
        <v>1829982</v>
      </c>
      <c r="K357" s="64">
        <f t="shared" si="5"/>
        <v>0</v>
      </c>
    </row>
    <row r="358" spans="1:11" ht="38.25" x14ac:dyDescent="0.2">
      <c r="A358" s="41">
        <v>357</v>
      </c>
      <c r="B358" s="42" t="s">
        <v>182</v>
      </c>
      <c r="C358" s="43" t="s">
        <v>588</v>
      </c>
      <c r="D358" s="42" t="s">
        <v>160</v>
      </c>
      <c r="E358" s="44">
        <v>1190660</v>
      </c>
      <c r="F358" s="44">
        <v>95253</v>
      </c>
      <c r="G358" s="44">
        <v>1285913</v>
      </c>
      <c r="H358" s="45" t="s">
        <v>974</v>
      </c>
      <c r="J358" s="40">
        <f>+VLOOKUP(B358,'[1]Chi Tiết'!$B:$G,6,0)</f>
        <v>1285913</v>
      </c>
      <c r="K358" s="64">
        <f t="shared" si="5"/>
        <v>0</v>
      </c>
    </row>
    <row r="359" spans="1:11" ht="38.25" x14ac:dyDescent="0.2">
      <c r="A359" s="41">
        <v>358</v>
      </c>
      <c r="B359" s="42" t="s">
        <v>224</v>
      </c>
      <c r="C359" s="43" t="s">
        <v>589</v>
      </c>
      <c r="D359" s="42" t="s">
        <v>209</v>
      </c>
      <c r="E359" s="44">
        <v>2262710</v>
      </c>
      <c r="F359" s="44">
        <v>181017</v>
      </c>
      <c r="G359" s="44">
        <v>2443727</v>
      </c>
      <c r="H359" s="45" t="s">
        <v>975</v>
      </c>
      <c r="J359" s="40">
        <f>+VLOOKUP(B359,'[1]Chi Tiết'!$B:$G,6,0)</f>
        <v>2443727</v>
      </c>
      <c r="K359" s="64">
        <f t="shared" si="5"/>
        <v>0</v>
      </c>
    </row>
    <row r="360" spans="1:11" ht="38.25" x14ac:dyDescent="0.2">
      <c r="A360" s="41">
        <v>359</v>
      </c>
      <c r="B360" s="42" t="s">
        <v>319</v>
      </c>
      <c r="C360" s="43" t="s">
        <v>589</v>
      </c>
      <c r="D360" s="42" t="s">
        <v>283</v>
      </c>
      <c r="E360" s="44">
        <v>2831979</v>
      </c>
      <c r="F360" s="44">
        <v>226558</v>
      </c>
      <c r="G360" s="44">
        <v>3058537</v>
      </c>
      <c r="H360" s="45" t="s">
        <v>975</v>
      </c>
      <c r="J360" s="40">
        <f>+VLOOKUP(B360,'[1]Chi Tiết'!$B:$G,6,0)</f>
        <v>3058537</v>
      </c>
      <c r="K360" s="64">
        <f t="shared" si="5"/>
        <v>0</v>
      </c>
    </row>
    <row r="361" spans="1:11" ht="38.25" x14ac:dyDescent="0.2">
      <c r="A361" s="41">
        <v>360</v>
      </c>
      <c r="B361" s="42" t="s">
        <v>192</v>
      </c>
      <c r="C361" s="43" t="s">
        <v>589</v>
      </c>
      <c r="D361" s="42" t="s">
        <v>189</v>
      </c>
      <c r="E361" s="44">
        <v>1190660</v>
      </c>
      <c r="F361" s="44">
        <v>95253</v>
      </c>
      <c r="G361" s="44">
        <v>1285913</v>
      </c>
      <c r="H361" s="45" t="s">
        <v>975</v>
      </c>
      <c r="J361" s="40">
        <f>+VLOOKUP(B361,'[1]Chi Tiết'!$B:$G,6,0)</f>
        <v>1285913</v>
      </c>
      <c r="K361" s="64">
        <f t="shared" si="5"/>
        <v>0</v>
      </c>
    </row>
    <row r="362" spans="1:11" ht="25.5" x14ac:dyDescent="0.2">
      <c r="A362" s="41">
        <v>361</v>
      </c>
      <c r="B362" s="42" t="s">
        <v>375</v>
      </c>
      <c r="C362" s="43" t="s">
        <v>589</v>
      </c>
      <c r="D362" s="42" t="s">
        <v>353</v>
      </c>
      <c r="E362" s="44">
        <v>1887986</v>
      </c>
      <c r="F362" s="44">
        <v>151039</v>
      </c>
      <c r="G362" s="44">
        <v>2039025</v>
      </c>
      <c r="H362" s="45" t="s">
        <v>975</v>
      </c>
      <c r="J362" s="40">
        <f>+VLOOKUP(B362,'[1]Chi Tiết'!$B:$G,6,0)</f>
        <v>2039025</v>
      </c>
      <c r="K362" s="64">
        <f t="shared" si="5"/>
        <v>0</v>
      </c>
    </row>
    <row r="363" spans="1:11" ht="25.5" x14ac:dyDescent="0.2">
      <c r="A363" s="41">
        <v>362</v>
      </c>
      <c r="B363" s="42" t="s">
        <v>103</v>
      </c>
      <c r="C363" s="43" t="s">
        <v>590</v>
      </c>
      <c r="D363" s="42" t="s">
        <v>71</v>
      </c>
      <c r="E363" s="44">
        <v>471996</v>
      </c>
      <c r="F363" s="44">
        <v>37760</v>
      </c>
      <c r="G363" s="44">
        <v>509756</v>
      </c>
      <c r="H363" s="45" t="s">
        <v>975</v>
      </c>
      <c r="J363" s="40">
        <f>+VLOOKUP(B363,'[1]Chi Tiết'!$B:$G,6,0)</f>
        <v>509756</v>
      </c>
      <c r="K363" s="64">
        <f t="shared" si="5"/>
        <v>0</v>
      </c>
    </row>
    <row r="364" spans="1:11" ht="25.5" x14ac:dyDescent="0.2">
      <c r="A364" s="41">
        <v>363</v>
      </c>
      <c r="B364" s="42" t="s">
        <v>104</v>
      </c>
      <c r="C364" s="43" t="s">
        <v>591</v>
      </c>
      <c r="D364" s="42" t="s">
        <v>71</v>
      </c>
      <c r="E364" s="44">
        <v>3078646</v>
      </c>
      <c r="F364" s="44">
        <v>246292</v>
      </c>
      <c r="G364" s="44">
        <v>3324938</v>
      </c>
      <c r="H364" s="45" t="s">
        <v>975</v>
      </c>
      <c r="J364" s="40">
        <f>+VLOOKUP(B364,'[1]Chi Tiết'!$B:$G,6,0)</f>
        <v>3324938</v>
      </c>
      <c r="K364" s="64">
        <f t="shared" si="5"/>
        <v>0</v>
      </c>
    </row>
    <row r="365" spans="1:11" ht="38.25" x14ac:dyDescent="0.2">
      <c r="A365" s="41">
        <v>364</v>
      </c>
      <c r="B365" s="42" t="s">
        <v>155</v>
      </c>
      <c r="C365" s="43" t="s">
        <v>591</v>
      </c>
      <c r="D365" s="42" t="s">
        <v>128</v>
      </c>
      <c r="E365" s="44">
        <v>1665870</v>
      </c>
      <c r="F365" s="44">
        <v>133270</v>
      </c>
      <c r="G365" s="44">
        <v>1799140</v>
      </c>
      <c r="H365" s="45" t="s">
        <v>975</v>
      </c>
      <c r="J365" s="40">
        <f>+VLOOKUP(B365,'[1]Chi Tiết'!$B:$G,6,0)</f>
        <v>1799140</v>
      </c>
      <c r="K365" s="64">
        <f t="shared" si="5"/>
        <v>0</v>
      </c>
    </row>
    <row r="366" spans="1:11" ht="25.5" x14ac:dyDescent="0.2">
      <c r="A366" s="41">
        <v>365</v>
      </c>
      <c r="B366" s="42" t="s">
        <v>434</v>
      </c>
      <c r="C366" s="43" t="s">
        <v>591</v>
      </c>
      <c r="D366" s="42" t="s">
        <v>416</v>
      </c>
      <c r="E366" s="44">
        <v>2262710</v>
      </c>
      <c r="F366" s="44">
        <v>181017</v>
      </c>
      <c r="G366" s="44">
        <v>2443727</v>
      </c>
      <c r="H366" s="45" t="s">
        <v>975</v>
      </c>
      <c r="J366" s="40">
        <f>+VLOOKUP(B366,'[1]Chi Tiết'!$B:$G,6,0)</f>
        <v>2443727</v>
      </c>
      <c r="K366" s="64">
        <f t="shared" si="5"/>
        <v>0</v>
      </c>
    </row>
    <row r="367" spans="1:11" ht="38.25" x14ac:dyDescent="0.2">
      <c r="A367" s="41">
        <v>366</v>
      </c>
      <c r="B367" s="42" t="s">
        <v>277</v>
      </c>
      <c r="C367" s="43" t="s">
        <v>591</v>
      </c>
      <c r="D367" s="42" t="s">
        <v>248</v>
      </c>
      <c r="E367" s="44">
        <v>1415989</v>
      </c>
      <c r="F367" s="44">
        <v>113279</v>
      </c>
      <c r="G367" s="44">
        <v>1529268</v>
      </c>
      <c r="H367" s="45" t="s">
        <v>975</v>
      </c>
      <c r="J367" s="40">
        <f>+VLOOKUP(B367,'[1]Chi Tiết'!$B:$G,6,0)</f>
        <v>1529268</v>
      </c>
      <c r="K367" s="64">
        <f t="shared" si="5"/>
        <v>0</v>
      </c>
    </row>
    <row r="368" spans="1:11" ht="25.5" x14ac:dyDescent="0.2">
      <c r="A368" s="41">
        <v>367</v>
      </c>
      <c r="B368" s="42" t="s">
        <v>376</v>
      </c>
      <c r="C368" s="43" t="s">
        <v>592</v>
      </c>
      <c r="D368" s="42" t="s">
        <v>353</v>
      </c>
      <c r="E368" s="44">
        <v>2262710</v>
      </c>
      <c r="F368" s="44">
        <v>181017</v>
      </c>
      <c r="G368" s="44">
        <v>2443727</v>
      </c>
      <c r="H368" s="45" t="s">
        <v>975</v>
      </c>
      <c r="J368" s="40">
        <f>+VLOOKUP(B368,'[1]Chi Tiết'!$B:$G,6,0)</f>
        <v>2443727</v>
      </c>
      <c r="K368" s="64">
        <f t="shared" si="5"/>
        <v>0</v>
      </c>
    </row>
    <row r="369" spans="1:11" ht="38.25" x14ac:dyDescent="0.2">
      <c r="A369" s="41">
        <v>368</v>
      </c>
      <c r="B369" s="42" t="s">
        <v>225</v>
      </c>
      <c r="C369" s="43" t="s">
        <v>592</v>
      </c>
      <c r="D369" s="42" t="s">
        <v>209</v>
      </c>
      <c r="E369" s="44">
        <v>2262710</v>
      </c>
      <c r="F369" s="44">
        <v>181017</v>
      </c>
      <c r="G369" s="44">
        <v>2443727</v>
      </c>
      <c r="H369" s="45" t="s">
        <v>975</v>
      </c>
      <c r="J369" s="40">
        <f>+VLOOKUP(B369,'[1]Chi Tiết'!$B:$G,6,0)</f>
        <v>2443727</v>
      </c>
      <c r="K369" s="64">
        <f t="shared" si="5"/>
        <v>0</v>
      </c>
    </row>
    <row r="370" spans="1:11" ht="25.5" x14ac:dyDescent="0.2">
      <c r="A370" s="41">
        <v>369</v>
      </c>
      <c r="B370" s="42" t="s">
        <v>105</v>
      </c>
      <c r="C370" s="43" t="s">
        <v>593</v>
      </c>
      <c r="D370" s="42" t="s">
        <v>71</v>
      </c>
      <c r="E370" s="44">
        <v>3700721</v>
      </c>
      <c r="F370" s="44">
        <v>296058</v>
      </c>
      <c r="G370" s="44">
        <v>3996779</v>
      </c>
      <c r="H370" s="45" t="s">
        <v>975</v>
      </c>
      <c r="J370" s="40">
        <f>+VLOOKUP(B370,'[1]Chi Tiết'!$B:$G,6,0)</f>
        <v>3996779</v>
      </c>
      <c r="K370" s="64">
        <f t="shared" si="5"/>
        <v>0</v>
      </c>
    </row>
    <row r="371" spans="1:11" ht="25.5" x14ac:dyDescent="0.2">
      <c r="A371" s="41">
        <v>370</v>
      </c>
      <c r="B371" s="42" t="s">
        <v>377</v>
      </c>
      <c r="C371" s="43" t="s">
        <v>593</v>
      </c>
      <c r="D371" s="42" t="s">
        <v>353</v>
      </c>
      <c r="E371" s="44">
        <v>2024122</v>
      </c>
      <c r="F371" s="44">
        <v>161930</v>
      </c>
      <c r="G371" s="44">
        <v>2186052</v>
      </c>
      <c r="H371" s="45" t="s">
        <v>975</v>
      </c>
      <c r="J371" s="40">
        <f>+VLOOKUP(B371,'[1]Chi Tiết'!$B:$G,6,0)</f>
        <v>2186052</v>
      </c>
      <c r="K371" s="64">
        <f t="shared" si="5"/>
        <v>0</v>
      </c>
    </row>
    <row r="372" spans="1:11" ht="38.25" x14ac:dyDescent="0.2">
      <c r="A372" s="41">
        <v>371</v>
      </c>
      <c r="B372" s="42" t="s">
        <v>278</v>
      </c>
      <c r="C372" s="43" t="s">
        <v>593</v>
      </c>
      <c r="D372" s="42" t="s">
        <v>248</v>
      </c>
      <c r="E372" s="44">
        <v>2223417</v>
      </c>
      <c r="F372" s="44">
        <v>177873</v>
      </c>
      <c r="G372" s="44">
        <v>2401290</v>
      </c>
      <c r="H372" s="45" t="s">
        <v>975</v>
      </c>
      <c r="J372" s="40">
        <f>+VLOOKUP(B372,'[1]Chi Tiết'!$B:$G,6,0)</f>
        <v>2401290</v>
      </c>
      <c r="K372" s="64">
        <f t="shared" si="5"/>
        <v>0</v>
      </c>
    </row>
    <row r="373" spans="1:11" ht="25.5" x14ac:dyDescent="0.2">
      <c r="A373" s="41">
        <v>372</v>
      </c>
      <c r="B373" s="42" t="s">
        <v>435</v>
      </c>
      <c r="C373" s="43" t="s">
        <v>593</v>
      </c>
      <c r="D373" s="42" t="s">
        <v>416</v>
      </c>
      <c r="E373" s="44">
        <v>3233221</v>
      </c>
      <c r="F373" s="44">
        <v>258658</v>
      </c>
      <c r="G373" s="44">
        <v>3491879</v>
      </c>
      <c r="H373" s="45" t="s">
        <v>975</v>
      </c>
      <c r="J373" s="40">
        <f>+VLOOKUP(B373,'[1]Chi Tiết'!$B:$G,6,0)</f>
        <v>3491879</v>
      </c>
      <c r="K373" s="64">
        <f t="shared" si="5"/>
        <v>0</v>
      </c>
    </row>
    <row r="374" spans="1:11" ht="38.25" x14ac:dyDescent="0.2">
      <c r="A374" s="41">
        <v>373</v>
      </c>
      <c r="B374" s="42" t="s">
        <v>412</v>
      </c>
      <c r="C374" s="43" t="s">
        <v>593</v>
      </c>
      <c r="D374" s="42" t="s">
        <v>398</v>
      </c>
      <c r="E374" s="44">
        <v>2024122</v>
      </c>
      <c r="F374" s="44">
        <v>161930</v>
      </c>
      <c r="G374" s="44">
        <v>2186052</v>
      </c>
      <c r="H374" s="45" t="s">
        <v>975</v>
      </c>
      <c r="J374" s="40">
        <f>+VLOOKUP(B374,'[1]Chi Tiết'!$B:$G,6,0)</f>
        <v>2186052</v>
      </c>
      <c r="K374" s="64">
        <f t="shared" si="5"/>
        <v>0</v>
      </c>
    </row>
    <row r="375" spans="1:11" ht="25.5" x14ac:dyDescent="0.2">
      <c r="A375" s="41">
        <v>374</v>
      </c>
      <c r="B375" s="42" t="s">
        <v>378</v>
      </c>
      <c r="C375" s="43" t="s">
        <v>594</v>
      </c>
      <c r="D375" s="42" t="s">
        <v>353</v>
      </c>
      <c r="E375" s="44">
        <v>5317332</v>
      </c>
      <c r="F375" s="44">
        <v>425387</v>
      </c>
      <c r="G375" s="44">
        <v>5742719</v>
      </c>
      <c r="H375" s="45" t="s">
        <v>975</v>
      </c>
      <c r="J375" s="40">
        <f>+VLOOKUP(B375,'[1]Chi Tiết'!$B:$G,6,0)</f>
        <v>5742719</v>
      </c>
      <c r="K375" s="64">
        <f t="shared" si="5"/>
        <v>0</v>
      </c>
    </row>
    <row r="376" spans="1:11" ht="38.25" x14ac:dyDescent="0.2">
      <c r="A376" s="41">
        <v>375</v>
      </c>
      <c r="B376" s="42" t="s">
        <v>320</v>
      </c>
      <c r="C376" s="43" t="s">
        <v>594</v>
      </c>
      <c r="D376" s="42" t="s">
        <v>283</v>
      </c>
      <c r="E376" s="44">
        <v>3126166</v>
      </c>
      <c r="F376" s="44">
        <v>250093</v>
      </c>
      <c r="G376" s="44">
        <v>3376259</v>
      </c>
      <c r="H376" s="45" t="s">
        <v>975</v>
      </c>
      <c r="J376" s="40">
        <f>+VLOOKUP(B376,'[1]Chi Tiết'!$B:$G,6,0)</f>
        <v>3376259</v>
      </c>
      <c r="K376" s="64">
        <f t="shared" si="5"/>
        <v>0</v>
      </c>
    </row>
    <row r="377" spans="1:11" ht="38.25" x14ac:dyDescent="0.2">
      <c r="A377" s="41">
        <v>376</v>
      </c>
      <c r="B377" s="42" t="s">
        <v>226</v>
      </c>
      <c r="C377" s="43" t="s">
        <v>594</v>
      </c>
      <c r="D377" s="42" t="s">
        <v>209</v>
      </c>
      <c r="E377" s="44">
        <v>2590141</v>
      </c>
      <c r="F377" s="44">
        <v>207211</v>
      </c>
      <c r="G377" s="44">
        <v>2797352</v>
      </c>
      <c r="H377" s="45" t="s">
        <v>975</v>
      </c>
      <c r="J377" s="40">
        <f>+VLOOKUP(B377,'[1]Chi Tiết'!$B:$G,6,0)</f>
        <v>2797352</v>
      </c>
      <c r="K377" s="64">
        <f t="shared" si="5"/>
        <v>0</v>
      </c>
    </row>
    <row r="378" spans="1:11" ht="38.25" x14ac:dyDescent="0.2">
      <c r="A378" s="41">
        <v>377</v>
      </c>
      <c r="B378" s="42" t="s">
        <v>156</v>
      </c>
      <c r="C378" s="43" t="s">
        <v>594</v>
      </c>
      <c r="D378" s="42" t="s">
        <v>128</v>
      </c>
      <c r="E378" s="44">
        <v>1527841</v>
      </c>
      <c r="F378" s="44">
        <v>122227</v>
      </c>
      <c r="G378" s="44">
        <v>1650068</v>
      </c>
      <c r="H378" s="45" t="s">
        <v>975</v>
      </c>
      <c r="J378" s="40">
        <f>+VLOOKUP(B378,'[1]Chi Tiết'!$B:$G,6,0)</f>
        <v>1650068</v>
      </c>
      <c r="K378" s="64">
        <f t="shared" si="5"/>
        <v>0</v>
      </c>
    </row>
    <row r="379" spans="1:11" ht="38.25" x14ac:dyDescent="0.2">
      <c r="A379" s="41">
        <v>378</v>
      </c>
      <c r="B379" s="42" t="s">
        <v>183</v>
      </c>
      <c r="C379" s="43" t="s">
        <v>595</v>
      </c>
      <c r="D379" s="42" t="s">
        <v>160</v>
      </c>
      <c r="E379" s="44">
        <v>1012061</v>
      </c>
      <c r="F379" s="44">
        <v>80965</v>
      </c>
      <c r="G379" s="44">
        <v>1093026</v>
      </c>
      <c r="H379" s="45" t="s">
        <v>975</v>
      </c>
      <c r="J379" s="40">
        <f>+VLOOKUP(B379,'[1]Chi Tiết'!$B:$G,6,0)</f>
        <v>1093026</v>
      </c>
      <c r="K379" s="64">
        <f t="shared" si="5"/>
        <v>0</v>
      </c>
    </row>
    <row r="380" spans="1:11" ht="38.25" x14ac:dyDescent="0.2">
      <c r="A380" s="41">
        <v>379</v>
      </c>
      <c r="B380" s="42" t="s">
        <v>279</v>
      </c>
      <c r="C380" s="43" t="s">
        <v>596</v>
      </c>
      <c r="D380" s="42" t="s">
        <v>248</v>
      </c>
      <c r="E380" s="44">
        <v>2221160</v>
      </c>
      <c r="F380" s="44">
        <v>177693</v>
      </c>
      <c r="G380" s="44">
        <v>2398853</v>
      </c>
      <c r="H380" s="45" t="s">
        <v>975</v>
      </c>
      <c r="J380" s="40">
        <f>+VLOOKUP(B380,'[1]Chi Tiết'!$B:$G,6,0)</f>
        <v>2398853</v>
      </c>
      <c r="K380" s="64">
        <f t="shared" si="5"/>
        <v>0</v>
      </c>
    </row>
    <row r="381" spans="1:11" ht="38.25" x14ac:dyDescent="0.2">
      <c r="A381" s="41">
        <v>380</v>
      </c>
      <c r="B381" s="42" t="s">
        <v>413</v>
      </c>
      <c r="C381" s="43" t="s">
        <v>596</v>
      </c>
      <c r="D381" s="42" t="s">
        <v>398</v>
      </c>
      <c r="E381" s="44">
        <v>5180283</v>
      </c>
      <c r="F381" s="44">
        <v>414423</v>
      </c>
      <c r="G381" s="44">
        <v>5594706</v>
      </c>
      <c r="H381" s="45" t="s">
        <v>975</v>
      </c>
      <c r="J381" s="40">
        <f>+VLOOKUP(B381,'[1]Chi Tiết'!$B:$G,6,0)</f>
        <v>5594706</v>
      </c>
      <c r="K381" s="64">
        <f t="shared" si="5"/>
        <v>0</v>
      </c>
    </row>
    <row r="382" spans="1:11" ht="38.25" x14ac:dyDescent="0.2">
      <c r="A382" s="41">
        <v>381</v>
      </c>
      <c r="B382" s="42" t="s">
        <v>184</v>
      </c>
      <c r="C382" s="43" t="s">
        <v>597</v>
      </c>
      <c r="D382" s="42" t="s">
        <v>160</v>
      </c>
      <c r="E382" s="44">
        <v>1072050</v>
      </c>
      <c r="F382" s="44">
        <v>85764</v>
      </c>
      <c r="G382" s="44">
        <v>1157814</v>
      </c>
      <c r="H382" s="45" t="s">
        <v>975</v>
      </c>
      <c r="J382" s="40">
        <f>+VLOOKUP(B382,'[1]Chi Tiết'!$B:$G,6,0)</f>
        <v>1157814</v>
      </c>
      <c r="K382" s="64">
        <f t="shared" si="5"/>
        <v>0</v>
      </c>
    </row>
    <row r="383" spans="1:11" ht="25.5" x14ac:dyDescent="0.2">
      <c r="A383" s="41">
        <v>382</v>
      </c>
      <c r="B383" s="42" t="s">
        <v>106</v>
      </c>
      <c r="C383" s="43" t="s">
        <v>597</v>
      </c>
      <c r="D383" s="42" t="s">
        <v>71</v>
      </c>
      <c r="E383" s="44">
        <v>4245282</v>
      </c>
      <c r="F383" s="44">
        <v>339623</v>
      </c>
      <c r="G383" s="44">
        <v>4584905</v>
      </c>
      <c r="H383" s="45" t="s">
        <v>975</v>
      </c>
      <c r="J383" s="40">
        <f>+VLOOKUP(B383,'[1]Chi Tiết'!$B:$G,6,0)</f>
        <v>4584905</v>
      </c>
      <c r="K383" s="64">
        <f t="shared" si="5"/>
        <v>0</v>
      </c>
    </row>
    <row r="384" spans="1:11" ht="25.5" x14ac:dyDescent="0.2">
      <c r="A384" s="41">
        <v>383</v>
      </c>
      <c r="B384" s="42" t="s">
        <v>379</v>
      </c>
      <c r="C384" s="43" t="s">
        <v>597</v>
      </c>
      <c r="D384" s="42" t="s">
        <v>353</v>
      </c>
      <c r="E384" s="44">
        <v>1110580</v>
      </c>
      <c r="F384" s="44">
        <v>88846</v>
      </c>
      <c r="G384" s="44">
        <v>1199426</v>
      </c>
      <c r="H384" s="45" t="s">
        <v>975</v>
      </c>
      <c r="J384" s="40">
        <f>+VLOOKUP(B384,'[1]Chi Tiết'!$B:$G,6,0)</f>
        <v>1199426</v>
      </c>
      <c r="K384" s="64">
        <f t="shared" si="5"/>
        <v>0</v>
      </c>
    </row>
    <row r="385" spans="1:11" ht="25.5" x14ac:dyDescent="0.2">
      <c r="A385" s="41">
        <v>384</v>
      </c>
      <c r="B385" s="42" t="s">
        <v>436</v>
      </c>
      <c r="C385" s="43" t="s">
        <v>597</v>
      </c>
      <c r="D385" s="42" t="s">
        <v>416</v>
      </c>
      <c r="E385" s="44">
        <v>3196948</v>
      </c>
      <c r="F385" s="44">
        <v>255756</v>
      </c>
      <c r="G385" s="44">
        <v>3452704</v>
      </c>
      <c r="H385" s="45" t="s">
        <v>975</v>
      </c>
      <c r="J385" s="40">
        <f>+VLOOKUP(B385,'[1]Chi Tiết'!$B:$G,6,0)</f>
        <v>3452704</v>
      </c>
      <c r="K385" s="64">
        <f t="shared" si="5"/>
        <v>0</v>
      </c>
    </row>
    <row r="386" spans="1:11" ht="38.25" x14ac:dyDescent="0.2">
      <c r="A386" s="41">
        <v>385</v>
      </c>
      <c r="B386" s="42" t="s">
        <v>280</v>
      </c>
      <c r="C386" s="43" t="s">
        <v>597</v>
      </c>
      <c r="D386" s="42" t="s">
        <v>248</v>
      </c>
      <c r="E386" s="44">
        <v>1665870</v>
      </c>
      <c r="F386" s="44">
        <v>133270</v>
      </c>
      <c r="G386" s="44">
        <v>1799140</v>
      </c>
      <c r="H386" s="45" t="s">
        <v>975</v>
      </c>
      <c r="J386" s="40">
        <f>+VLOOKUP(B386,'[1]Chi Tiết'!$B:$G,6,0)</f>
        <v>1799140</v>
      </c>
      <c r="K386" s="64">
        <f t="shared" si="5"/>
        <v>0</v>
      </c>
    </row>
    <row r="387" spans="1:11" ht="38.25" x14ac:dyDescent="0.2">
      <c r="A387" s="41">
        <v>386</v>
      </c>
      <c r="B387" s="42" t="s">
        <v>321</v>
      </c>
      <c r="C387" s="43" t="s">
        <v>598</v>
      </c>
      <c r="D387" s="42" t="s">
        <v>283</v>
      </c>
      <c r="E387" s="44">
        <v>4236746</v>
      </c>
      <c r="F387" s="44">
        <v>338940</v>
      </c>
      <c r="G387" s="44">
        <v>4575686</v>
      </c>
      <c r="H387" s="45" t="s">
        <v>975</v>
      </c>
      <c r="J387" s="40">
        <f>+VLOOKUP(B387,'[1]Chi Tiết'!$B:$G,6,0)</f>
        <v>4575686</v>
      </c>
      <c r="K387" s="64">
        <f t="shared" ref="K387:K397" si="6">+J387-G387</f>
        <v>0</v>
      </c>
    </row>
    <row r="388" spans="1:11" ht="38.25" x14ac:dyDescent="0.2">
      <c r="A388" s="41">
        <v>387</v>
      </c>
      <c r="B388" s="42" t="s">
        <v>157</v>
      </c>
      <c r="C388" s="43" t="s">
        <v>599</v>
      </c>
      <c r="D388" s="42" t="s">
        <v>128</v>
      </c>
      <c r="E388" s="44">
        <v>1868721</v>
      </c>
      <c r="F388" s="44">
        <v>149498</v>
      </c>
      <c r="G388" s="44">
        <v>2018219</v>
      </c>
      <c r="H388" s="45" t="s">
        <v>975</v>
      </c>
      <c r="J388" s="40">
        <f>+VLOOKUP(B388,'[1]Chi Tiết'!$B:$G,6,0)</f>
        <v>2018219</v>
      </c>
      <c r="K388" s="64">
        <f t="shared" si="6"/>
        <v>0</v>
      </c>
    </row>
    <row r="389" spans="1:11" ht="38.25" x14ac:dyDescent="0.2">
      <c r="A389" s="41">
        <v>388</v>
      </c>
      <c r="B389" s="42" t="s">
        <v>281</v>
      </c>
      <c r="C389" s="43" t="s">
        <v>599</v>
      </c>
      <c r="D389" s="42" t="s">
        <v>248</v>
      </c>
      <c r="E389" s="44">
        <v>1072050</v>
      </c>
      <c r="F389" s="44">
        <v>85764</v>
      </c>
      <c r="G389" s="44">
        <v>1157814</v>
      </c>
      <c r="H389" s="45" t="s">
        <v>975</v>
      </c>
      <c r="J389" s="40">
        <f>+VLOOKUP(B389,'[1]Chi Tiết'!$B:$G,6,0)</f>
        <v>1157814</v>
      </c>
      <c r="K389" s="64">
        <f t="shared" si="6"/>
        <v>0</v>
      </c>
    </row>
    <row r="390" spans="1:11" ht="38.25" x14ac:dyDescent="0.2">
      <c r="A390" s="41">
        <v>389</v>
      </c>
      <c r="B390" s="42" t="s">
        <v>158</v>
      </c>
      <c r="C390" s="43" t="s">
        <v>599</v>
      </c>
      <c r="D390" s="42" t="s">
        <v>128</v>
      </c>
      <c r="E390" s="44">
        <v>3312475</v>
      </c>
      <c r="F390" s="44">
        <v>264998</v>
      </c>
      <c r="G390" s="44">
        <v>3577473</v>
      </c>
      <c r="H390" s="45" t="s">
        <v>975</v>
      </c>
      <c r="J390" s="40">
        <f>+VLOOKUP(B390,'[1]Chi Tiết'!$B:$G,6,0)</f>
        <v>3577473</v>
      </c>
      <c r="K390" s="64">
        <f t="shared" si="6"/>
        <v>0</v>
      </c>
    </row>
    <row r="391" spans="1:11" ht="25.5" x14ac:dyDescent="0.2">
      <c r="A391" s="41">
        <v>390</v>
      </c>
      <c r="B391" s="42" t="s">
        <v>380</v>
      </c>
      <c r="C391" s="43" t="s">
        <v>600</v>
      </c>
      <c r="D391" s="42" t="s">
        <v>353</v>
      </c>
      <c r="E391" s="44">
        <v>1110580</v>
      </c>
      <c r="F391" s="44">
        <v>88846</v>
      </c>
      <c r="G391" s="44">
        <v>1199426</v>
      </c>
      <c r="H391" s="45" t="s">
        <v>975</v>
      </c>
      <c r="J391" s="40">
        <f>+VLOOKUP(B391,'[1]Chi Tiết'!$B:$G,6,0)</f>
        <v>1199426</v>
      </c>
      <c r="K391" s="64">
        <f t="shared" si="6"/>
        <v>0</v>
      </c>
    </row>
    <row r="392" spans="1:11" ht="38.25" x14ac:dyDescent="0.2">
      <c r="A392" s="41">
        <v>391</v>
      </c>
      <c r="B392" s="42" t="s">
        <v>227</v>
      </c>
      <c r="C392" s="43" t="s">
        <v>600</v>
      </c>
      <c r="D392" s="42" t="s">
        <v>209</v>
      </c>
      <c r="E392" s="44">
        <v>4168222</v>
      </c>
      <c r="F392" s="44">
        <v>333458</v>
      </c>
      <c r="G392" s="44">
        <v>4501680</v>
      </c>
      <c r="H392" s="45" t="s">
        <v>975</v>
      </c>
      <c r="J392" s="40">
        <f>+VLOOKUP(B392,'[1]Chi Tiết'!$B:$G,6,0)</f>
        <v>4501680</v>
      </c>
      <c r="K392" s="64">
        <f t="shared" si="6"/>
        <v>0</v>
      </c>
    </row>
    <row r="393" spans="1:11" ht="38.25" x14ac:dyDescent="0.2">
      <c r="A393" s="41">
        <v>392</v>
      </c>
      <c r="B393" s="42" t="s">
        <v>414</v>
      </c>
      <c r="C393" s="43" t="s">
        <v>600</v>
      </c>
      <c r="D393" s="42" t="s">
        <v>398</v>
      </c>
      <c r="E393" s="44">
        <v>6192344</v>
      </c>
      <c r="F393" s="44">
        <v>495388</v>
      </c>
      <c r="G393" s="44">
        <v>6687732</v>
      </c>
      <c r="H393" s="45" t="s">
        <v>975</v>
      </c>
      <c r="J393" s="40">
        <f>+VLOOKUP(B393,'[1]Chi Tiết'!$B:$G,6,0)</f>
        <v>6687732</v>
      </c>
      <c r="K393" s="64">
        <f t="shared" si="6"/>
        <v>0</v>
      </c>
    </row>
    <row r="394" spans="1:11" ht="25.5" x14ac:dyDescent="0.2">
      <c r="A394" s="41">
        <v>393</v>
      </c>
      <c r="B394" s="42" t="s">
        <v>963</v>
      </c>
      <c r="C394" s="43" t="s">
        <v>600</v>
      </c>
      <c r="D394" s="42" t="s">
        <v>416</v>
      </c>
      <c r="E394" s="44">
        <v>4245282</v>
      </c>
      <c r="F394" s="44">
        <v>339623</v>
      </c>
      <c r="G394" s="44">
        <v>4584905</v>
      </c>
      <c r="H394" s="45" t="s">
        <v>975</v>
      </c>
      <c r="J394" s="40">
        <f>+VLOOKUP(B394,'[1]Chi Tiết'!$B:$G,6,0)</f>
        <v>4584905</v>
      </c>
      <c r="K394" s="64">
        <f t="shared" si="6"/>
        <v>0</v>
      </c>
    </row>
    <row r="395" spans="1:11" ht="25.5" x14ac:dyDescent="0.2">
      <c r="A395" s="41">
        <v>394</v>
      </c>
      <c r="B395" s="42" t="s">
        <v>107</v>
      </c>
      <c r="C395" s="43" t="s">
        <v>601</v>
      </c>
      <c r="D395" s="42" t="s">
        <v>71</v>
      </c>
      <c r="E395" s="44">
        <v>3295467</v>
      </c>
      <c r="F395" s="44">
        <v>263637</v>
      </c>
      <c r="G395" s="44">
        <v>3559104</v>
      </c>
      <c r="H395" s="45" t="s">
        <v>975</v>
      </c>
      <c r="J395" s="40">
        <f>+VLOOKUP(B395,'[1]Chi Tiết'!$B:$G,6,0)</f>
        <v>3559104</v>
      </c>
      <c r="K395" s="64">
        <f t="shared" si="6"/>
        <v>0</v>
      </c>
    </row>
    <row r="396" spans="1:11" ht="38.25" x14ac:dyDescent="0.2">
      <c r="A396" s="41">
        <v>395</v>
      </c>
      <c r="B396" s="42" t="s">
        <v>185</v>
      </c>
      <c r="C396" s="43" t="s">
        <v>601</v>
      </c>
      <c r="D396" s="42" t="s">
        <v>160</v>
      </c>
      <c r="E396" s="44">
        <v>1012061</v>
      </c>
      <c r="F396" s="44">
        <v>80965</v>
      </c>
      <c r="G396" s="44">
        <v>1093026</v>
      </c>
      <c r="H396" s="45" t="s">
        <v>975</v>
      </c>
      <c r="J396" s="40">
        <f>+VLOOKUP(B396,'[1]Chi Tiết'!$B:$G,6,0)</f>
        <v>1093026</v>
      </c>
      <c r="K396" s="64">
        <f t="shared" si="6"/>
        <v>0</v>
      </c>
    </row>
    <row r="397" spans="1:11" ht="25.5" x14ac:dyDescent="0.2">
      <c r="A397" s="41">
        <v>396</v>
      </c>
      <c r="B397" s="42" t="s">
        <v>108</v>
      </c>
      <c r="C397" s="43" t="s">
        <v>631</v>
      </c>
      <c r="D397" s="42" t="s">
        <v>71</v>
      </c>
      <c r="E397" s="44">
        <v>28978125</v>
      </c>
      <c r="F397" s="44">
        <v>2318250</v>
      </c>
      <c r="G397" s="44">
        <v>31296375</v>
      </c>
      <c r="H397" s="45" t="s">
        <v>975</v>
      </c>
      <c r="J397" s="40">
        <f>+VLOOKUP(B397,'[1]Chi Tiết'!$B:$G,6,0)</f>
        <v>31296375</v>
      </c>
      <c r="K397" s="64">
        <f t="shared" si="6"/>
        <v>0</v>
      </c>
    </row>
    <row r="398" spans="1:11" ht="18.75" customHeight="1" x14ac:dyDescent="0.2">
      <c r="A398" s="46"/>
      <c r="B398" s="46"/>
      <c r="C398" s="48"/>
      <c r="D398" s="107" t="s">
        <v>602</v>
      </c>
      <c r="E398" s="108"/>
      <c r="F398" s="109"/>
      <c r="G398" s="49">
        <f>SUM(G2:G397)</f>
        <v>1104191610</v>
      </c>
      <c r="H398" s="47"/>
    </row>
    <row r="399" spans="1:11" ht="18.75" customHeight="1" x14ac:dyDescent="0.2">
      <c r="G399" s="40"/>
    </row>
    <row r="400" spans="1:11" ht="18.75" customHeight="1" x14ac:dyDescent="0.2">
      <c r="G400" s="98"/>
    </row>
    <row r="402" spans="5:6" ht="18.75" customHeight="1" x14ac:dyDescent="0.2">
      <c r="E402" s="64"/>
      <c r="F402" s="64"/>
    </row>
  </sheetData>
  <autoFilter ref="A1:H398"/>
  <mergeCells count="1">
    <mergeCell ref="D398:F398"/>
  </mergeCells>
  <conditionalFormatting sqref="B4">
    <cfRule type="duplicateValues" dxfId="5" priority="6"/>
  </conditionalFormatting>
  <conditionalFormatting sqref="B5:B397">
    <cfRule type="duplicateValues" dxfId="4" priority="12"/>
  </conditionalFormatting>
  <conditionalFormatting sqref="B3">
    <cfRule type="duplicateValues" dxfId="3" priority="4"/>
  </conditionalFormatting>
  <conditionalFormatting sqref="B2">
    <cfRule type="duplicateValues" dxfId="2" priority="3"/>
  </conditionalFormatting>
  <conditionalFormatting sqref="B401:B403">
    <cfRule type="duplicateValues" dxfId="1" priority="2"/>
  </conditionalFormatting>
  <conditionalFormatting sqref="B1:B1048576">
    <cfRule type="duplicateValues" dxfId="0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pane ySplit="1" topLeftCell="A14" activePane="bottomLeft" state="frozen"/>
      <selection pane="bottomLeft"/>
    </sheetView>
  </sheetViews>
  <sheetFormatPr defaultRowHeight="18.75" customHeight="1" x14ac:dyDescent="0.2"/>
  <cols>
    <col min="1" max="1" width="7.42578125" style="40" customWidth="1"/>
    <col min="2" max="2" width="12.85546875" style="40" customWidth="1"/>
    <col min="3" max="3" width="18.85546875" style="50" customWidth="1"/>
    <col min="4" max="4" width="16.5703125" style="40" customWidth="1"/>
    <col min="5" max="5" width="18.5703125" style="40" customWidth="1"/>
    <col min="6" max="7" width="18.5703125" style="40" hidden="1" customWidth="1"/>
    <col min="8" max="8" width="15.28515625" style="51" hidden="1" customWidth="1"/>
    <col min="9" max="9" width="11.7109375" style="40" hidden="1" customWidth="1"/>
    <col min="10" max="10" width="19.42578125" style="40" bestFit="1" customWidth="1"/>
    <col min="11" max="11" width="21.42578125" style="40" customWidth="1"/>
    <col min="12" max="12" width="13.28515625" style="40" customWidth="1"/>
    <col min="13" max="13" width="11.42578125" style="40" customWidth="1"/>
    <col min="14" max="14" width="14.42578125" style="40" customWidth="1"/>
    <col min="15" max="15" width="14.7109375" style="40" customWidth="1"/>
    <col min="16" max="16384" width="9.140625" style="40"/>
  </cols>
  <sheetData>
    <row r="1" spans="1:15" ht="37.5" customHeight="1" x14ac:dyDescent="0.2">
      <c r="A1" s="60" t="s">
        <v>656</v>
      </c>
      <c r="B1" s="60" t="s">
        <v>920</v>
      </c>
      <c r="C1" s="60" t="s">
        <v>685</v>
      </c>
      <c r="D1" s="60" t="s">
        <v>921</v>
      </c>
      <c r="E1" s="60" t="s">
        <v>922</v>
      </c>
      <c r="F1" s="60" t="s">
        <v>916</v>
      </c>
      <c r="G1" s="60" t="s">
        <v>917</v>
      </c>
      <c r="H1" s="60" t="s">
        <v>923</v>
      </c>
      <c r="I1" s="60" t="s">
        <v>924</v>
      </c>
      <c r="J1" s="60" t="s">
        <v>694</v>
      </c>
      <c r="K1" s="60" t="s">
        <v>700</v>
      </c>
      <c r="L1" s="60" t="s">
        <v>703</v>
      </c>
      <c r="M1" s="60" t="s">
        <v>704</v>
      </c>
      <c r="N1" s="60" t="s">
        <v>705</v>
      </c>
      <c r="O1" s="60" t="s">
        <v>706</v>
      </c>
    </row>
    <row r="2" spans="1:15" ht="18.75" customHeight="1" x14ac:dyDescent="0.25">
      <c r="A2" s="61" t="s">
        <v>666</v>
      </c>
      <c r="B2" s="61" t="s">
        <v>925</v>
      </c>
      <c r="C2" s="62" t="s">
        <v>746</v>
      </c>
      <c r="D2" s="61" t="s">
        <v>926</v>
      </c>
      <c r="E2" s="62" t="s">
        <v>927</v>
      </c>
      <c r="F2" s="61" t="s">
        <v>698</v>
      </c>
      <c r="G2" s="61" t="s">
        <v>698</v>
      </c>
      <c r="H2" s="61" t="s">
        <v>698</v>
      </c>
      <c r="I2" s="61" t="s">
        <v>698</v>
      </c>
      <c r="J2" s="62" t="s">
        <v>747</v>
      </c>
      <c r="K2" s="62" t="s">
        <v>748</v>
      </c>
      <c r="L2" s="66">
        <v>-111058</v>
      </c>
      <c r="M2" s="66">
        <v>-8885</v>
      </c>
      <c r="N2" s="66">
        <v>-119943</v>
      </c>
      <c r="O2" s="61" t="s">
        <v>749</v>
      </c>
    </row>
    <row r="3" spans="1:15" ht="18.75" customHeight="1" x14ac:dyDescent="0.25">
      <c r="A3" s="61" t="s">
        <v>677</v>
      </c>
      <c r="B3" s="61" t="s">
        <v>928</v>
      </c>
      <c r="C3" s="62" t="s">
        <v>760</v>
      </c>
      <c r="D3" s="61" t="s">
        <v>926</v>
      </c>
      <c r="E3" s="62" t="s">
        <v>927</v>
      </c>
      <c r="F3" s="61" t="s">
        <v>698</v>
      </c>
      <c r="G3" s="61" t="s">
        <v>698</v>
      </c>
      <c r="H3" s="61" t="s">
        <v>698</v>
      </c>
      <c r="I3" s="61" t="s">
        <v>698</v>
      </c>
      <c r="J3" s="62" t="s">
        <v>766</v>
      </c>
      <c r="K3" s="62" t="s">
        <v>748</v>
      </c>
      <c r="L3" s="66">
        <v>-218263</v>
      </c>
      <c r="M3" s="66">
        <v>-17461</v>
      </c>
      <c r="N3" s="66">
        <v>-235724</v>
      </c>
      <c r="O3" s="61" t="s">
        <v>767</v>
      </c>
    </row>
    <row r="4" spans="1:15" ht="18.75" customHeight="1" x14ac:dyDescent="0.25">
      <c r="A4" s="61" t="s">
        <v>717</v>
      </c>
      <c r="B4" s="61" t="s">
        <v>925</v>
      </c>
      <c r="C4" s="62" t="s">
        <v>746</v>
      </c>
      <c r="D4" s="61" t="s">
        <v>926</v>
      </c>
      <c r="E4" s="62" t="s">
        <v>927</v>
      </c>
      <c r="F4" s="61" t="s">
        <v>698</v>
      </c>
      <c r="G4" s="61" t="s">
        <v>698</v>
      </c>
      <c r="H4" s="61" t="s">
        <v>698</v>
      </c>
      <c r="I4" s="61" t="s">
        <v>698</v>
      </c>
      <c r="J4" s="62" t="s">
        <v>810</v>
      </c>
      <c r="K4" s="62" t="s">
        <v>748</v>
      </c>
      <c r="L4" s="66">
        <v>-937807</v>
      </c>
      <c r="M4" s="66">
        <v>-75025</v>
      </c>
      <c r="N4" s="66">
        <v>-1012832</v>
      </c>
      <c r="O4" s="61" t="s">
        <v>804</v>
      </c>
    </row>
    <row r="5" spans="1:15" ht="18.75" customHeight="1" x14ac:dyDescent="0.25">
      <c r="A5" s="61" t="s">
        <v>755</v>
      </c>
      <c r="B5" s="61" t="s">
        <v>928</v>
      </c>
      <c r="C5" s="62" t="s">
        <v>760</v>
      </c>
      <c r="D5" s="61" t="s">
        <v>926</v>
      </c>
      <c r="E5" s="62" t="s">
        <v>927</v>
      </c>
      <c r="F5" s="61" t="s">
        <v>698</v>
      </c>
      <c r="G5" s="61" t="s">
        <v>698</v>
      </c>
      <c r="H5" s="61" t="s">
        <v>698</v>
      </c>
      <c r="I5" s="61" t="s">
        <v>698</v>
      </c>
      <c r="J5" s="62" t="s">
        <v>816</v>
      </c>
      <c r="K5" s="62" t="s">
        <v>748</v>
      </c>
      <c r="L5" s="66">
        <v>-111058</v>
      </c>
      <c r="M5" s="66">
        <v>-8885</v>
      </c>
      <c r="N5" s="66">
        <v>-119943</v>
      </c>
      <c r="O5" s="61" t="s">
        <v>817</v>
      </c>
    </row>
    <row r="6" spans="1:15" ht="18.75" customHeight="1" x14ac:dyDescent="0.25">
      <c r="A6" s="61" t="s">
        <v>793</v>
      </c>
      <c r="B6" s="61" t="s">
        <v>928</v>
      </c>
      <c r="C6" s="62" t="s">
        <v>760</v>
      </c>
      <c r="D6" s="61" t="s">
        <v>926</v>
      </c>
      <c r="E6" s="62" t="s">
        <v>927</v>
      </c>
      <c r="F6" s="61" t="s">
        <v>698</v>
      </c>
      <c r="G6" s="61" t="s">
        <v>698</v>
      </c>
      <c r="H6" s="61" t="s">
        <v>698</v>
      </c>
      <c r="I6" s="61" t="s">
        <v>698</v>
      </c>
      <c r="J6" s="62" t="s">
        <v>812</v>
      </c>
      <c r="K6" s="62" t="s">
        <v>748</v>
      </c>
      <c r="L6" s="66">
        <v>-94399</v>
      </c>
      <c r="M6" s="66">
        <v>-7552</v>
      </c>
      <c r="N6" s="66">
        <v>-101951</v>
      </c>
      <c r="O6" s="61" t="s">
        <v>804</v>
      </c>
    </row>
    <row r="7" spans="1:15" ht="18.75" customHeight="1" x14ac:dyDescent="0.25">
      <c r="A7" s="61" t="s">
        <v>659</v>
      </c>
      <c r="B7" s="61" t="s">
        <v>929</v>
      </c>
      <c r="C7" s="62" t="s">
        <v>819</v>
      </c>
      <c r="D7" s="61" t="s">
        <v>926</v>
      </c>
      <c r="E7" s="62" t="s">
        <v>927</v>
      </c>
      <c r="F7" s="61" t="s">
        <v>698</v>
      </c>
      <c r="G7" s="61" t="s">
        <v>698</v>
      </c>
      <c r="H7" s="61" t="s">
        <v>698</v>
      </c>
      <c r="I7" s="61" t="s">
        <v>698</v>
      </c>
      <c r="J7" s="62" t="s">
        <v>823</v>
      </c>
      <c r="K7" s="62" t="s">
        <v>748</v>
      </c>
      <c r="L7" s="66">
        <v>-432581</v>
      </c>
      <c r="M7" s="66">
        <v>-34606</v>
      </c>
      <c r="N7" s="66">
        <v>-467187</v>
      </c>
      <c r="O7" s="61" t="s">
        <v>824</v>
      </c>
    </row>
    <row r="8" spans="1:15" ht="18.75" customHeight="1" x14ac:dyDescent="0.25">
      <c r="A8" s="61" t="s">
        <v>674</v>
      </c>
      <c r="B8" s="61" t="s">
        <v>925</v>
      </c>
      <c r="C8" s="62" t="s">
        <v>746</v>
      </c>
      <c r="D8" s="61" t="s">
        <v>926</v>
      </c>
      <c r="E8" s="62" t="s">
        <v>927</v>
      </c>
      <c r="F8" s="61" t="s">
        <v>698</v>
      </c>
      <c r="G8" s="61" t="s">
        <v>698</v>
      </c>
      <c r="H8" s="61" t="s">
        <v>698</v>
      </c>
      <c r="I8" s="61" t="s">
        <v>698</v>
      </c>
      <c r="J8" s="62" t="s">
        <v>837</v>
      </c>
      <c r="K8" s="62" t="s">
        <v>748</v>
      </c>
      <c r="L8" s="66">
        <v>-444232</v>
      </c>
      <c r="M8" s="66">
        <v>-35539</v>
      </c>
      <c r="N8" s="66">
        <v>-479771</v>
      </c>
      <c r="O8" s="61" t="s">
        <v>838</v>
      </c>
    </row>
    <row r="9" spans="1:15" ht="18.75" customHeight="1" x14ac:dyDescent="0.25">
      <c r="A9" s="61" t="s">
        <v>720</v>
      </c>
      <c r="B9" s="61" t="s">
        <v>925</v>
      </c>
      <c r="C9" s="62" t="s">
        <v>746</v>
      </c>
      <c r="D9" s="61" t="s">
        <v>926</v>
      </c>
      <c r="E9" s="62" t="s">
        <v>927</v>
      </c>
      <c r="F9" s="61" t="s">
        <v>698</v>
      </c>
      <c r="G9" s="61" t="s">
        <v>698</v>
      </c>
      <c r="H9" s="61" t="s">
        <v>698</v>
      </c>
      <c r="I9" s="61" t="s">
        <v>698</v>
      </c>
      <c r="J9" s="62" t="s">
        <v>839</v>
      </c>
      <c r="K9" s="62" t="s">
        <v>748</v>
      </c>
      <c r="L9" s="66">
        <v>-261844</v>
      </c>
      <c r="M9" s="66">
        <v>-20948</v>
      </c>
      <c r="N9" s="66">
        <v>-282792</v>
      </c>
      <c r="O9" s="61" t="s">
        <v>838</v>
      </c>
    </row>
    <row r="10" spans="1:15" ht="18.75" customHeight="1" x14ac:dyDescent="0.25">
      <c r="A10" s="61" t="s">
        <v>678</v>
      </c>
      <c r="B10" s="61" t="s">
        <v>925</v>
      </c>
      <c r="C10" s="62" t="s">
        <v>746</v>
      </c>
      <c r="D10" s="61" t="s">
        <v>926</v>
      </c>
      <c r="E10" s="62" t="s">
        <v>927</v>
      </c>
      <c r="F10" s="61" t="s">
        <v>698</v>
      </c>
      <c r="G10" s="61" t="s">
        <v>698</v>
      </c>
      <c r="H10" s="61" t="s">
        <v>698</v>
      </c>
      <c r="I10" s="61" t="s">
        <v>698</v>
      </c>
      <c r="J10" s="62" t="s">
        <v>836</v>
      </c>
      <c r="K10" s="62" t="s">
        <v>748</v>
      </c>
      <c r="L10" s="66">
        <v>-551437</v>
      </c>
      <c r="M10" s="66">
        <v>-44115</v>
      </c>
      <c r="N10" s="66">
        <v>-595552</v>
      </c>
      <c r="O10" s="61" t="s">
        <v>833</v>
      </c>
    </row>
    <row r="11" spans="1:15" ht="18.75" customHeight="1" x14ac:dyDescent="0.25">
      <c r="A11" s="61" t="s">
        <v>772</v>
      </c>
      <c r="B11" s="61" t="s">
        <v>928</v>
      </c>
      <c r="C11" s="62" t="s">
        <v>760</v>
      </c>
      <c r="D11" s="61" t="s">
        <v>926</v>
      </c>
      <c r="E11" s="62" t="s">
        <v>927</v>
      </c>
      <c r="F11" s="61" t="s">
        <v>698</v>
      </c>
      <c r="G11" s="61" t="s">
        <v>698</v>
      </c>
      <c r="H11" s="61" t="s">
        <v>698</v>
      </c>
      <c r="I11" s="61" t="s">
        <v>698</v>
      </c>
      <c r="J11" s="62" t="s">
        <v>840</v>
      </c>
      <c r="K11" s="62" t="s">
        <v>748</v>
      </c>
      <c r="L11" s="66">
        <v>-111058</v>
      </c>
      <c r="M11" s="66">
        <v>-8885</v>
      </c>
      <c r="N11" s="66">
        <v>-119943</v>
      </c>
      <c r="O11" s="61" t="s">
        <v>838</v>
      </c>
    </row>
    <row r="12" spans="1:15" ht="18.75" customHeight="1" x14ac:dyDescent="0.25">
      <c r="A12" s="61" t="s">
        <v>658</v>
      </c>
      <c r="B12" s="61" t="s">
        <v>929</v>
      </c>
      <c r="C12" s="62" t="s">
        <v>819</v>
      </c>
      <c r="D12" s="61" t="s">
        <v>926</v>
      </c>
      <c r="E12" s="62" t="s">
        <v>927</v>
      </c>
      <c r="F12" s="61" t="s">
        <v>698</v>
      </c>
      <c r="G12" s="61" t="s">
        <v>698</v>
      </c>
      <c r="H12" s="61" t="s">
        <v>698</v>
      </c>
      <c r="I12" s="61" t="s">
        <v>698</v>
      </c>
      <c r="J12" s="62" t="s">
        <v>895</v>
      </c>
      <c r="K12" s="62" t="s">
        <v>748</v>
      </c>
      <c r="L12" s="66">
        <v>-329275</v>
      </c>
      <c r="M12" s="66">
        <v>-26342</v>
      </c>
      <c r="N12" s="66">
        <v>-355617</v>
      </c>
      <c r="O12" s="61" t="s">
        <v>896</v>
      </c>
    </row>
    <row r="13" spans="1:15" ht="18.75" customHeight="1" x14ac:dyDescent="0.25">
      <c r="A13" s="61" t="s">
        <v>750</v>
      </c>
      <c r="B13" s="61" t="s">
        <v>929</v>
      </c>
      <c r="C13" s="62" t="s">
        <v>819</v>
      </c>
      <c r="D13" s="61" t="s">
        <v>926</v>
      </c>
      <c r="E13" s="62" t="s">
        <v>927</v>
      </c>
      <c r="F13" s="61" t="s">
        <v>698</v>
      </c>
      <c r="G13" s="61" t="s">
        <v>698</v>
      </c>
      <c r="H13" s="61" t="s">
        <v>698</v>
      </c>
      <c r="I13" s="61" t="s">
        <v>698</v>
      </c>
      <c r="J13" s="62" t="s">
        <v>897</v>
      </c>
      <c r="K13" s="62" t="s">
        <v>748</v>
      </c>
      <c r="L13" s="66">
        <v>-991939</v>
      </c>
      <c r="M13" s="66">
        <v>-79355</v>
      </c>
      <c r="N13" s="66">
        <v>-1071294</v>
      </c>
      <c r="O13" s="61" t="s">
        <v>896</v>
      </c>
    </row>
    <row r="14" spans="1:15" ht="18.75" customHeight="1" x14ac:dyDescent="0.25">
      <c r="A14" s="61" t="s">
        <v>709</v>
      </c>
      <c r="B14" s="61" t="s">
        <v>929</v>
      </c>
      <c r="C14" s="62" t="s">
        <v>819</v>
      </c>
      <c r="D14" s="61" t="s">
        <v>926</v>
      </c>
      <c r="E14" s="62" t="s">
        <v>927</v>
      </c>
      <c r="F14" s="61" t="s">
        <v>698</v>
      </c>
      <c r="G14" s="61" t="s">
        <v>698</v>
      </c>
      <c r="H14" s="61" t="s">
        <v>698</v>
      </c>
      <c r="I14" s="61" t="s">
        <v>698</v>
      </c>
      <c r="J14" s="62" t="s">
        <v>902</v>
      </c>
      <c r="K14" s="62" t="s">
        <v>748</v>
      </c>
      <c r="L14" s="66">
        <v>-2094752</v>
      </c>
      <c r="M14" s="66">
        <v>-167580</v>
      </c>
      <c r="N14" s="66">
        <v>-2262332</v>
      </c>
      <c r="O14" s="61" t="s">
        <v>903</v>
      </c>
    </row>
    <row r="15" spans="1:15" ht="18.75" customHeight="1" x14ac:dyDescent="0.25">
      <c r="A15" s="61" t="s">
        <v>658</v>
      </c>
      <c r="B15" s="61" t="s">
        <v>929</v>
      </c>
      <c r="C15" s="62" t="s">
        <v>819</v>
      </c>
      <c r="D15" s="61" t="s">
        <v>926</v>
      </c>
      <c r="E15" s="62" t="s">
        <v>927</v>
      </c>
      <c r="F15" s="61" t="s">
        <v>698</v>
      </c>
      <c r="G15" s="61" t="s">
        <v>698</v>
      </c>
      <c r="H15" s="61" t="s">
        <v>698</v>
      </c>
      <c r="I15" s="61" t="s">
        <v>698</v>
      </c>
      <c r="J15" s="62" t="s">
        <v>910</v>
      </c>
      <c r="K15" s="62" t="s">
        <v>748</v>
      </c>
      <c r="L15" s="66">
        <v>-656948</v>
      </c>
      <c r="M15" s="66">
        <v>-52555</v>
      </c>
      <c r="N15" s="66">
        <v>-709503</v>
      </c>
      <c r="O15" s="61" t="s">
        <v>911</v>
      </c>
    </row>
    <row r="16" spans="1:15" ht="18.75" customHeight="1" x14ac:dyDescent="0.25">
      <c r="A16" s="61" t="s">
        <v>750</v>
      </c>
      <c r="B16" s="61" t="s">
        <v>929</v>
      </c>
      <c r="C16" s="62" t="s">
        <v>819</v>
      </c>
      <c r="D16" s="61" t="s">
        <v>926</v>
      </c>
      <c r="E16" s="62" t="s">
        <v>927</v>
      </c>
      <c r="F16" s="61" t="s">
        <v>698</v>
      </c>
      <c r="G16" s="61" t="s">
        <v>698</v>
      </c>
      <c r="H16" s="61" t="s">
        <v>698</v>
      </c>
      <c r="I16" s="61" t="s">
        <v>698</v>
      </c>
      <c r="J16" s="62" t="s">
        <v>912</v>
      </c>
      <c r="K16" s="62" t="s">
        <v>748</v>
      </c>
      <c r="L16" s="66">
        <v>-656948</v>
      </c>
      <c r="M16" s="66">
        <v>-52555</v>
      </c>
      <c r="N16" s="66">
        <v>-709503</v>
      </c>
      <c r="O16" s="61" t="s">
        <v>911</v>
      </c>
    </row>
    <row r="17" spans="1:15" ht="18.75" customHeight="1" x14ac:dyDescent="0.25">
      <c r="A17" s="61" t="s">
        <v>677</v>
      </c>
      <c r="B17" s="61" t="s">
        <v>925</v>
      </c>
      <c r="C17" s="62" t="s">
        <v>746</v>
      </c>
      <c r="D17" s="61" t="s">
        <v>926</v>
      </c>
      <c r="E17" s="62" t="s">
        <v>927</v>
      </c>
      <c r="F17" s="61" t="s">
        <v>698</v>
      </c>
      <c r="G17" s="61" t="s">
        <v>698</v>
      </c>
      <c r="H17" s="61" t="s">
        <v>698</v>
      </c>
      <c r="I17" s="61" t="s">
        <v>698</v>
      </c>
      <c r="J17" s="62" t="s">
        <v>913</v>
      </c>
      <c r="K17" s="62" t="s">
        <v>748</v>
      </c>
      <c r="L17" s="66">
        <v>-333400</v>
      </c>
      <c r="M17" s="66">
        <v>-26672</v>
      </c>
      <c r="N17" s="66">
        <v>-360072</v>
      </c>
      <c r="O17" s="61" t="s">
        <v>911</v>
      </c>
    </row>
    <row r="18" spans="1:15" ht="18.75" customHeight="1" x14ac:dyDescent="0.25">
      <c r="A18" s="61" t="s">
        <v>752</v>
      </c>
      <c r="B18" s="61" t="s">
        <v>925</v>
      </c>
      <c r="C18" s="62" t="s">
        <v>746</v>
      </c>
      <c r="D18" s="61" t="s">
        <v>926</v>
      </c>
      <c r="E18" s="62" t="s">
        <v>927</v>
      </c>
      <c r="F18" s="61" t="s">
        <v>698</v>
      </c>
      <c r="G18" s="61" t="s">
        <v>698</v>
      </c>
      <c r="H18" s="61" t="s">
        <v>698</v>
      </c>
      <c r="I18" s="61" t="s">
        <v>698</v>
      </c>
      <c r="J18" s="62" t="s">
        <v>908</v>
      </c>
      <c r="K18" s="62" t="s">
        <v>748</v>
      </c>
      <c r="L18" s="66">
        <v>-1182117</v>
      </c>
      <c r="M18" s="66">
        <v>-94569</v>
      </c>
      <c r="N18" s="66">
        <v>-1276686</v>
      </c>
      <c r="O18" s="61" t="s">
        <v>906</v>
      </c>
    </row>
    <row r="19" spans="1:15" ht="18.75" customHeight="1" x14ac:dyDescent="0.25">
      <c r="A19" s="61" t="s">
        <v>825</v>
      </c>
      <c r="B19" s="61" t="s">
        <v>928</v>
      </c>
      <c r="C19" s="62" t="s">
        <v>760</v>
      </c>
      <c r="D19" s="61" t="s">
        <v>926</v>
      </c>
      <c r="E19" s="62" t="s">
        <v>927</v>
      </c>
      <c r="F19" s="61" t="s">
        <v>698</v>
      </c>
      <c r="G19" s="61" t="s">
        <v>698</v>
      </c>
      <c r="H19" s="61" t="s">
        <v>698</v>
      </c>
      <c r="I19" s="61" t="s">
        <v>698</v>
      </c>
      <c r="J19" s="62" t="s">
        <v>909</v>
      </c>
      <c r="K19" s="62" t="s">
        <v>748</v>
      </c>
      <c r="L19" s="66">
        <v>-283197</v>
      </c>
      <c r="M19" s="66">
        <v>-22656</v>
      </c>
      <c r="N19" s="66">
        <v>-305853</v>
      </c>
      <c r="O19" s="61" t="s">
        <v>906</v>
      </c>
    </row>
    <row r="20" spans="1:15" s="68" customFormat="1" ht="18.75" customHeight="1" x14ac:dyDescent="0.25">
      <c r="A20" s="69" t="s">
        <v>759</v>
      </c>
      <c r="B20" s="69" t="s">
        <v>928</v>
      </c>
      <c r="C20" s="70" t="s">
        <v>760</v>
      </c>
      <c r="D20" s="69" t="s">
        <v>926</v>
      </c>
      <c r="E20" s="70" t="s">
        <v>927</v>
      </c>
      <c r="F20" s="69" t="s">
        <v>698</v>
      </c>
      <c r="G20" s="69" t="s">
        <v>698</v>
      </c>
      <c r="H20" s="69" t="s">
        <v>698</v>
      </c>
      <c r="I20" s="69" t="s">
        <v>698</v>
      </c>
      <c r="J20" s="71" t="s">
        <v>915</v>
      </c>
      <c r="K20" s="70" t="s">
        <v>748</v>
      </c>
      <c r="L20" s="72">
        <v>-222116</v>
      </c>
      <c r="M20" s="72">
        <v>-17769</v>
      </c>
      <c r="N20" s="72">
        <v>-239885</v>
      </c>
      <c r="O20" s="69" t="s">
        <v>914</v>
      </c>
    </row>
    <row r="21" spans="1:15" ht="18.75" customHeight="1" x14ac:dyDescent="0.2">
      <c r="A21" s="46"/>
      <c r="B21" s="46"/>
      <c r="C21" s="48"/>
      <c r="D21" s="46"/>
      <c r="E21" s="46"/>
      <c r="F21" s="46"/>
      <c r="G21" s="46"/>
      <c r="H21" s="47"/>
      <c r="I21" s="46"/>
      <c r="J21" s="46"/>
      <c r="K21" s="46"/>
      <c r="L21" s="46"/>
      <c r="M21" s="46"/>
      <c r="N21" s="73">
        <f>SUM(N2:N20)</f>
        <v>-10826383</v>
      </c>
      <c r="O21" s="46"/>
    </row>
    <row r="24" spans="1:15" ht="18.75" customHeight="1" x14ac:dyDescent="0.2">
      <c r="N24" s="6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2"/>
  <sheetViews>
    <sheetView topLeftCell="J1" zoomScaleNormal="100" workbookViewId="0">
      <pane ySplit="1" topLeftCell="A384" activePane="bottomLeft" state="frozen"/>
      <selection pane="bottomLeft" activeCell="N399" sqref="N399"/>
    </sheetView>
  </sheetViews>
  <sheetFormatPr defaultRowHeight="18.75" customHeight="1" x14ac:dyDescent="0.2"/>
  <cols>
    <col min="1" max="1" width="7.42578125" style="40" customWidth="1"/>
    <col min="2" max="2" width="12.85546875" style="40" customWidth="1"/>
    <col min="3" max="3" width="12.85546875" style="50" customWidth="1"/>
    <col min="4" max="4" width="39.42578125" style="40" customWidth="1"/>
    <col min="5" max="5" width="40.28515625" style="40" bestFit="1" customWidth="1"/>
    <col min="6" max="7" width="18.5703125" style="40" hidden="1" customWidth="1"/>
    <col min="8" max="8" width="15.28515625" style="51" hidden="1" customWidth="1"/>
    <col min="9" max="9" width="11.7109375" style="40" hidden="1" customWidth="1"/>
    <col min="10" max="10" width="35.42578125" style="40" bestFit="1" customWidth="1"/>
    <col min="11" max="11" width="73.140625" style="40" bestFit="1" customWidth="1"/>
    <col min="12" max="12" width="11.28515625" style="40" bestFit="1" customWidth="1"/>
    <col min="13" max="13" width="9.140625" style="40"/>
    <col min="14" max="14" width="11.28515625" style="40" bestFit="1" customWidth="1"/>
    <col min="15" max="15" width="19.28515625" style="40" customWidth="1"/>
    <col min="16" max="16384" width="9.140625" style="40"/>
  </cols>
  <sheetData>
    <row r="1" spans="1:15" ht="36" customHeight="1" x14ac:dyDescent="0.2">
      <c r="A1" s="60" t="s">
        <v>656</v>
      </c>
      <c r="B1" s="60" t="s">
        <v>920</v>
      </c>
      <c r="C1" s="60" t="s">
        <v>685</v>
      </c>
      <c r="D1" s="60" t="s">
        <v>921</v>
      </c>
      <c r="E1" s="60" t="s">
        <v>922</v>
      </c>
      <c r="F1" s="60" t="s">
        <v>916</v>
      </c>
      <c r="G1" s="60" t="s">
        <v>917</v>
      </c>
      <c r="H1" s="60" t="s">
        <v>923</v>
      </c>
      <c r="I1" s="60" t="s">
        <v>924</v>
      </c>
      <c r="J1" s="60" t="s">
        <v>694</v>
      </c>
      <c r="K1" s="60" t="s">
        <v>700</v>
      </c>
      <c r="L1" s="60" t="s">
        <v>703</v>
      </c>
      <c r="M1" s="60" t="s">
        <v>704</v>
      </c>
      <c r="N1" s="60" t="s">
        <v>705</v>
      </c>
      <c r="O1" s="60" t="s">
        <v>706</v>
      </c>
    </row>
    <row r="2" spans="1:15" ht="18.75" customHeight="1" x14ac:dyDescent="0.25">
      <c r="A2" s="61" t="s">
        <v>658</v>
      </c>
      <c r="B2" s="61" t="s">
        <v>931</v>
      </c>
      <c r="C2" s="62" t="s">
        <v>686</v>
      </c>
      <c r="D2" s="61" t="s">
        <v>926</v>
      </c>
      <c r="E2" s="62" t="s">
        <v>927</v>
      </c>
      <c r="F2" s="61" t="s">
        <v>698</v>
      </c>
      <c r="G2" s="61" t="s">
        <v>698</v>
      </c>
      <c r="H2" s="61" t="s">
        <v>698</v>
      </c>
      <c r="I2" s="61" t="s">
        <v>698</v>
      </c>
      <c r="J2" s="62" t="s">
        <v>695</v>
      </c>
      <c r="K2" s="62" t="s">
        <v>932</v>
      </c>
      <c r="L2" s="66">
        <v>-36906</v>
      </c>
      <c r="M2" s="66">
        <v>-3691</v>
      </c>
      <c r="N2" s="66">
        <v>-40597</v>
      </c>
      <c r="O2" s="61" t="s">
        <v>933</v>
      </c>
    </row>
    <row r="3" spans="1:15" ht="18.75" customHeight="1" x14ac:dyDescent="0.25">
      <c r="A3" s="61" t="s">
        <v>659</v>
      </c>
      <c r="B3" s="61" t="s">
        <v>931</v>
      </c>
      <c r="C3" s="62" t="s">
        <v>686</v>
      </c>
      <c r="D3" s="61" t="s">
        <v>926</v>
      </c>
      <c r="E3" s="62" t="s">
        <v>927</v>
      </c>
      <c r="F3" s="61" t="s">
        <v>698</v>
      </c>
      <c r="G3" s="61" t="s">
        <v>698</v>
      </c>
      <c r="H3" s="61" t="s">
        <v>698</v>
      </c>
      <c r="I3" s="61" t="s">
        <v>698</v>
      </c>
      <c r="J3" s="62" t="s">
        <v>697</v>
      </c>
      <c r="K3" s="62" t="s">
        <v>932</v>
      </c>
      <c r="L3" s="66">
        <v>-11072</v>
      </c>
      <c r="M3" s="66">
        <v>-1107</v>
      </c>
      <c r="N3" s="66">
        <v>-12179</v>
      </c>
      <c r="O3" s="61" t="s">
        <v>933</v>
      </c>
    </row>
    <row r="4" spans="1:15" ht="18.75" customHeight="1" x14ac:dyDescent="0.25">
      <c r="A4" s="61" t="s">
        <v>750</v>
      </c>
      <c r="B4" s="61" t="s">
        <v>931</v>
      </c>
      <c r="C4" s="62" t="s">
        <v>686</v>
      </c>
      <c r="D4" s="61" t="s">
        <v>926</v>
      </c>
      <c r="E4" s="62" t="s">
        <v>927</v>
      </c>
      <c r="F4" s="61" t="s">
        <v>698</v>
      </c>
      <c r="G4" s="61" t="s">
        <v>698</v>
      </c>
      <c r="H4" s="61" t="s">
        <v>698</v>
      </c>
      <c r="I4" s="61" t="s">
        <v>698</v>
      </c>
      <c r="J4" s="62" t="s">
        <v>696</v>
      </c>
      <c r="K4" s="62" t="s">
        <v>932</v>
      </c>
      <c r="L4" s="66">
        <v>-36906</v>
      </c>
      <c r="M4" s="66">
        <v>-3691</v>
      </c>
      <c r="N4" s="66">
        <v>-40597</v>
      </c>
      <c r="O4" s="61" t="s">
        <v>933</v>
      </c>
    </row>
    <row r="5" spans="1:15" ht="18.75" customHeight="1" x14ac:dyDescent="0.25">
      <c r="A5" s="61" t="s">
        <v>661</v>
      </c>
      <c r="B5" s="61" t="s">
        <v>934</v>
      </c>
      <c r="C5" s="62" t="s">
        <v>687</v>
      </c>
      <c r="D5" s="61" t="s">
        <v>926</v>
      </c>
      <c r="E5" s="62" t="s">
        <v>927</v>
      </c>
      <c r="F5" s="61" t="s">
        <v>698</v>
      </c>
      <c r="G5" s="61" t="s">
        <v>698</v>
      </c>
      <c r="H5" s="61" t="s">
        <v>698</v>
      </c>
      <c r="I5" s="61" t="s">
        <v>698</v>
      </c>
      <c r="J5" s="62" t="s">
        <v>697</v>
      </c>
      <c r="K5" s="62" t="s">
        <v>932</v>
      </c>
      <c r="L5" s="66">
        <v>-119682</v>
      </c>
      <c r="M5" s="66">
        <v>-11968</v>
      </c>
      <c r="N5" s="66">
        <v>-131650</v>
      </c>
      <c r="O5" s="61" t="s">
        <v>933</v>
      </c>
    </row>
    <row r="6" spans="1:15" ht="18.75" customHeight="1" x14ac:dyDescent="0.25">
      <c r="A6" s="61" t="s">
        <v>662</v>
      </c>
      <c r="B6" s="61" t="s">
        <v>934</v>
      </c>
      <c r="C6" s="62" t="s">
        <v>687</v>
      </c>
      <c r="D6" s="61" t="s">
        <v>926</v>
      </c>
      <c r="E6" s="62" t="s">
        <v>927</v>
      </c>
      <c r="F6" s="61" t="s">
        <v>698</v>
      </c>
      <c r="G6" s="61" t="s">
        <v>698</v>
      </c>
      <c r="H6" s="61" t="s">
        <v>698</v>
      </c>
      <c r="I6" s="61" t="s">
        <v>698</v>
      </c>
      <c r="J6" s="62" t="s">
        <v>695</v>
      </c>
      <c r="K6" s="62" t="s">
        <v>932</v>
      </c>
      <c r="L6" s="66">
        <v>-398940</v>
      </c>
      <c r="M6" s="66">
        <v>-39894</v>
      </c>
      <c r="N6" s="66">
        <v>-438834</v>
      </c>
      <c r="O6" s="61" t="s">
        <v>933</v>
      </c>
    </row>
    <row r="7" spans="1:15" ht="18.75" customHeight="1" x14ac:dyDescent="0.25">
      <c r="A7" s="61" t="s">
        <v>711</v>
      </c>
      <c r="B7" s="61" t="s">
        <v>934</v>
      </c>
      <c r="C7" s="62" t="s">
        <v>687</v>
      </c>
      <c r="D7" s="61" t="s">
        <v>926</v>
      </c>
      <c r="E7" s="62" t="s">
        <v>927</v>
      </c>
      <c r="F7" s="61" t="s">
        <v>698</v>
      </c>
      <c r="G7" s="61" t="s">
        <v>698</v>
      </c>
      <c r="H7" s="61" t="s">
        <v>698</v>
      </c>
      <c r="I7" s="61" t="s">
        <v>698</v>
      </c>
      <c r="J7" s="62" t="s">
        <v>696</v>
      </c>
      <c r="K7" s="62" t="s">
        <v>932</v>
      </c>
      <c r="L7" s="66">
        <v>-398940</v>
      </c>
      <c r="M7" s="66">
        <v>-39894</v>
      </c>
      <c r="N7" s="66">
        <v>-438834</v>
      </c>
      <c r="O7" s="61" t="s">
        <v>933</v>
      </c>
    </row>
    <row r="8" spans="1:15" ht="18.75" customHeight="1" x14ac:dyDescent="0.25">
      <c r="A8" s="61" t="s">
        <v>712</v>
      </c>
      <c r="B8" s="61" t="s">
        <v>934</v>
      </c>
      <c r="C8" s="62" t="s">
        <v>687</v>
      </c>
      <c r="D8" s="61" t="s">
        <v>926</v>
      </c>
      <c r="E8" s="62" t="s">
        <v>927</v>
      </c>
      <c r="F8" s="61" t="s">
        <v>698</v>
      </c>
      <c r="G8" s="61" t="s">
        <v>698</v>
      </c>
      <c r="H8" s="61" t="s">
        <v>698</v>
      </c>
      <c r="I8" s="61" t="s">
        <v>698</v>
      </c>
      <c r="J8" s="62" t="s">
        <v>699</v>
      </c>
      <c r="K8" s="62" t="s">
        <v>935</v>
      </c>
      <c r="L8" s="66">
        <v>-199930</v>
      </c>
      <c r="M8" s="66">
        <v>-19993</v>
      </c>
      <c r="N8" s="66">
        <v>-219923</v>
      </c>
      <c r="O8" s="61" t="s">
        <v>933</v>
      </c>
    </row>
    <row r="9" spans="1:15" ht="18.75" customHeight="1" x14ac:dyDescent="0.25">
      <c r="A9" s="61" t="s">
        <v>713</v>
      </c>
      <c r="B9" s="61" t="s">
        <v>936</v>
      </c>
      <c r="C9" s="62" t="s">
        <v>688</v>
      </c>
      <c r="D9" s="61" t="s">
        <v>926</v>
      </c>
      <c r="E9" s="62" t="s">
        <v>927</v>
      </c>
      <c r="F9" s="61" t="s">
        <v>698</v>
      </c>
      <c r="G9" s="61" t="s">
        <v>698</v>
      </c>
      <c r="H9" s="61" t="s">
        <v>698</v>
      </c>
      <c r="I9" s="61" t="s">
        <v>698</v>
      </c>
      <c r="J9" s="62" t="s">
        <v>697</v>
      </c>
      <c r="K9" s="62" t="s">
        <v>932</v>
      </c>
      <c r="L9" s="66">
        <v>-233137</v>
      </c>
      <c r="M9" s="66">
        <v>-23314</v>
      </c>
      <c r="N9" s="66">
        <v>-256451</v>
      </c>
      <c r="O9" s="61" t="s">
        <v>933</v>
      </c>
    </row>
    <row r="10" spans="1:15" ht="18.75" customHeight="1" x14ac:dyDescent="0.25">
      <c r="A10" s="61" t="s">
        <v>714</v>
      </c>
      <c r="B10" s="61" t="s">
        <v>936</v>
      </c>
      <c r="C10" s="62" t="s">
        <v>688</v>
      </c>
      <c r="D10" s="61" t="s">
        <v>926</v>
      </c>
      <c r="E10" s="62" t="s">
        <v>927</v>
      </c>
      <c r="F10" s="61" t="s">
        <v>698</v>
      </c>
      <c r="G10" s="61" t="s">
        <v>698</v>
      </c>
      <c r="H10" s="61" t="s">
        <v>698</v>
      </c>
      <c r="I10" s="61" t="s">
        <v>698</v>
      </c>
      <c r="J10" s="62" t="s">
        <v>696</v>
      </c>
      <c r="K10" s="62" t="s">
        <v>932</v>
      </c>
      <c r="L10" s="66">
        <v>-777122</v>
      </c>
      <c r="M10" s="66">
        <v>-77712</v>
      </c>
      <c r="N10" s="66">
        <v>-854834</v>
      </c>
      <c r="O10" s="61" t="s">
        <v>933</v>
      </c>
    </row>
    <row r="11" spans="1:15" ht="18.75" customHeight="1" x14ac:dyDescent="0.25">
      <c r="A11" s="61" t="s">
        <v>665</v>
      </c>
      <c r="B11" s="61" t="s">
        <v>936</v>
      </c>
      <c r="C11" s="62" t="s">
        <v>688</v>
      </c>
      <c r="D11" s="61" t="s">
        <v>926</v>
      </c>
      <c r="E11" s="62" t="s">
        <v>927</v>
      </c>
      <c r="F11" s="61" t="s">
        <v>698</v>
      </c>
      <c r="G11" s="61" t="s">
        <v>698</v>
      </c>
      <c r="H11" s="61" t="s">
        <v>698</v>
      </c>
      <c r="I11" s="61" t="s">
        <v>698</v>
      </c>
      <c r="J11" s="62" t="s">
        <v>695</v>
      </c>
      <c r="K11" s="62" t="s">
        <v>932</v>
      </c>
      <c r="L11" s="66">
        <v>-777122</v>
      </c>
      <c r="M11" s="66">
        <v>-77712</v>
      </c>
      <c r="N11" s="66">
        <v>-854834</v>
      </c>
      <c r="O11" s="61" t="s">
        <v>933</v>
      </c>
    </row>
    <row r="12" spans="1:15" ht="18.75" customHeight="1" x14ac:dyDescent="0.25">
      <c r="A12" s="61" t="s">
        <v>841</v>
      </c>
      <c r="B12" s="61" t="s">
        <v>937</v>
      </c>
      <c r="C12" s="62" t="s">
        <v>689</v>
      </c>
      <c r="D12" s="61" t="s">
        <v>926</v>
      </c>
      <c r="E12" s="62" t="s">
        <v>927</v>
      </c>
      <c r="F12" s="61" t="s">
        <v>698</v>
      </c>
      <c r="G12" s="61" t="s">
        <v>698</v>
      </c>
      <c r="H12" s="61" t="s">
        <v>698</v>
      </c>
      <c r="I12" s="61" t="s">
        <v>698</v>
      </c>
      <c r="J12" s="62" t="s">
        <v>695</v>
      </c>
      <c r="K12" s="62" t="s">
        <v>932</v>
      </c>
      <c r="L12" s="66">
        <v>-428706</v>
      </c>
      <c r="M12" s="66">
        <v>-42871</v>
      </c>
      <c r="N12" s="66">
        <v>-471577</v>
      </c>
      <c r="O12" s="61" t="s">
        <v>933</v>
      </c>
    </row>
    <row r="13" spans="1:15" ht="18.75" customHeight="1" x14ac:dyDescent="0.25">
      <c r="A13" s="61" t="s">
        <v>751</v>
      </c>
      <c r="B13" s="61" t="s">
        <v>937</v>
      </c>
      <c r="C13" s="62" t="s">
        <v>689</v>
      </c>
      <c r="D13" s="61" t="s">
        <v>926</v>
      </c>
      <c r="E13" s="62" t="s">
        <v>927</v>
      </c>
      <c r="F13" s="61" t="s">
        <v>698</v>
      </c>
      <c r="G13" s="61" t="s">
        <v>698</v>
      </c>
      <c r="H13" s="61" t="s">
        <v>698</v>
      </c>
      <c r="I13" s="61" t="s">
        <v>698</v>
      </c>
      <c r="J13" s="62" t="s">
        <v>696</v>
      </c>
      <c r="K13" s="62" t="s">
        <v>932</v>
      </c>
      <c r="L13" s="66">
        <v>-428706</v>
      </c>
      <c r="M13" s="66">
        <v>-42871</v>
      </c>
      <c r="N13" s="66">
        <v>-471577</v>
      </c>
      <c r="O13" s="61" t="s">
        <v>933</v>
      </c>
    </row>
    <row r="14" spans="1:15" ht="18.75" customHeight="1" x14ac:dyDescent="0.25">
      <c r="A14" s="61" t="s">
        <v>670</v>
      </c>
      <c r="B14" s="61" t="s">
        <v>937</v>
      </c>
      <c r="C14" s="62" t="s">
        <v>689</v>
      </c>
      <c r="D14" s="61" t="s">
        <v>926</v>
      </c>
      <c r="E14" s="62" t="s">
        <v>927</v>
      </c>
      <c r="F14" s="61" t="s">
        <v>698</v>
      </c>
      <c r="G14" s="61" t="s">
        <v>698</v>
      </c>
      <c r="H14" s="61" t="s">
        <v>698</v>
      </c>
      <c r="I14" s="61" t="s">
        <v>698</v>
      </c>
      <c r="J14" s="62" t="s">
        <v>699</v>
      </c>
      <c r="K14" s="62" t="s">
        <v>935</v>
      </c>
      <c r="L14" s="66">
        <v>-120140</v>
      </c>
      <c r="M14" s="66">
        <v>-12014</v>
      </c>
      <c r="N14" s="66">
        <v>-132154</v>
      </c>
      <c r="O14" s="61" t="s">
        <v>933</v>
      </c>
    </row>
    <row r="15" spans="1:15" ht="18.75" customHeight="1" x14ac:dyDescent="0.25">
      <c r="A15" s="61" t="s">
        <v>717</v>
      </c>
      <c r="B15" s="61" t="s">
        <v>937</v>
      </c>
      <c r="C15" s="62" t="s">
        <v>689</v>
      </c>
      <c r="D15" s="61" t="s">
        <v>926</v>
      </c>
      <c r="E15" s="62" t="s">
        <v>927</v>
      </c>
      <c r="F15" s="61" t="s">
        <v>698</v>
      </c>
      <c r="G15" s="61" t="s">
        <v>698</v>
      </c>
      <c r="H15" s="61" t="s">
        <v>698</v>
      </c>
      <c r="I15" s="61" t="s">
        <v>698</v>
      </c>
      <c r="J15" s="62" t="s">
        <v>697</v>
      </c>
      <c r="K15" s="62" t="s">
        <v>932</v>
      </c>
      <c r="L15" s="66">
        <v>-128612</v>
      </c>
      <c r="M15" s="66">
        <v>-12861</v>
      </c>
      <c r="N15" s="66">
        <v>-141473</v>
      </c>
      <c r="O15" s="61" t="s">
        <v>933</v>
      </c>
    </row>
    <row r="16" spans="1:15" ht="18.75" customHeight="1" x14ac:dyDescent="0.25">
      <c r="A16" s="61" t="s">
        <v>718</v>
      </c>
      <c r="B16" s="61" t="s">
        <v>938</v>
      </c>
      <c r="C16" s="62" t="s">
        <v>690</v>
      </c>
      <c r="D16" s="61" t="s">
        <v>926</v>
      </c>
      <c r="E16" s="62" t="s">
        <v>927</v>
      </c>
      <c r="F16" s="61" t="s">
        <v>698</v>
      </c>
      <c r="G16" s="61" t="s">
        <v>698</v>
      </c>
      <c r="H16" s="61" t="s">
        <v>698</v>
      </c>
      <c r="I16" s="61" t="s">
        <v>698</v>
      </c>
      <c r="J16" s="62" t="s">
        <v>697</v>
      </c>
      <c r="K16" s="62" t="s">
        <v>932</v>
      </c>
      <c r="L16" s="66">
        <v>-39819</v>
      </c>
      <c r="M16" s="66">
        <v>-3982</v>
      </c>
      <c r="N16" s="66">
        <v>-43801</v>
      </c>
      <c r="O16" s="61" t="s">
        <v>933</v>
      </c>
    </row>
    <row r="17" spans="1:15" ht="18.75" customHeight="1" x14ac:dyDescent="0.25">
      <c r="A17" s="61" t="s">
        <v>675</v>
      </c>
      <c r="B17" s="61" t="s">
        <v>938</v>
      </c>
      <c r="C17" s="62" t="s">
        <v>690</v>
      </c>
      <c r="D17" s="61" t="s">
        <v>926</v>
      </c>
      <c r="E17" s="62" t="s">
        <v>927</v>
      </c>
      <c r="F17" s="61" t="s">
        <v>698</v>
      </c>
      <c r="G17" s="61" t="s">
        <v>698</v>
      </c>
      <c r="H17" s="61" t="s">
        <v>698</v>
      </c>
      <c r="I17" s="61" t="s">
        <v>698</v>
      </c>
      <c r="J17" s="62" t="s">
        <v>696</v>
      </c>
      <c r="K17" s="62" t="s">
        <v>932</v>
      </c>
      <c r="L17" s="66">
        <v>-132731</v>
      </c>
      <c r="M17" s="66">
        <v>-13273</v>
      </c>
      <c r="N17" s="66">
        <v>-146004</v>
      </c>
      <c r="O17" s="61" t="s">
        <v>933</v>
      </c>
    </row>
    <row r="18" spans="1:15" ht="18.75" customHeight="1" x14ac:dyDescent="0.25">
      <c r="A18" s="61" t="s">
        <v>719</v>
      </c>
      <c r="B18" s="61" t="s">
        <v>938</v>
      </c>
      <c r="C18" s="62" t="s">
        <v>690</v>
      </c>
      <c r="D18" s="61" t="s">
        <v>926</v>
      </c>
      <c r="E18" s="62" t="s">
        <v>927</v>
      </c>
      <c r="F18" s="61" t="s">
        <v>698</v>
      </c>
      <c r="G18" s="61" t="s">
        <v>698</v>
      </c>
      <c r="H18" s="61" t="s">
        <v>698</v>
      </c>
      <c r="I18" s="61" t="s">
        <v>698</v>
      </c>
      <c r="J18" s="62" t="s">
        <v>695</v>
      </c>
      <c r="K18" s="62" t="s">
        <v>932</v>
      </c>
      <c r="L18" s="66">
        <v>-132731</v>
      </c>
      <c r="M18" s="66">
        <v>-13273</v>
      </c>
      <c r="N18" s="66">
        <v>-146004</v>
      </c>
      <c r="O18" s="61" t="s">
        <v>933</v>
      </c>
    </row>
    <row r="19" spans="1:15" ht="18.75" customHeight="1" x14ac:dyDescent="0.25">
      <c r="A19" s="61" t="s">
        <v>677</v>
      </c>
      <c r="B19" s="61" t="s">
        <v>939</v>
      </c>
      <c r="C19" s="62" t="s">
        <v>692</v>
      </c>
      <c r="D19" s="61" t="s">
        <v>926</v>
      </c>
      <c r="E19" s="62" t="s">
        <v>927</v>
      </c>
      <c r="F19" s="61" t="s">
        <v>698</v>
      </c>
      <c r="G19" s="61" t="s">
        <v>698</v>
      </c>
      <c r="H19" s="61" t="s">
        <v>698</v>
      </c>
      <c r="I19" s="61" t="s">
        <v>698</v>
      </c>
      <c r="J19" s="62" t="s">
        <v>696</v>
      </c>
      <c r="K19" s="62" t="s">
        <v>932</v>
      </c>
      <c r="L19" s="66">
        <v>-111058</v>
      </c>
      <c r="M19" s="66">
        <v>-11106</v>
      </c>
      <c r="N19" s="66">
        <v>-122164</v>
      </c>
      <c r="O19" s="61" t="s">
        <v>933</v>
      </c>
    </row>
    <row r="20" spans="1:15" ht="18.75" customHeight="1" x14ac:dyDescent="0.25">
      <c r="A20" s="61" t="s">
        <v>678</v>
      </c>
      <c r="B20" s="61" t="s">
        <v>939</v>
      </c>
      <c r="C20" s="62" t="s">
        <v>692</v>
      </c>
      <c r="D20" s="61" t="s">
        <v>926</v>
      </c>
      <c r="E20" s="62" t="s">
        <v>927</v>
      </c>
      <c r="F20" s="61" t="s">
        <v>698</v>
      </c>
      <c r="G20" s="61" t="s">
        <v>698</v>
      </c>
      <c r="H20" s="61" t="s">
        <v>698</v>
      </c>
      <c r="I20" s="61" t="s">
        <v>698</v>
      </c>
      <c r="J20" s="62" t="s">
        <v>697</v>
      </c>
      <c r="K20" s="62" t="s">
        <v>932</v>
      </c>
      <c r="L20" s="66">
        <v>-33317</v>
      </c>
      <c r="M20" s="66">
        <v>-3332</v>
      </c>
      <c r="N20" s="66">
        <v>-36649</v>
      </c>
      <c r="O20" s="61" t="s">
        <v>933</v>
      </c>
    </row>
    <row r="21" spans="1:15" ht="18.75" customHeight="1" x14ac:dyDescent="0.25">
      <c r="A21" s="61" t="s">
        <v>739</v>
      </c>
      <c r="B21" s="61" t="s">
        <v>939</v>
      </c>
      <c r="C21" s="62" t="s">
        <v>692</v>
      </c>
      <c r="D21" s="61" t="s">
        <v>926</v>
      </c>
      <c r="E21" s="62" t="s">
        <v>927</v>
      </c>
      <c r="F21" s="61" t="s">
        <v>698</v>
      </c>
      <c r="G21" s="61" t="s">
        <v>698</v>
      </c>
      <c r="H21" s="61" t="s">
        <v>698</v>
      </c>
      <c r="I21" s="61" t="s">
        <v>698</v>
      </c>
      <c r="J21" s="62" t="s">
        <v>695</v>
      </c>
      <c r="K21" s="62" t="s">
        <v>932</v>
      </c>
      <c r="L21" s="66">
        <v>-111058</v>
      </c>
      <c r="M21" s="66">
        <v>-11106</v>
      </c>
      <c r="N21" s="66">
        <v>-122164</v>
      </c>
      <c r="O21" s="61" t="s">
        <v>933</v>
      </c>
    </row>
    <row r="22" spans="1:15" ht="18.75" customHeight="1" x14ac:dyDescent="0.25">
      <c r="A22" s="61" t="s">
        <v>680</v>
      </c>
      <c r="B22" s="61" t="s">
        <v>940</v>
      </c>
      <c r="C22" s="62" t="s">
        <v>693</v>
      </c>
      <c r="D22" s="61" t="s">
        <v>926</v>
      </c>
      <c r="E22" s="62" t="s">
        <v>927</v>
      </c>
      <c r="F22" s="61" t="s">
        <v>698</v>
      </c>
      <c r="G22" s="61" t="s">
        <v>698</v>
      </c>
      <c r="H22" s="61" t="s">
        <v>698</v>
      </c>
      <c r="I22" s="61" t="s">
        <v>698</v>
      </c>
      <c r="J22" s="62" t="s">
        <v>941</v>
      </c>
      <c r="K22" s="62" t="s">
        <v>942</v>
      </c>
      <c r="L22" s="66">
        <v>-1500000</v>
      </c>
      <c r="M22" s="66">
        <v>-150000</v>
      </c>
      <c r="N22" s="66">
        <v>-1650000</v>
      </c>
      <c r="O22" s="61" t="s">
        <v>933</v>
      </c>
    </row>
    <row r="23" spans="1:15" ht="18.75" customHeight="1" x14ac:dyDescent="0.25">
      <c r="A23" s="61" t="s">
        <v>723</v>
      </c>
      <c r="B23" s="61" t="s">
        <v>940</v>
      </c>
      <c r="C23" s="62" t="s">
        <v>693</v>
      </c>
      <c r="D23" s="61" t="s">
        <v>926</v>
      </c>
      <c r="E23" s="62" t="s">
        <v>927</v>
      </c>
      <c r="F23" s="61" t="s">
        <v>698</v>
      </c>
      <c r="G23" s="61" t="s">
        <v>698</v>
      </c>
      <c r="H23" s="61" t="s">
        <v>698</v>
      </c>
      <c r="I23" s="61" t="s">
        <v>698</v>
      </c>
      <c r="J23" s="62" t="s">
        <v>697</v>
      </c>
      <c r="K23" s="62" t="s">
        <v>932</v>
      </c>
      <c r="L23" s="66">
        <v>-32162</v>
      </c>
      <c r="M23" s="66">
        <v>-3216</v>
      </c>
      <c r="N23" s="66">
        <v>-35378</v>
      </c>
      <c r="O23" s="61" t="s">
        <v>933</v>
      </c>
    </row>
    <row r="24" spans="1:15" ht="18.75" customHeight="1" x14ac:dyDescent="0.25">
      <c r="A24" s="61" t="s">
        <v>724</v>
      </c>
      <c r="B24" s="61" t="s">
        <v>940</v>
      </c>
      <c r="C24" s="62" t="s">
        <v>693</v>
      </c>
      <c r="D24" s="61" t="s">
        <v>926</v>
      </c>
      <c r="E24" s="62" t="s">
        <v>927</v>
      </c>
      <c r="F24" s="61" t="s">
        <v>698</v>
      </c>
      <c r="G24" s="61" t="s">
        <v>698</v>
      </c>
      <c r="H24" s="61" t="s">
        <v>698</v>
      </c>
      <c r="I24" s="61" t="s">
        <v>698</v>
      </c>
      <c r="J24" s="62" t="s">
        <v>695</v>
      </c>
      <c r="K24" s="62" t="s">
        <v>932</v>
      </c>
      <c r="L24" s="66">
        <v>-107205</v>
      </c>
      <c r="M24" s="66">
        <v>-10721</v>
      </c>
      <c r="N24" s="66">
        <v>-117926</v>
      </c>
      <c r="O24" s="61" t="s">
        <v>933</v>
      </c>
    </row>
    <row r="25" spans="1:15" ht="18.75" customHeight="1" x14ac:dyDescent="0.25">
      <c r="A25" s="61" t="s">
        <v>753</v>
      </c>
      <c r="B25" s="61" t="s">
        <v>940</v>
      </c>
      <c r="C25" s="62" t="s">
        <v>693</v>
      </c>
      <c r="D25" s="61" t="s">
        <v>926</v>
      </c>
      <c r="E25" s="62" t="s">
        <v>927</v>
      </c>
      <c r="F25" s="61" t="s">
        <v>698</v>
      </c>
      <c r="G25" s="61" t="s">
        <v>698</v>
      </c>
      <c r="H25" s="61" t="s">
        <v>698</v>
      </c>
      <c r="I25" s="61" t="s">
        <v>698</v>
      </c>
      <c r="J25" s="62" t="s">
        <v>696</v>
      </c>
      <c r="K25" s="62" t="s">
        <v>932</v>
      </c>
      <c r="L25" s="66">
        <v>-107205</v>
      </c>
      <c r="M25" s="66">
        <v>-10721</v>
      </c>
      <c r="N25" s="66">
        <v>-117926</v>
      </c>
      <c r="O25" s="61" t="s">
        <v>933</v>
      </c>
    </row>
    <row r="26" spans="1:15" ht="18.75" customHeight="1" x14ac:dyDescent="0.25">
      <c r="A26" s="61" t="s">
        <v>657</v>
      </c>
      <c r="B26" s="61" t="s">
        <v>931</v>
      </c>
      <c r="C26" s="62" t="s">
        <v>686</v>
      </c>
      <c r="D26" s="61" t="s">
        <v>926</v>
      </c>
      <c r="E26" s="62" t="s">
        <v>927</v>
      </c>
      <c r="F26" s="61" t="s">
        <v>698</v>
      </c>
      <c r="G26" s="61" t="s">
        <v>698</v>
      </c>
      <c r="H26" s="61" t="s">
        <v>698</v>
      </c>
      <c r="I26" s="61" t="s">
        <v>698</v>
      </c>
      <c r="J26" s="62" t="s">
        <v>695</v>
      </c>
      <c r="K26" s="62" t="s">
        <v>701</v>
      </c>
      <c r="L26" s="66">
        <v>-83346</v>
      </c>
      <c r="M26" s="66">
        <v>-8335</v>
      </c>
      <c r="N26" s="66">
        <v>-91681</v>
      </c>
      <c r="O26" s="61" t="s">
        <v>707</v>
      </c>
    </row>
    <row r="27" spans="1:15" ht="18.75" customHeight="1" x14ac:dyDescent="0.25">
      <c r="A27" s="61" t="s">
        <v>658</v>
      </c>
      <c r="B27" s="61" t="s">
        <v>931</v>
      </c>
      <c r="C27" s="62" t="s">
        <v>686</v>
      </c>
      <c r="D27" s="61" t="s">
        <v>926</v>
      </c>
      <c r="E27" s="62" t="s">
        <v>927</v>
      </c>
      <c r="F27" s="61" t="s">
        <v>698</v>
      </c>
      <c r="G27" s="61" t="s">
        <v>698</v>
      </c>
      <c r="H27" s="61" t="s">
        <v>698</v>
      </c>
      <c r="I27" s="61" t="s">
        <v>698</v>
      </c>
      <c r="J27" s="62" t="s">
        <v>696</v>
      </c>
      <c r="K27" s="62" t="s">
        <v>701</v>
      </c>
      <c r="L27" s="66">
        <v>-83346</v>
      </c>
      <c r="M27" s="66">
        <v>-8335</v>
      </c>
      <c r="N27" s="66">
        <v>-91681</v>
      </c>
      <c r="O27" s="61" t="s">
        <v>707</v>
      </c>
    </row>
    <row r="28" spans="1:15" ht="18.75" customHeight="1" x14ac:dyDescent="0.25">
      <c r="A28" s="61" t="s">
        <v>659</v>
      </c>
      <c r="B28" s="61" t="s">
        <v>931</v>
      </c>
      <c r="C28" s="62" t="s">
        <v>686</v>
      </c>
      <c r="D28" s="61" t="s">
        <v>926</v>
      </c>
      <c r="E28" s="62" t="s">
        <v>927</v>
      </c>
      <c r="F28" s="61" t="s">
        <v>698</v>
      </c>
      <c r="G28" s="61" t="s">
        <v>698</v>
      </c>
      <c r="H28" s="61" t="s">
        <v>698</v>
      </c>
      <c r="I28" s="61" t="s">
        <v>698</v>
      </c>
      <c r="J28" s="62" t="s">
        <v>697</v>
      </c>
      <c r="K28" s="62" t="s">
        <v>701</v>
      </c>
      <c r="L28" s="66">
        <v>-25004</v>
      </c>
      <c r="M28" s="66">
        <v>-2500</v>
      </c>
      <c r="N28" s="66">
        <v>-27504</v>
      </c>
      <c r="O28" s="61" t="s">
        <v>707</v>
      </c>
    </row>
    <row r="29" spans="1:15" ht="18.75" customHeight="1" x14ac:dyDescent="0.25">
      <c r="A29" s="61" t="s">
        <v>661</v>
      </c>
      <c r="B29" s="61" t="s">
        <v>934</v>
      </c>
      <c r="C29" s="62" t="s">
        <v>687</v>
      </c>
      <c r="D29" s="61" t="s">
        <v>926</v>
      </c>
      <c r="E29" s="62" t="s">
        <v>927</v>
      </c>
      <c r="F29" s="61" t="s">
        <v>698</v>
      </c>
      <c r="G29" s="61" t="s">
        <v>698</v>
      </c>
      <c r="H29" s="61" t="s">
        <v>698</v>
      </c>
      <c r="I29" s="61" t="s">
        <v>698</v>
      </c>
      <c r="J29" s="62" t="s">
        <v>696</v>
      </c>
      <c r="K29" s="62" t="s">
        <v>701</v>
      </c>
      <c r="L29" s="66">
        <v>-1247408</v>
      </c>
      <c r="M29" s="66">
        <v>-124741</v>
      </c>
      <c r="N29" s="66">
        <v>-1372149</v>
      </c>
      <c r="O29" s="61" t="s">
        <v>707</v>
      </c>
    </row>
    <row r="30" spans="1:15" ht="18.75" customHeight="1" x14ac:dyDescent="0.25">
      <c r="A30" s="61" t="s">
        <v>662</v>
      </c>
      <c r="B30" s="61" t="s">
        <v>934</v>
      </c>
      <c r="C30" s="62" t="s">
        <v>687</v>
      </c>
      <c r="D30" s="61" t="s">
        <v>926</v>
      </c>
      <c r="E30" s="62" t="s">
        <v>927</v>
      </c>
      <c r="F30" s="61" t="s">
        <v>698</v>
      </c>
      <c r="G30" s="61" t="s">
        <v>698</v>
      </c>
      <c r="H30" s="61" t="s">
        <v>698</v>
      </c>
      <c r="I30" s="61" t="s">
        <v>698</v>
      </c>
      <c r="J30" s="62" t="s">
        <v>699</v>
      </c>
      <c r="K30" s="62" t="s">
        <v>702</v>
      </c>
      <c r="L30" s="66">
        <v>-185820</v>
      </c>
      <c r="M30" s="66">
        <v>-18582</v>
      </c>
      <c r="N30" s="66">
        <v>-204402</v>
      </c>
      <c r="O30" s="61" t="s">
        <v>707</v>
      </c>
    </row>
    <row r="31" spans="1:15" ht="18.75" customHeight="1" x14ac:dyDescent="0.25">
      <c r="A31" s="61" t="s">
        <v>663</v>
      </c>
      <c r="B31" s="61" t="s">
        <v>934</v>
      </c>
      <c r="C31" s="62" t="s">
        <v>687</v>
      </c>
      <c r="D31" s="61" t="s">
        <v>926</v>
      </c>
      <c r="E31" s="62" t="s">
        <v>927</v>
      </c>
      <c r="F31" s="61" t="s">
        <v>698</v>
      </c>
      <c r="G31" s="61" t="s">
        <v>698</v>
      </c>
      <c r="H31" s="61" t="s">
        <v>698</v>
      </c>
      <c r="I31" s="61" t="s">
        <v>698</v>
      </c>
      <c r="J31" s="62" t="s">
        <v>695</v>
      </c>
      <c r="K31" s="62" t="s">
        <v>701</v>
      </c>
      <c r="L31" s="66">
        <v>-1247408</v>
      </c>
      <c r="M31" s="66">
        <v>-124741</v>
      </c>
      <c r="N31" s="66">
        <v>-1372149</v>
      </c>
      <c r="O31" s="61" t="s">
        <v>707</v>
      </c>
    </row>
    <row r="32" spans="1:15" ht="18.75" customHeight="1" x14ac:dyDescent="0.25">
      <c r="A32" s="61" t="s">
        <v>664</v>
      </c>
      <c r="B32" s="61" t="s">
        <v>934</v>
      </c>
      <c r="C32" s="62" t="s">
        <v>687</v>
      </c>
      <c r="D32" s="61" t="s">
        <v>926</v>
      </c>
      <c r="E32" s="62" t="s">
        <v>927</v>
      </c>
      <c r="F32" s="61" t="s">
        <v>698</v>
      </c>
      <c r="G32" s="61" t="s">
        <v>698</v>
      </c>
      <c r="H32" s="61" t="s">
        <v>698</v>
      </c>
      <c r="I32" s="61" t="s">
        <v>698</v>
      </c>
      <c r="J32" s="62" t="s">
        <v>697</v>
      </c>
      <c r="K32" s="62" t="s">
        <v>701</v>
      </c>
      <c r="L32" s="66">
        <v>-374222</v>
      </c>
      <c r="M32" s="66">
        <v>-37422</v>
      </c>
      <c r="N32" s="66">
        <v>-411644</v>
      </c>
      <c r="O32" s="61" t="s">
        <v>707</v>
      </c>
    </row>
    <row r="33" spans="1:15" ht="18.75" customHeight="1" x14ac:dyDescent="0.25">
      <c r="A33" s="61" t="s">
        <v>665</v>
      </c>
      <c r="B33" s="61" t="s">
        <v>936</v>
      </c>
      <c r="C33" s="62" t="s">
        <v>688</v>
      </c>
      <c r="D33" s="61" t="s">
        <v>926</v>
      </c>
      <c r="E33" s="62" t="s">
        <v>927</v>
      </c>
      <c r="F33" s="61" t="s">
        <v>698</v>
      </c>
      <c r="G33" s="61" t="s">
        <v>698</v>
      </c>
      <c r="H33" s="61" t="s">
        <v>698</v>
      </c>
      <c r="I33" s="61" t="s">
        <v>698</v>
      </c>
      <c r="J33" s="62" t="s">
        <v>695</v>
      </c>
      <c r="K33" s="62" t="s">
        <v>701</v>
      </c>
      <c r="L33" s="66">
        <v>-1811974</v>
      </c>
      <c r="M33" s="66">
        <v>-181197</v>
      </c>
      <c r="N33" s="66">
        <v>-1993171</v>
      </c>
      <c r="O33" s="61" t="s">
        <v>707</v>
      </c>
    </row>
    <row r="34" spans="1:15" ht="18.75" customHeight="1" x14ac:dyDescent="0.25">
      <c r="A34" s="61" t="s">
        <v>666</v>
      </c>
      <c r="B34" s="61" t="s">
        <v>936</v>
      </c>
      <c r="C34" s="62" t="s">
        <v>688</v>
      </c>
      <c r="D34" s="61" t="s">
        <v>926</v>
      </c>
      <c r="E34" s="62" t="s">
        <v>927</v>
      </c>
      <c r="F34" s="61" t="s">
        <v>698</v>
      </c>
      <c r="G34" s="61" t="s">
        <v>698</v>
      </c>
      <c r="H34" s="61" t="s">
        <v>698</v>
      </c>
      <c r="I34" s="61" t="s">
        <v>698</v>
      </c>
      <c r="J34" s="62" t="s">
        <v>697</v>
      </c>
      <c r="K34" s="62" t="s">
        <v>701</v>
      </c>
      <c r="L34" s="66">
        <v>-543592</v>
      </c>
      <c r="M34" s="66">
        <v>-54359</v>
      </c>
      <c r="N34" s="66">
        <v>-597951</v>
      </c>
      <c r="O34" s="61" t="s">
        <v>707</v>
      </c>
    </row>
    <row r="35" spans="1:15" ht="18.75" customHeight="1" x14ac:dyDescent="0.25">
      <c r="A35" s="61" t="s">
        <v>667</v>
      </c>
      <c r="B35" s="61" t="s">
        <v>936</v>
      </c>
      <c r="C35" s="62" t="s">
        <v>688</v>
      </c>
      <c r="D35" s="61" t="s">
        <v>926</v>
      </c>
      <c r="E35" s="62" t="s">
        <v>927</v>
      </c>
      <c r="F35" s="61" t="s">
        <v>698</v>
      </c>
      <c r="G35" s="61" t="s">
        <v>698</v>
      </c>
      <c r="H35" s="61" t="s">
        <v>698</v>
      </c>
      <c r="I35" s="61" t="s">
        <v>698</v>
      </c>
      <c r="J35" s="62" t="s">
        <v>696</v>
      </c>
      <c r="K35" s="62" t="s">
        <v>701</v>
      </c>
      <c r="L35" s="66">
        <v>-1811974</v>
      </c>
      <c r="M35" s="66">
        <v>-181197</v>
      </c>
      <c r="N35" s="66">
        <v>-1993171</v>
      </c>
      <c r="O35" s="61" t="s">
        <v>707</v>
      </c>
    </row>
    <row r="36" spans="1:15" ht="18.75" customHeight="1" x14ac:dyDescent="0.25">
      <c r="A36" s="61" t="s">
        <v>668</v>
      </c>
      <c r="B36" s="61" t="s">
        <v>937</v>
      </c>
      <c r="C36" s="62" t="s">
        <v>689</v>
      </c>
      <c r="D36" s="61" t="s">
        <v>926</v>
      </c>
      <c r="E36" s="62" t="s">
        <v>927</v>
      </c>
      <c r="F36" s="61" t="s">
        <v>698</v>
      </c>
      <c r="G36" s="61" t="s">
        <v>698</v>
      </c>
      <c r="H36" s="61" t="s">
        <v>698</v>
      </c>
      <c r="I36" s="61" t="s">
        <v>698</v>
      </c>
      <c r="J36" s="62" t="s">
        <v>695</v>
      </c>
      <c r="K36" s="62" t="s">
        <v>701</v>
      </c>
      <c r="L36" s="66">
        <v>-1420075</v>
      </c>
      <c r="M36" s="66">
        <v>-142008</v>
      </c>
      <c r="N36" s="66">
        <v>-1562083</v>
      </c>
      <c r="O36" s="61" t="s">
        <v>707</v>
      </c>
    </row>
    <row r="37" spans="1:15" ht="18.75" customHeight="1" x14ac:dyDescent="0.25">
      <c r="A37" s="61" t="s">
        <v>669</v>
      </c>
      <c r="B37" s="61" t="s">
        <v>937</v>
      </c>
      <c r="C37" s="62" t="s">
        <v>689</v>
      </c>
      <c r="D37" s="61" t="s">
        <v>926</v>
      </c>
      <c r="E37" s="62" t="s">
        <v>927</v>
      </c>
      <c r="F37" s="61" t="s">
        <v>698</v>
      </c>
      <c r="G37" s="61" t="s">
        <v>698</v>
      </c>
      <c r="H37" s="61" t="s">
        <v>698</v>
      </c>
      <c r="I37" s="61" t="s">
        <v>698</v>
      </c>
      <c r="J37" s="62" t="s">
        <v>699</v>
      </c>
      <c r="K37" s="62" t="s">
        <v>702</v>
      </c>
      <c r="L37" s="66">
        <v>-157330</v>
      </c>
      <c r="M37" s="66">
        <v>-15733</v>
      </c>
      <c r="N37" s="66">
        <v>-173063</v>
      </c>
      <c r="O37" s="61" t="s">
        <v>707</v>
      </c>
    </row>
    <row r="38" spans="1:15" ht="18.75" customHeight="1" x14ac:dyDescent="0.25">
      <c r="A38" s="61" t="s">
        <v>673</v>
      </c>
      <c r="B38" s="61" t="s">
        <v>938</v>
      </c>
      <c r="C38" s="62" t="s">
        <v>690</v>
      </c>
      <c r="D38" s="61" t="s">
        <v>926</v>
      </c>
      <c r="E38" s="62" t="s">
        <v>927</v>
      </c>
      <c r="F38" s="61" t="s">
        <v>698</v>
      </c>
      <c r="G38" s="61" t="s">
        <v>698</v>
      </c>
      <c r="H38" s="61" t="s">
        <v>698</v>
      </c>
      <c r="I38" s="61" t="s">
        <v>698</v>
      </c>
      <c r="J38" s="62" t="s">
        <v>696</v>
      </c>
      <c r="K38" s="62" t="s">
        <v>701</v>
      </c>
      <c r="L38" s="66">
        <v>-846416</v>
      </c>
      <c r="M38" s="66">
        <v>-84642</v>
      </c>
      <c r="N38" s="66">
        <v>-931058</v>
      </c>
      <c r="O38" s="61" t="s">
        <v>707</v>
      </c>
    </row>
    <row r="39" spans="1:15" ht="18.75" customHeight="1" x14ac:dyDescent="0.25">
      <c r="A39" s="61" t="s">
        <v>674</v>
      </c>
      <c r="B39" s="61" t="s">
        <v>938</v>
      </c>
      <c r="C39" s="62" t="s">
        <v>690</v>
      </c>
      <c r="D39" s="61" t="s">
        <v>926</v>
      </c>
      <c r="E39" s="62" t="s">
        <v>927</v>
      </c>
      <c r="F39" s="61" t="s">
        <v>698</v>
      </c>
      <c r="G39" s="61" t="s">
        <v>698</v>
      </c>
      <c r="H39" s="61" t="s">
        <v>698</v>
      </c>
      <c r="I39" s="61" t="s">
        <v>698</v>
      </c>
      <c r="J39" s="62" t="s">
        <v>695</v>
      </c>
      <c r="K39" s="62" t="s">
        <v>701</v>
      </c>
      <c r="L39" s="66">
        <v>-846416</v>
      </c>
      <c r="M39" s="66">
        <v>-84642</v>
      </c>
      <c r="N39" s="66">
        <v>-931058</v>
      </c>
      <c r="O39" s="61" t="s">
        <v>707</v>
      </c>
    </row>
    <row r="40" spans="1:15" ht="18.75" customHeight="1" x14ac:dyDescent="0.25">
      <c r="A40" s="61" t="s">
        <v>675</v>
      </c>
      <c r="B40" s="61" t="s">
        <v>938</v>
      </c>
      <c r="C40" s="62" t="s">
        <v>690</v>
      </c>
      <c r="D40" s="61" t="s">
        <v>926</v>
      </c>
      <c r="E40" s="62" t="s">
        <v>927</v>
      </c>
      <c r="F40" s="61" t="s">
        <v>698</v>
      </c>
      <c r="G40" s="61" t="s">
        <v>698</v>
      </c>
      <c r="H40" s="61" t="s">
        <v>698</v>
      </c>
      <c r="I40" s="61" t="s">
        <v>698</v>
      </c>
      <c r="J40" s="62" t="s">
        <v>697</v>
      </c>
      <c r="K40" s="62" t="s">
        <v>701</v>
      </c>
      <c r="L40" s="66">
        <v>-253925</v>
      </c>
      <c r="M40" s="66">
        <v>-25393</v>
      </c>
      <c r="N40" s="66">
        <v>-279318</v>
      </c>
      <c r="O40" s="61" t="s">
        <v>707</v>
      </c>
    </row>
    <row r="41" spans="1:15" ht="18.75" customHeight="1" x14ac:dyDescent="0.25">
      <c r="A41" s="61" t="s">
        <v>676</v>
      </c>
      <c r="B41" s="61" t="s">
        <v>943</v>
      </c>
      <c r="C41" s="62" t="s">
        <v>691</v>
      </c>
      <c r="D41" s="61" t="s">
        <v>926</v>
      </c>
      <c r="E41" s="62" t="s">
        <v>927</v>
      </c>
      <c r="F41" s="61" t="s">
        <v>698</v>
      </c>
      <c r="G41" s="61" t="s">
        <v>698</v>
      </c>
      <c r="H41" s="61" t="s">
        <v>698</v>
      </c>
      <c r="I41" s="61" t="s">
        <v>698</v>
      </c>
      <c r="J41" s="62" t="s">
        <v>697</v>
      </c>
      <c r="K41" s="62" t="s">
        <v>701</v>
      </c>
      <c r="L41" s="66">
        <v>-33941</v>
      </c>
      <c r="M41" s="66">
        <v>-3394</v>
      </c>
      <c r="N41" s="66">
        <v>-37335</v>
      </c>
      <c r="O41" s="61" t="s">
        <v>707</v>
      </c>
    </row>
    <row r="42" spans="1:15" ht="18.75" customHeight="1" x14ac:dyDescent="0.25">
      <c r="A42" s="61" t="s">
        <v>677</v>
      </c>
      <c r="B42" s="61" t="s">
        <v>943</v>
      </c>
      <c r="C42" s="62" t="s">
        <v>691</v>
      </c>
      <c r="D42" s="61" t="s">
        <v>926</v>
      </c>
      <c r="E42" s="62" t="s">
        <v>927</v>
      </c>
      <c r="F42" s="61" t="s">
        <v>698</v>
      </c>
      <c r="G42" s="61" t="s">
        <v>698</v>
      </c>
      <c r="H42" s="61" t="s">
        <v>698</v>
      </c>
      <c r="I42" s="61" t="s">
        <v>698</v>
      </c>
      <c r="J42" s="62" t="s">
        <v>695</v>
      </c>
      <c r="K42" s="62" t="s">
        <v>701</v>
      </c>
      <c r="L42" s="66">
        <v>-113136</v>
      </c>
      <c r="M42" s="66">
        <v>-11314</v>
      </c>
      <c r="N42" s="66">
        <v>-124450</v>
      </c>
      <c r="O42" s="61" t="s">
        <v>707</v>
      </c>
    </row>
    <row r="43" spans="1:15" ht="18.75" customHeight="1" x14ac:dyDescent="0.25">
      <c r="A43" s="61" t="s">
        <v>678</v>
      </c>
      <c r="B43" s="61" t="s">
        <v>943</v>
      </c>
      <c r="C43" s="62" t="s">
        <v>691</v>
      </c>
      <c r="D43" s="61" t="s">
        <v>926</v>
      </c>
      <c r="E43" s="62" t="s">
        <v>927</v>
      </c>
      <c r="F43" s="61" t="s">
        <v>698</v>
      </c>
      <c r="G43" s="61" t="s">
        <v>698</v>
      </c>
      <c r="H43" s="61" t="s">
        <v>698</v>
      </c>
      <c r="I43" s="61" t="s">
        <v>698</v>
      </c>
      <c r="J43" s="62" t="s">
        <v>696</v>
      </c>
      <c r="K43" s="62" t="s">
        <v>701</v>
      </c>
      <c r="L43" s="66">
        <v>-113136</v>
      </c>
      <c r="M43" s="66">
        <v>-11314</v>
      </c>
      <c r="N43" s="66">
        <v>-124450</v>
      </c>
      <c r="O43" s="61" t="s">
        <v>707</v>
      </c>
    </row>
    <row r="44" spans="1:15" ht="18.75" customHeight="1" x14ac:dyDescent="0.25">
      <c r="A44" s="61" t="s">
        <v>679</v>
      </c>
      <c r="B44" s="61" t="s">
        <v>939</v>
      </c>
      <c r="C44" s="62" t="s">
        <v>692</v>
      </c>
      <c r="D44" s="61" t="s">
        <v>926</v>
      </c>
      <c r="E44" s="62" t="s">
        <v>927</v>
      </c>
      <c r="F44" s="61" t="s">
        <v>698</v>
      </c>
      <c r="G44" s="61" t="s">
        <v>698</v>
      </c>
      <c r="H44" s="61" t="s">
        <v>698</v>
      </c>
      <c r="I44" s="61" t="s">
        <v>698</v>
      </c>
      <c r="J44" s="62" t="s">
        <v>696</v>
      </c>
      <c r="K44" s="62" t="s">
        <v>701</v>
      </c>
      <c r="L44" s="66">
        <v>-312350</v>
      </c>
      <c r="M44" s="66">
        <v>-31235</v>
      </c>
      <c r="N44" s="66">
        <v>-343585</v>
      </c>
      <c r="O44" s="61" t="s">
        <v>707</v>
      </c>
    </row>
    <row r="45" spans="1:15" ht="18.75" customHeight="1" x14ac:dyDescent="0.25">
      <c r="A45" s="61" t="s">
        <v>680</v>
      </c>
      <c r="B45" s="61" t="s">
        <v>939</v>
      </c>
      <c r="C45" s="62" t="s">
        <v>692</v>
      </c>
      <c r="D45" s="61" t="s">
        <v>926</v>
      </c>
      <c r="E45" s="62" t="s">
        <v>927</v>
      </c>
      <c r="F45" s="61" t="s">
        <v>698</v>
      </c>
      <c r="G45" s="61" t="s">
        <v>698</v>
      </c>
      <c r="H45" s="61" t="s">
        <v>698</v>
      </c>
      <c r="I45" s="61" t="s">
        <v>698</v>
      </c>
      <c r="J45" s="62" t="s">
        <v>695</v>
      </c>
      <c r="K45" s="62" t="s">
        <v>701</v>
      </c>
      <c r="L45" s="66">
        <v>-312350</v>
      </c>
      <c r="M45" s="66">
        <v>-31235</v>
      </c>
      <c r="N45" s="66">
        <v>-343585</v>
      </c>
      <c r="O45" s="61" t="s">
        <v>707</v>
      </c>
    </row>
    <row r="46" spans="1:15" ht="18.75" customHeight="1" x14ac:dyDescent="0.25">
      <c r="A46" s="61" t="s">
        <v>681</v>
      </c>
      <c r="B46" s="61" t="s">
        <v>939</v>
      </c>
      <c r="C46" s="62" t="s">
        <v>692</v>
      </c>
      <c r="D46" s="61" t="s">
        <v>926</v>
      </c>
      <c r="E46" s="62" t="s">
        <v>927</v>
      </c>
      <c r="F46" s="61" t="s">
        <v>698</v>
      </c>
      <c r="G46" s="61" t="s">
        <v>698</v>
      </c>
      <c r="H46" s="61" t="s">
        <v>698</v>
      </c>
      <c r="I46" s="61" t="s">
        <v>698</v>
      </c>
      <c r="J46" s="62" t="s">
        <v>697</v>
      </c>
      <c r="K46" s="62" t="s">
        <v>701</v>
      </c>
      <c r="L46" s="66">
        <v>-93705</v>
      </c>
      <c r="M46" s="66">
        <v>-9371</v>
      </c>
      <c r="N46" s="66">
        <v>-103076</v>
      </c>
      <c r="O46" s="61" t="s">
        <v>707</v>
      </c>
    </row>
    <row r="47" spans="1:15" ht="18.75" customHeight="1" x14ac:dyDescent="0.25">
      <c r="A47" s="61" t="s">
        <v>682</v>
      </c>
      <c r="B47" s="61" t="s">
        <v>940</v>
      </c>
      <c r="C47" s="62" t="s">
        <v>693</v>
      </c>
      <c r="D47" s="61" t="s">
        <v>926</v>
      </c>
      <c r="E47" s="62" t="s">
        <v>927</v>
      </c>
      <c r="F47" s="61" t="s">
        <v>698</v>
      </c>
      <c r="G47" s="61" t="s">
        <v>698</v>
      </c>
      <c r="H47" s="61" t="s">
        <v>698</v>
      </c>
      <c r="I47" s="61" t="s">
        <v>698</v>
      </c>
      <c r="J47" s="62" t="s">
        <v>697</v>
      </c>
      <c r="K47" s="62" t="s">
        <v>701</v>
      </c>
      <c r="L47" s="66">
        <v>-160808</v>
      </c>
      <c r="M47" s="66">
        <v>-16081</v>
      </c>
      <c r="N47" s="66">
        <v>-176889</v>
      </c>
      <c r="O47" s="61" t="s">
        <v>707</v>
      </c>
    </row>
    <row r="48" spans="1:15" ht="18.75" customHeight="1" x14ac:dyDescent="0.25">
      <c r="A48" s="61" t="s">
        <v>683</v>
      </c>
      <c r="B48" s="61" t="s">
        <v>940</v>
      </c>
      <c r="C48" s="62" t="s">
        <v>693</v>
      </c>
      <c r="D48" s="61" t="s">
        <v>926</v>
      </c>
      <c r="E48" s="62" t="s">
        <v>927</v>
      </c>
      <c r="F48" s="61" t="s">
        <v>698</v>
      </c>
      <c r="G48" s="61" t="s">
        <v>698</v>
      </c>
      <c r="H48" s="61" t="s">
        <v>698</v>
      </c>
      <c r="I48" s="61" t="s">
        <v>698</v>
      </c>
      <c r="J48" s="62" t="s">
        <v>696</v>
      </c>
      <c r="K48" s="62" t="s">
        <v>701</v>
      </c>
      <c r="L48" s="66">
        <v>-536025</v>
      </c>
      <c r="M48" s="66">
        <v>-53603</v>
      </c>
      <c r="N48" s="66">
        <v>-589628</v>
      </c>
      <c r="O48" s="61" t="s">
        <v>707</v>
      </c>
    </row>
    <row r="49" spans="1:15" ht="18.75" customHeight="1" x14ac:dyDescent="0.25">
      <c r="A49" s="61" t="s">
        <v>684</v>
      </c>
      <c r="B49" s="61" t="s">
        <v>940</v>
      </c>
      <c r="C49" s="62" t="s">
        <v>693</v>
      </c>
      <c r="D49" s="61" t="s">
        <v>926</v>
      </c>
      <c r="E49" s="62" t="s">
        <v>927</v>
      </c>
      <c r="F49" s="61" t="s">
        <v>698</v>
      </c>
      <c r="G49" s="61" t="s">
        <v>698</v>
      </c>
      <c r="H49" s="61" t="s">
        <v>698</v>
      </c>
      <c r="I49" s="61" t="s">
        <v>698</v>
      </c>
      <c r="J49" s="62" t="s">
        <v>695</v>
      </c>
      <c r="K49" s="62" t="s">
        <v>701</v>
      </c>
      <c r="L49" s="66">
        <v>-536025</v>
      </c>
      <c r="M49" s="66">
        <v>-53603</v>
      </c>
      <c r="N49" s="66">
        <v>-589628</v>
      </c>
      <c r="O49" s="61" t="s">
        <v>707</v>
      </c>
    </row>
    <row r="50" spans="1:15" ht="18.75" customHeight="1" x14ac:dyDescent="0.25">
      <c r="A50" s="61" t="s">
        <v>708</v>
      </c>
      <c r="B50" s="61" t="s">
        <v>931</v>
      </c>
      <c r="C50" s="62" t="s">
        <v>686</v>
      </c>
      <c r="D50" s="61" t="s">
        <v>926</v>
      </c>
      <c r="E50" s="62" t="s">
        <v>927</v>
      </c>
      <c r="F50" s="61" t="s">
        <v>698</v>
      </c>
      <c r="G50" s="61" t="s">
        <v>698</v>
      </c>
      <c r="H50" s="61" t="s">
        <v>698</v>
      </c>
      <c r="I50" s="61" t="s">
        <v>698</v>
      </c>
      <c r="J50" s="62" t="s">
        <v>696</v>
      </c>
      <c r="K50" s="62" t="s">
        <v>726</v>
      </c>
      <c r="L50" s="66">
        <v>-89300</v>
      </c>
      <c r="M50" s="66">
        <v>-7144</v>
      </c>
      <c r="N50" s="66">
        <v>-96444</v>
      </c>
      <c r="O50" s="61" t="s">
        <v>736</v>
      </c>
    </row>
    <row r="51" spans="1:15" ht="18.75" customHeight="1" x14ac:dyDescent="0.25">
      <c r="A51" s="61" t="s">
        <v>657</v>
      </c>
      <c r="B51" s="61" t="s">
        <v>931</v>
      </c>
      <c r="C51" s="62" t="s">
        <v>686</v>
      </c>
      <c r="D51" s="61" t="s">
        <v>926</v>
      </c>
      <c r="E51" s="62" t="s">
        <v>927</v>
      </c>
      <c r="F51" s="61" t="s">
        <v>698</v>
      </c>
      <c r="G51" s="61" t="s">
        <v>698</v>
      </c>
      <c r="H51" s="61" t="s">
        <v>698</v>
      </c>
      <c r="I51" s="61" t="s">
        <v>698</v>
      </c>
      <c r="J51" s="62" t="s">
        <v>695</v>
      </c>
      <c r="K51" s="62" t="s">
        <v>726</v>
      </c>
      <c r="L51" s="66">
        <v>-89300</v>
      </c>
      <c r="M51" s="66">
        <v>-8930</v>
      </c>
      <c r="N51" s="66">
        <v>-98230</v>
      </c>
      <c r="O51" s="61" t="s">
        <v>736</v>
      </c>
    </row>
    <row r="52" spans="1:15" ht="18.75" customHeight="1" x14ac:dyDescent="0.25">
      <c r="A52" s="61" t="s">
        <v>658</v>
      </c>
      <c r="B52" s="61" t="s">
        <v>931</v>
      </c>
      <c r="C52" s="62" t="s">
        <v>686</v>
      </c>
      <c r="D52" s="61" t="s">
        <v>926</v>
      </c>
      <c r="E52" s="62" t="s">
        <v>927</v>
      </c>
      <c r="F52" s="61" t="s">
        <v>698</v>
      </c>
      <c r="G52" s="61" t="s">
        <v>698</v>
      </c>
      <c r="H52" s="61" t="s">
        <v>698</v>
      </c>
      <c r="I52" s="61" t="s">
        <v>698</v>
      </c>
      <c r="J52" s="62" t="s">
        <v>725</v>
      </c>
      <c r="K52" s="62" t="s">
        <v>727</v>
      </c>
      <c r="L52" s="66">
        <v>-725277</v>
      </c>
      <c r="M52" s="66">
        <v>-72528</v>
      </c>
      <c r="N52" s="66">
        <v>-797805</v>
      </c>
      <c r="O52" s="61" t="s">
        <v>736</v>
      </c>
    </row>
    <row r="53" spans="1:15" ht="18.75" customHeight="1" x14ac:dyDescent="0.25">
      <c r="A53" s="61" t="s">
        <v>659</v>
      </c>
      <c r="B53" s="61" t="s">
        <v>931</v>
      </c>
      <c r="C53" s="62" t="s">
        <v>686</v>
      </c>
      <c r="D53" s="61" t="s">
        <v>926</v>
      </c>
      <c r="E53" s="62" t="s">
        <v>927</v>
      </c>
      <c r="F53" s="61" t="s">
        <v>698</v>
      </c>
      <c r="G53" s="61" t="s">
        <v>698</v>
      </c>
      <c r="H53" s="61" t="s">
        <v>698</v>
      </c>
      <c r="I53" s="61" t="s">
        <v>698</v>
      </c>
      <c r="J53" s="62" t="s">
        <v>697</v>
      </c>
      <c r="K53" s="62" t="s">
        <v>726</v>
      </c>
      <c r="L53" s="66">
        <v>-26790</v>
      </c>
      <c r="M53" s="66">
        <v>-2143</v>
      </c>
      <c r="N53" s="66">
        <v>-28933</v>
      </c>
      <c r="O53" s="61" t="s">
        <v>736</v>
      </c>
    </row>
    <row r="54" spans="1:15" ht="18.75" customHeight="1" x14ac:dyDescent="0.25">
      <c r="A54" s="61" t="s">
        <v>709</v>
      </c>
      <c r="B54" s="61" t="s">
        <v>934</v>
      </c>
      <c r="C54" s="62" t="s">
        <v>687</v>
      </c>
      <c r="D54" s="61" t="s">
        <v>926</v>
      </c>
      <c r="E54" s="62" t="s">
        <v>927</v>
      </c>
      <c r="F54" s="61" t="s">
        <v>698</v>
      </c>
      <c r="G54" s="61" t="s">
        <v>698</v>
      </c>
      <c r="H54" s="61" t="s">
        <v>698</v>
      </c>
      <c r="I54" s="61" t="s">
        <v>698</v>
      </c>
      <c r="J54" s="62" t="s">
        <v>697</v>
      </c>
      <c r="K54" s="62" t="s">
        <v>726</v>
      </c>
      <c r="L54" s="66">
        <v>-64309</v>
      </c>
      <c r="M54" s="66">
        <v>-5145</v>
      </c>
      <c r="N54" s="66">
        <v>-69454</v>
      </c>
      <c r="O54" s="61" t="s">
        <v>736</v>
      </c>
    </row>
    <row r="55" spans="1:15" ht="18.75" customHeight="1" x14ac:dyDescent="0.25">
      <c r="A55" s="61" t="s">
        <v>710</v>
      </c>
      <c r="B55" s="61" t="s">
        <v>934</v>
      </c>
      <c r="C55" s="62" t="s">
        <v>687</v>
      </c>
      <c r="D55" s="61" t="s">
        <v>926</v>
      </c>
      <c r="E55" s="62" t="s">
        <v>927</v>
      </c>
      <c r="F55" s="61" t="s">
        <v>698</v>
      </c>
      <c r="G55" s="61" t="s">
        <v>698</v>
      </c>
      <c r="H55" s="61" t="s">
        <v>698</v>
      </c>
      <c r="I55" s="61" t="s">
        <v>698</v>
      </c>
      <c r="J55" s="62" t="s">
        <v>695</v>
      </c>
      <c r="K55" s="62" t="s">
        <v>726</v>
      </c>
      <c r="L55" s="66">
        <v>-214364</v>
      </c>
      <c r="M55" s="66">
        <v>-21436</v>
      </c>
      <c r="N55" s="66">
        <v>-235800</v>
      </c>
      <c r="O55" s="61" t="s">
        <v>736</v>
      </c>
    </row>
    <row r="56" spans="1:15" ht="18.75" customHeight="1" x14ac:dyDescent="0.25">
      <c r="A56" s="61" t="s">
        <v>663</v>
      </c>
      <c r="B56" s="61" t="s">
        <v>934</v>
      </c>
      <c r="C56" s="62" t="s">
        <v>687</v>
      </c>
      <c r="D56" s="61" t="s">
        <v>926</v>
      </c>
      <c r="E56" s="62" t="s">
        <v>927</v>
      </c>
      <c r="F56" s="61" t="s">
        <v>698</v>
      </c>
      <c r="G56" s="61" t="s">
        <v>698</v>
      </c>
      <c r="H56" s="61" t="s">
        <v>698</v>
      </c>
      <c r="I56" s="61" t="s">
        <v>698</v>
      </c>
      <c r="J56" s="62" t="s">
        <v>696</v>
      </c>
      <c r="K56" s="62" t="s">
        <v>726</v>
      </c>
      <c r="L56" s="66">
        <v>-214364</v>
      </c>
      <c r="M56" s="66">
        <v>-17149</v>
      </c>
      <c r="N56" s="66">
        <v>-231513</v>
      </c>
      <c r="O56" s="61" t="s">
        <v>736</v>
      </c>
    </row>
    <row r="57" spans="1:15" ht="18.75" customHeight="1" x14ac:dyDescent="0.25">
      <c r="A57" s="61" t="s">
        <v>711</v>
      </c>
      <c r="B57" s="61" t="s">
        <v>934</v>
      </c>
      <c r="C57" s="62" t="s">
        <v>687</v>
      </c>
      <c r="D57" s="61" t="s">
        <v>926</v>
      </c>
      <c r="E57" s="62" t="s">
        <v>927</v>
      </c>
      <c r="F57" s="61" t="s">
        <v>698</v>
      </c>
      <c r="G57" s="61" t="s">
        <v>698</v>
      </c>
      <c r="H57" s="61" t="s">
        <v>698</v>
      </c>
      <c r="I57" s="61" t="s">
        <v>698</v>
      </c>
      <c r="J57" s="62" t="s">
        <v>699</v>
      </c>
      <c r="K57" s="62" t="s">
        <v>728</v>
      </c>
      <c r="L57" s="66">
        <v>-498750</v>
      </c>
      <c r="M57" s="66">
        <v>-49875</v>
      </c>
      <c r="N57" s="66">
        <v>-548625</v>
      </c>
      <c r="O57" s="61" t="s">
        <v>736</v>
      </c>
    </row>
    <row r="58" spans="1:15" ht="18.75" customHeight="1" x14ac:dyDescent="0.25">
      <c r="A58" s="61" t="s">
        <v>712</v>
      </c>
      <c r="B58" s="61" t="s">
        <v>934</v>
      </c>
      <c r="C58" s="62" t="s">
        <v>687</v>
      </c>
      <c r="D58" s="61" t="s">
        <v>926</v>
      </c>
      <c r="E58" s="62" t="s">
        <v>927</v>
      </c>
      <c r="F58" s="61" t="s">
        <v>698</v>
      </c>
      <c r="G58" s="61" t="s">
        <v>698</v>
      </c>
      <c r="H58" s="61" t="s">
        <v>698</v>
      </c>
      <c r="I58" s="61" t="s">
        <v>698</v>
      </c>
      <c r="J58" s="62" t="s">
        <v>725</v>
      </c>
      <c r="K58" s="62" t="s">
        <v>729</v>
      </c>
      <c r="L58" s="66">
        <v>-827668</v>
      </c>
      <c r="M58" s="66">
        <v>-82767</v>
      </c>
      <c r="N58" s="66">
        <v>-910435</v>
      </c>
      <c r="O58" s="61" t="s">
        <v>736</v>
      </c>
    </row>
    <row r="59" spans="1:15" ht="18.75" customHeight="1" x14ac:dyDescent="0.25">
      <c r="A59" s="61" t="s">
        <v>714</v>
      </c>
      <c r="B59" s="61" t="s">
        <v>936</v>
      </c>
      <c r="C59" s="62" t="s">
        <v>688</v>
      </c>
      <c r="D59" s="61" t="s">
        <v>926</v>
      </c>
      <c r="E59" s="62" t="s">
        <v>927</v>
      </c>
      <c r="F59" s="61" t="s">
        <v>698</v>
      </c>
      <c r="G59" s="61" t="s">
        <v>698</v>
      </c>
      <c r="H59" s="61" t="s">
        <v>698</v>
      </c>
      <c r="I59" s="61" t="s">
        <v>698</v>
      </c>
      <c r="J59" s="62" t="s">
        <v>725</v>
      </c>
      <c r="K59" s="62" t="s">
        <v>730</v>
      </c>
      <c r="L59" s="66">
        <v>-3206778</v>
      </c>
      <c r="M59" s="66">
        <v>-320678</v>
      </c>
      <c r="N59" s="66">
        <v>-3527456</v>
      </c>
      <c r="O59" s="61" t="s">
        <v>736</v>
      </c>
    </row>
    <row r="60" spans="1:15" ht="18.75" customHeight="1" x14ac:dyDescent="0.25">
      <c r="A60" s="61" t="s">
        <v>665</v>
      </c>
      <c r="B60" s="61" t="s">
        <v>936</v>
      </c>
      <c r="C60" s="62" t="s">
        <v>688</v>
      </c>
      <c r="D60" s="61" t="s">
        <v>926</v>
      </c>
      <c r="E60" s="62" t="s">
        <v>927</v>
      </c>
      <c r="F60" s="61" t="s">
        <v>698</v>
      </c>
      <c r="G60" s="61" t="s">
        <v>698</v>
      </c>
      <c r="H60" s="61" t="s">
        <v>698</v>
      </c>
      <c r="I60" s="61" t="s">
        <v>698</v>
      </c>
      <c r="J60" s="62" t="s">
        <v>695</v>
      </c>
      <c r="K60" s="62" t="s">
        <v>726</v>
      </c>
      <c r="L60" s="66">
        <v>-109132</v>
      </c>
      <c r="M60" s="66">
        <v>-10913</v>
      </c>
      <c r="N60" s="66">
        <v>-120045</v>
      </c>
      <c r="O60" s="61" t="s">
        <v>736</v>
      </c>
    </row>
    <row r="61" spans="1:15" ht="18.75" customHeight="1" x14ac:dyDescent="0.25">
      <c r="A61" s="61" t="s">
        <v>715</v>
      </c>
      <c r="B61" s="61" t="s">
        <v>937</v>
      </c>
      <c r="C61" s="62" t="s">
        <v>689</v>
      </c>
      <c r="D61" s="61" t="s">
        <v>926</v>
      </c>
      <c r="E61" s="62" t="s">
        <v>927</v>
      </c>
      <c r="F61" s="61" t="s">
        <v>698</v>
      </c>
      <c r="G61" s="61" t="s">
        <v>698</v>
      </c>
      <c r="H61" s="61" t="s">
        <v>698</v>
      </c>
      <c r="I61" s="61" t="s">
        <v>698</v>
      </c>
      <c r="J61" s="62" t="s">
        <v>725</v>
      </c>
      <c r="K61" s="62" t="s">
        <v>731</v>
      </c>
      <c r="L61" s="66">
        <v>-667609</v>
      </c>
      <c r="M61" s="66">
        <v>-66761</v>
      </c>
      <c r="N61" s="66">
        <v>-734370</v>
      </c>
      <c r="O61" s="61" t="s">
        <v>736</v>
      </c>
    </row>
    <row r="62" spans="1:15" ht="18.75" customHeight="1" x14ac:dyDescent="0.25">
      <c r="A62" s="61" t="s">
        <v>668</v>
      </c>
      <c r="B62" s="61" t="s">
        <v>937</v>
      </c>
      <c r="C62" s="62" t="s">
        <v>689</v>
      </c>
      <c r="D62" s="61" t="s">
        <v>926</v>
      </c>
      <c r="E62" s="62" t="s">
        <v>927</v>
      </c>
      <c r="F62" s="61" t="s">
        <v>698</v>
      </c>
      <c r="G62" s="61" t="s">
        <v>698</v>
      </c>
      <c r="H62" s="61" t="s">
        <v>698</v>
      </c>
      <c r="I62" s="61" t="s">
        <v>698</v>
      </c>
      <c r="J62" s="62" t="s">
        <v>699</v>
      </c>
      <c r="K62" s="62" t="s">
        <v>728</v>
      </c>
      <c r="L62" s="66">
        <v>-395500</v>
      </c>
      <c r="M62" s="66">
        <v>-39550</v>
      </c>
      <c r="N62" s="66">
        <v>-435050</v>
      </c>
      <c r="O62" s="61" t="s">
        <v>736</v>
      </c>
    </row>
    <row r="63" spans="1:15" ht="18.75" customHeight="1" x14ac:dyDescent="0.25">
      <c r="A63" s="61" t="s">
        <v>669</v>
      </c>
      <c r="B63" s="61" t="s">
        <v>937</v>
      </c>
      <c r="C63" s="62" t="s">
        <v>689</v>
      </c>
      <c r="D63" s="61" t="s">
        <v>926</v>
      </c>
      <c r="E63" s="62" t="s">
        <v>927</v>
      </c>
      <c r="F63" s="61" t="s">
        <v>698</v>
      </c>
      <c r="G63" s="61" t="s">
        <v>698</v>
      </c>
      <c r="H63" s="61" t="s">
        <v>698</v>
      </c>
      <c r="I63" s="61" t="s">
        <v>698</v>
      </c>
      <c r="J63" s="62" t="s">
        <v>695</v>
      </c>
      <c r="K63" s="62" t="s">
        <v>726</v>
      </c>
      <c r="L63" s="66">
        <v>-199470</v>
      </c>
      <c r="M63" s="66">
        <v>-19947</v>
      </c>
      <c r="N63" s="66">
        <v>-219417</v>
      </c>
      <c r="O63" s="61" t="s">
        <v>736</v>
      </c>
    </row>
    <row r="64" spans="1:15" ht="18.75" customHeight="1" x14ac:dyDescent="0.25">
      <c r="A64" s="61" t="s">
        <v>717</v>
      </c>
      <c r="B64" s="61" t="s">
        <v>938</v>
      </c>
      <c r="C64" s="62" t="s">
        <v>690</v>
      </c>
      <c r="D64" s="61" t="s">
        <v>926</v>
      </c>
      <c r="E64" s="62" t="s">
        <v>927</v>
      </c>
      <c r="F64" s="61" t="s">
        <v>698</v>
      </c>
      <c r="G64" s="61" t="s">
        <v>698</v>
      </c>
      <c r="H64" s="61" t="s">
        <v>698</v>
      </c>
      <c r="I64" s="61" t="s">
        <v>698</v>
      </c>
      <c r="J64" s="62" t="s">
        <v>697</v>
      </c>
      <c r="K64" s="62" t="s">
        <v>726</v>
      </c>
      <c r="L64" s="66">
        <v>-32739</v>
      </c>
      <c r="M64" s="66">
        <v>-2619</v>
      </c>
      <c r="N64" s="66">
        <v>-35358</v>
      </c>
      <c r="O64" s="61" t="s">
        <v>736</v>
      </c>
    </row>
    <row r="65" spans="1:15" ht="18.75" customHeight="1" x14ac:dyDescent="0.25">
      <c r="A65" s="61" t="s">
        <v>671</v>
      </c>
      <c r="B65" s="61" t="s">
        <v>938</v>
      </c>
      <c r="C65" s="62" t="s">
        <v>690</v>
      </c>
      <c r="D65" s="61" t="s">
        <v>926</v>
      </c>
      <c r="E65" s="62" t="s">
        <v>927</v>
      </c>
      <c r="F65" s="61" t="s">
        <v>698</v>
      </c>
      <c r="G65" s="61" t="s">
        <v>698</v>
      </c>
      <c r="H65" s="61" t="s">
        <v>698</v>
      </c>
      <c r="I65" s="61" t="s">
        <v>698</v>
      </c>
      <c r="J65" s="62" t="s">
        <v>725</v>
      </c>
      <c r="K65" s="62" t="s">
        <v>732</v>
      </c>
      <c r="L65" s="66">
        <v>-783235</v>
      </c>
      <c r="M65" s="66">
        <v>-78324</v>
      </c>
      <c r="N65" s="66">
        <v>-861559</v>
      </c>
      <c r="O65" s="61" t="s">
        <v>736</v>
      </c>
    </row>
    <row r="66" spans="1:15" ht="18.75" customHeight="1" x14ac:dyDescent="0.25">
      <c r="A66" s="61" t="s">
        <v>672</v>
      </c>
      <c r="B66" s="61" t="s">
        <v>938</v>
      </c>
      <c r="C66" s="62" t="s">
        <v>690</v>
      </c>
      <c r="D66" s="61" t="s">
        <v>926</v>
      </c>
      <c r="E66" s="62" t="s">
        <v>927</v>
      </c>
      <c r="F66" s="61" t="s">
        <v>698</v>
      </c>
      <c r="G66" s="61" t="s">
        <v>698</v>
      </c>
      <c r="H66" s="61" t="s">
        <v>698</v>
      </c>
      <c r="I66" s="61" t="s">
        <v>698</v>
      </c>
      <c r="J66" s="62" t="s">
        <v>695</v>
      </c>
      <c r="K66" s="62" t="s">
        <v>726</v>
      </c>
      <c r="L66" s="66">
        <v>-109132</v>
      </c>
      <c r="M66" s="66">
        <v>-10913</v>
      </c>
      <c r="N66" s="66">
        <v>-120045</v>
      </c>
      <c r="O66" s="61" t="s">
        <v>736</v>
      </c>
    </row>
    <row r="67" spans="1:15" ht="18.75" customHeight="1" x14ac:dyDescent="0.25">
      <c r="A67" s="61" t="s">
        <v>718</v>
      </c>
      <c r="B67" s="61" t="s">
        <v>938</v>
      </c>
      <c r="C67" s="62" t="s">
        <v>690</v>
      </c>
      <c r="D67" s="61" t="s">
        <v>926</v>
      </c>
      <c r="E67" s="62" t="s">
        <v>927</v>
      </c>
      <c r="F67" s="61" t="s">
        <v>698</v>
      </c>
      <c r="G67" s="61" t="s">
        <v>698</v>
      </c>
      <c r="H67" s="61" t="s">
        <v>698</v>
      </c>
      <c r="I67" s="61" t="s">
        <v>698</v>
      </c>
      <c r="J67" s="62" t="s">
        <v>696</v>
      </c>
      <c r="K67" s="62" t="s">
        <v>726</v>
      </c>
      <c r="L67" s="66">
        <v>-109132</v>
      </c>
      <c r="M67" s="66">
        <v>-8731</v>
      </c>
      <c r="N67" s="66">
        <v>-117863</v>
      </c>
      <c r="O67" s="61" t="s">
        <v>736</v>
      </c>
    </row>
    <row r="68" spans="1:15" ht="18.75" customHeight="1" x14ac:dyDescent="0.25">
      <c r="A68" s="61" t="s">
        <v>674</v>
      </c>
      <c r="B68" s="61" t="s">
        <v>943</v>
      </c>
      <c r="C68" s="62" t="s">
        <v>691</v>
      </c>
      <c r="D68" s="61" t="s">
        <v>926</v>
      </c>
      <c r="E68" s="62" t="s">
        <v>927</v>
      </c>
      <c r="F68" s="61" t="s">
        <v>698</v>
      </c>
      <c r="G68" s="61" t="s">
        <v>698</v>
      </c>
      <c r="H68" s="61" t="s">
        <v>698</v>
      </c>
      <c r="I68" s="61" t="s">
        <v>698</v>
      </c>
      <c r="J68" s="62" t="s">
        <v>697</v>
      </c>
      <c r="K68" s="62" t="s">
        <v>726</v>
      </c>
      <c r="L68" s="66">
        <v>-33941</v>
      </c>
      <c r="M68" s="66">
        <v>-2715</v>
      </c>
      <c r="N68" s="66">
        <v>-36656</v>
      </c>
      <c r="O68" s="61" t="s">
        <v>736</v>
      </c>
    </row>
    <row r="69" spans="1:15" ht="18.75" customHeight="1" x14ac:dyDescent="0.25">
      <c r="A69" s="61" t="s">
        <v>675</v>
      </c>
      <c r="B69" s="61" t="s">
        <v>943</v>
      </c>
      <c r="C69" s="62" t="s">
        <v>691</v>
      </c>
      <c r="D69" s="61" t="s">
        <v>926</v>
      </c>
      <c r="E69" s="62" t="s">
        <v>927</v>
      </c>
      <c r="F69" s="61" t="s">
        <v>698</v>
      </c>
      <c r="G69" s="61" t="s">
        <v>698</v>
      </c>
      <c r="H69" s="61" t="s">
        <v>698</v>
      </c>
      <c r="I69" s="61" t="s">
        <v>698</v>
      </c>
      <c r="J69" s="62" t="s">
        <v>695</v>
      </c>
      <c r="K69" s="62" t="s">
        <v>726</v>
      </c>
      <c r="L69" s="66">
        <v>-113136</v>
      </c>
      <c r="M69" s="66">
        <v>-10123</v>
      </c>
      <c r="N69" s="66">
        <v>-123259</v>
      </c>
      <c r="O69" s="61" t="s">
        <v>736</v>
      </c>
    </row>
    <row r="70" spans="1:15" ht="18.75" customHeight="1" x14ac:dyDescent="0.25">
      <c r="A70" s="61" t="s">
        <v>719</v>
      </c>
      <c r="B70" s="61" t="s">
        <v>943</v>
      </c>
      <c r="C70" s="62" t="s">
        <v>691</v>
      </c>
      <c r="D70" s="61" t="s">
        <v>926</v>
      </c>
      <c r="E70" s="62" t="s">
        <v>927</v>
      </c>
      <c r="F70" s="61" t="s">
        <v>698</v>
      </c>
      <c r="G70" s="61" t="s">
        <v>698</v>
      </c>
      <c r="H70" s="61" t="s">
        <v>698</v>
      </c>
      <c r="I70" s="61" t="s">
        <v>698</v>
      </c>
      <c r="J70" s="62" t="s">
        <v>696</v>
      </c>
      <c r="K70" s="62" t="s">
        <v>726</v>
      </c>
      <c r="L70" s="66">
        <v>-113136</v>
      </c>
      <c r="M70" s="66">
        <v>-9051</v>
      </c>
      <c r="N70" s="66">
        <v>-122187</v>
      </c>
      <c r="O70" s="61" t="s">
        <v>736</v>
      </c>
    </row>
    <row r="71" spans="1:15" ht="18.75" customHeight="1" x14ac:dyDescent="0.25">
      <c r="A71" s="61" t="s">
        <v>721</v>
      </c>
      <c r="B71" s="61" t="s">
        <v>943</v>
      </c>
      <c r="C71" s="62" t="s">
        <v>691</v>
      </c>
      <c r="D71" s="61" t="s">
        <v>926</v>
      </c>
      <c r="E71" s="62" t="s">
        <v>927</v>
      </c>
      <c r="F71" s="61" t="s">
        <v>698</v>
      </c>
      <c r="G71" s="61" t="s">
        <v>698</v>
      </c>
      <c r="H71" s="61" t="s">
        <v>698</v>
      </c>
      <c r="I71" s="61" t="s">
        <v>698</v>
      </c>
      <c r="J71" s="62" t="s">
        <v>725</v>
      </c>
      <c r="K71" s="62" t="s">
        <v>733</v>
      </c>
      <c r="L71" s="66">
        <v>-271525</v>
      </c>
      <c r="M71" s="66">
        <v>-27153</v>
      </c>
      <c r="N71" s="66">
        <v>-298678</v>
      </c>
      <c r="O71" s="61" t="s">
        <v>736</v>
      </c>
    </row>
    <row r="72" spans="1:15" ht="18.75" customHeight="1" x14ac:dyDescent="0.25">
      <c r="A72" s="61" t="s">
        <v>676</v>
      </c>
      <c r="B72" s="61" t="s">
        <v>939</v>
      </c>
      <c r="C72" s="62" t="s">
        <v>692</v>
      </c>
      <c r="D72" s="61" t="s">
        <v>926</v>
      </c>
      <c r="E72" s="62" t="s">
        <v>927</v>
      </c>
      <c r="F72" s="61" t="s">
        <v>698</v>
      </c>
      <c r="G72" s="61" t="s">
        <v>698</v>
      </c>
      <c r="H72" s="61" t="s">
        <v>698</v>
      </c>
      <c r="I72" s="61" t="s">
        <v>698</v>
      </c>
      <c r="J72" s="62" t="s">
        <v>696</v>
      </c>
      <c r="K72" s="62" t="s">
        <v>726</v>
      </c>
      <c r="L72" s="66">
        <v>-83294</v>
      </c>
      <c r="M72" s="66">
        <v>-6664</v>
      </c>
      <c r="N72" s="66">
        <v>-89958</v>
      </c>
      <c r="O72" s="61" t="s">
        <v>736</v>
      </c>
    </row>
    <row r="73" spans="1:15" ht="18.75" customHeight="1" x14ac:dyDescent="0.25">
      <c r="A73" s="61" t="s">
        <v>677</v>
      </c>
      <c r="B73" s="61" t="s">
        <v>939</v>
      </c>
      <c r="C73" s="62" t="s">
        <v>692</v>
      </c>
      <c r="D73" s="61" t="s">
        <v>926</v>
      </c>
      <c r="E73" s="62" t="s">
        <v>927</v>
      </c>
      <c r="F73" s="61" t="s">
        <v>698</v>
      </c>
      <c r="G73" s="61" t="s">
        <v>698</v>
      </c>
      <c r="H73" s="61" t="s">
        <v>698</v>
      </c>
      <c r="I73" s="61" t="s">
        <v>698</v>
      </c>
      <c r="J73" s="62" t="s">
        <v>725</v>
      </c>
      <c r="K73" s="62" t="s">
        <v>734</v>
      </c>
      <c r="L73" s="66">
        <v>-699665</v>
      </c>
      <c r="M73" s="66">
        <v>-69967</v>
      </c>
      <c r="N73" s="66">
        <v>-769632</v>
      </c>
      <c r="O73" s="61" t="s">
        <v>736</v>
      </c>
    </row>
    <row r="74" spans="1:15" ht="18.75" customHeight="1" x14ac:dyDescent="0.25">
      <c r="A74" s="61" t="s">
        <v>679</v>
      </c>
      <c r="B74" s="61" t="s">
        <v>939</v>
      </c>
      <c r="C74" s="62" t="s">
        <v>692</v>
      </c>
      <c r="D74" s="61" t="s">
        <v>926</v>
      </c>
      <c r="E74" s="62" t="s">
        <v>927</v>
      </c>
      <c r="F74" s="61" t="s">
        <v>698</v>
      </c>
      <c r="G74" s="61" t="s">
        <v>698</v>
      </c>
      <c r="H74" s="61" t="s">
        <v>698</v>
      </c>
      <c r="I74" s="61" t="s">
        <v>698</v>
      </c>
      <c r="J74" s="62" t="s">
        <v>695</v>
      </c>
      <c r="K74" s="62" t="s">
        <v>726</v>
      </c>
      <c r="L74" s="66">
        <v>-83294</v>
      </c>
      <c r="M74" s="66">
        <v>-7774</v>
      </c>
      <c r="N74" s="66">
        <v>-91068</v>
      </c>
      <c r="O74" s="61" t="s">
        <v>736</v>
      </c>
    </row>
    <row r="75" spans="1:15" ht="18.75" customHeight="1" x14ac:dyDescent="0.25">
      <c r="A75" s="61" t="s">
        <v>680</v>
      </c>
      <c r="B75" s="61" t="s">
        <v>939</v>
      </c>
      <c r="C75" s="62" t="s">
        <v>692</v>
      </c>
      <c r="D75" s="61" t="s">
        <v>926</v>
      </c>
      <c r="E75" s="62" t="s">
        <v>927</v>
      </c>
      <c r="F75" s="61" t="s">
        <v>698</v>
      </c>
      <c r="G75" s="61" t="s">
        <v>698</v>
      </c>
      <c r="H75" s="61" t="s">
        <v>698</v>
      </c>
      <c r="I75" s="61" t="s">
        <v>698</v>
      </c>
      <c r="J75" s="62" t="s">
        <v>697</v>
      </c>
      <c r="K75" s="62" t="s">
        <v>726</v>
      </c>
      <c r="L75" s="66">
        <v>-24988</v>
      </c>
      <c r="M75" s="66">
        <v>-1999</v>
      </c>
      <c r="N75" s="66">
        <v>-26987</v>
      </c>
      <c r="O75" s="61" t="s">
        <v>736</v>
      </c>
    </row>
    <row r="76" spans="1:15" ht="18.75" customHeight="1" x14ac:dyDescent="0.25">
      <c r="A76" s="61" t="s">
        <v>723</v>
      </c>
      <c r="B76" s="61" t="s">
        <v>940</v>
      </c>
      <c r="C76" s="62" t="s">
        <v>693</v>
      </c>
      <c r="D76" s="61" t="s">
        <v>926</v>
      </c>
      <c r="E76" s="62" t="s">
        <v>927</v>
      </c>
      <c r="F76" s="61" t="s">
        <v>698</v>
      </c>
      <c r="G76" s="61" t="s">
        <v>698</v>
      </c>
      <c r="H76" s="61" t="s">
        <v>698</v>
      </c>
      <c r="I76" s="61" t="s">
        <v>698</v>
      </c>
      <c r="J76" s="62" t="s">
        <v>697</v>
      </c>
      <c r="K76" s="62" t="s">
        <v>726</v>
      </c>
      <c r="L76" s="66">
        <v>-48242</v>
      </c>
      <c r="M76" s="66">
        <v>-3859</v>
      </c>
      <c r="N76" s="66">
        <v>-52101</v>
      </c>
      <c r="O76" s="61" t="s">
        <v>736</v>
      </c>
    </row>
    <row r="77" spans="1:15" ht="18.75" customHeight="1" x14ac:dyDescent="0.25">
      <c r="A77" s="61" t="s">
        <v>724</v>
      </c>
      <c r="B77" s="61" t="s">
        <v>940</v>
      </c>
      <c r="C77" s="62" t="s">
        <v>693</v>
      </c>
      <c r="D77" s="61" t="s">
        <v>926</v>
      </c>
      <c r="E77" s="62" t="s">
        <v>927</v>
      </c>
      <c r="F77" s="61" t="s">
        <v>698</v>
      </c>
      <c r="G77" s="61" t="s">
        <v>698</v>
      </c>
      <c r="H77" s="61" t="s">
        <v>698</v>
      </c>
      <c r="I77" s="61" t="s">
        <v>698</v>
      </c>
      <c r="J77" s="62" t="s">
        <v>695</v>
      </c>
      <c r="K77" s="62" t="s">
        <v>726</v>
      </c>
      <c r="L77" s="66">
        <v>-160808</v>
      </c>
      <c r="M77" s="66">
        <v>-16081</v>
      </c>
      <c r="N77" s="66">
        <v>-176889</v>
      </c>
      <c r="O77" s="61" t="s">
        <v>736</v>
      </c>
    </row>
    <row r="78" spans="1:15" ht="18.75" customHeight="1" x14ac:dyDescent="0.25">
      <c r="A78" s="61" t="s">
        <v>682</v>
      </c>
      <c r="B78" s="61" t="s">
        <v>940</v>
      </c>
      <c r="C78" s="62" t="s">
        <v>693</v>
      </c>
      <c r="D78" s="61" t="s">
        <v>926</v>
      </c>
      <c r="E78" s="62" t="s">
        <v>927</v>
      </c>
      <c r="F78" s="61" t="s">
        <v>698</v>
      </c>
      <c r="G78" s="61" t="s">
        <v>698</v>
      </c>
      <c r="H78" s="61" t="s">
        <v>698</v>
      </c>
      <c r="I78" s="61" t="s">
        <v>698</v>
      </c>
      <c r="J78" s="62" t="s">
        <v>696</v>
      </c>
      <c r="K78" s="62" t="s">
        <v>726</v>
      </c>
      <c r="L78" s="66">
        <v>-160808</v>
      </c>
      <c r="M78" s="66">
        <v>-12865</v>
      </c>
      <c r="N78" s="66">
        <v>-173673</v>
      </c>
      <c r="O78" s="61" t="s">
        <v>736</v>
      </c>
    </row>
    <row r="79" spans="1:15" ht="18.75" customHeight="1" x14ac:dyDescent="0.25">
      <c r="A79" s="61" t="s">
        <v>683</v>
      </c>
      <c r="B79" s="61" t="s">
        <v>940</v>
      </c>
      <c r="C79" s="62" t="s">
        <v>693</v>
      </c>
      <c r="D79" s="61" t="s">
        <v>926</v>
      </c>
      <c r="E79" s="62" t="s">
        <v>927</v>
      </c>
      <c r="F79" s="61" t="s">
        <v>698</v>
      </c>
      <c r="G79" s="61" t="s">
        <v>698</v>
      </c>
      <c r="H79" s="61" t="s">
        <v>698</v>
      </c>
      <c r="I79" s="61" t="s">
        <v>698</v>
      </c>
      <c r="J79" s="62" t="s">
        <v>725</v>
      </c>
      <c r="K79" s="62" t="s">
        <v>735</v>
      </c>
      <c r="L79" s="66">
        <v>-1168535</v>
      </c>
      <c r="M79" s="66">
        <v>-116854</v>
      </c>
      <c r="N79" s="66">
        <v>-1285389</v>
      </c>
      <c r="O79" s="61" t="s">
        <v>736</v>
      </c>
    </row>
    <row r="80" spans="1:15" ht="18.75" customHeight="1" x14ac:dyDescent="0.25">
      <c r="A80" s="61" t="s">
        <v>660</v>
      </c>
      <c r="B80" s="61" t="s">
        <v>934</v>
      </c>
      <c r="C80" s="62" t="s">
        <v>687</v>
      </c>
      <c r="D80" s="61" t="s">
        <v>926</v>
      </c>
      <c r="E80" s="62" t="s">
        <v>927</v>
      </c>
      <c r="F80" s="61" t="s">
        <v>698</v>
      </c>
      <c r="G80" s="61" t="s">
        <v>698</v>
      </c>
      <c r="H80" s="61" t="s">
        <v>944</v>
      </c>
      <c r="I80" s="61" t="s">
        <v>698</v>
      </c>
      <c r="J80" s="62" t="s">
        <v>695</v>
      </c>
      <c r="K80" s="62" t="s">
        <v>742</v>
      </c>
      <c r="L80" s="66">
        <v>-232202</v>
      </c>
      <c r="M80" s="66">
        <v>-18576</v>
      </c>
      <c r="N80" s="66">
        <v>-250778</v>
      </c>
      <c r="O80" s="61" t="s">
        <v>744</v>
      </c>
    </row>
    <row r="81" spans="1:15" ht="18.75" customHeight="1" x14ac:dyDescent="0.25">
      <c r="A81" s="61" t="s">
        <v>709</v>
      </c>
      <c r="B81" s="61" t="s">
        <v>934</v>
      </c>
      <c r="C81" s="62" t="s">
        <v>687</v>
      </c>
      <c r="D81" s="61" t="s">
        <v>926</v>
      </c>
      <c r="E81" s="62" t="s">
        <v>927</v>
      </c>
      <c r="F81" s="61" t="s">
        <v>698</v>
      </c>
      <c r="G81" s="61" t="s">
        <v>698</v>
      </c>
      <c r="H81" s="61" t="s">
        <v>944</v>
      </c>
      <c r="I81" s="61" t="s">
        <v>698</v>
      </c>
      <c r="J81" s="62" t="s">
        <v>697</v>
      </c>
      <c r="K81" s="62" t="s">
        <v>742</v>
      </c>
      <c r="L81" s="66">
        <v>-69660</v>
      </c>
      <c r="M81" s="66">
        <v>-5573</v>
      </c>
      <c r="N81" s="66">
        <v>-75233</v>
      </c>
      <c r="O81" s="61" t="s">
        <v>744</v>
      </c>
    </row>
    <row r="82" spans="1:15" ht="18.75" customHeight="1" x14ac:dyDescent="0.25">
      <c r="A82" s="61" t="s">
        <v>661</v>
      </c>
      <c r="B82" s="61" t="s">
        <v>934</v>
      </c>
      <c r="C82" s="62" t="s">
        <v>687</v>
      </c>
      <c r="D82" s="61" t="s">
        <v>926</v>
      </c>
      <c r="E82" s="62" t="s">
        <v>927</v>
      </c>
      <c r="F82" s="61" t="s">
        <v>698</v>
      </c>
      <c r="G82" s="61" t="s">
        <v>698</v>
      </c>
      <c r="H82" s="61" t="s">
        <v>944</v>
      </c>
      <c r="I82" s="61" t="s">
        <v>698</v>
      </c>
      <c r="J82" s="62" t="s">
        <v>696</v>
      </c>
      <c r="K82" s="62" t="s">
        <v>742</v>
      </c>
      <c r="L82" s="66">
        <v>-232202</v>
      </c>
      <c r="M82" s="66">
        <v>-18576</v>
      </c>
      <c r="N82" s="66">
        <v>-250778</v>
      </c>
      <c r="O82" s="61" t="s">
        <v>744</v>
      </c>
    </row>
    <row r="83" spans="1:15" ht="18.75" customHeight="1" x14ac:dyDescent="0.25">
      <c r="A83" s="61" t="s">
        <v>710</v>
      </c>
      <c r="B83" s="61" t="s">
        <v>934</v>
      </c>
      <c r="C83" s="62" t="s">
        <v>687</v>
      </c>
      <c r="D83" s="61" t="s">
        <v>926</v>
      </c>
      <c r="E83" s="62" t="s">
        <v>927</v>
      </c>
      <c r="F83" s="61" t="s">
        <v>698</v>
      </c>
      <c r="G83" s="61" t="s">
        <v>698</v>
      </c>
      <c r="H83" s="61" t="s">
        <v>944</v>
      </c>
      <c r="I83" s="61" t="s">
        <v>698</v>
      </c>
      <c r="J83" s="62" t="s">
        <v>741</v>
      </c>
      <c r="K83" s="62" t="s">
        <v>743</v>
      </c>
      <c r="L83" s="66">
        <v>-90780</v>
      </c>
      <c r="M83" s="66">
        <v>-7262</v>
      </c>
      <c r="N83" s="66">
        <v>-98042</v>
      </c>
      <c r="O83" s="61" t="s">
        <v>744</v>
      </c>
    </row>
    <row r="84" spans="1:15" ht="18.75" customHeight="1" x14ac:dyDescent="0.25">
      <c r="A84" s="61" t="s">
        <v>712</v>
      </c>
      <c r="B84" s="61" t="s">
        <v>936</v>
      </c>
      <c r="C84" s="62" t="s">
        <v>688</v>
      </c>
      <c r="D84" s="61" t="s">
        <v>926</v>
      </c>
      <c r="E84" s="62" t="s">
        <v>927</v>
      </c>
      <c r="F84" s="61" t="s">
        <v>698</v>
      </c>
      <c r="G84" s="61" t="s">
        <v>698</v>
      </c>
      <c r="H84" s="61" t="s">
        <v>944</v>
      </c>
      <c r="I84" s="61" t="s">
        <v>698</v>
      </c>
      <c r="J84" s="62" t="s">
        <v>695</v>
      </c>
      <c r="K84" s="62" t="s">
        <v>742</v>
      </c>
      <c r="L84" s="66">
        <v>-755799</v>
      </c>
      <c r="M84" s="66">
        <v>-60464</v>
      </c>
      <c r="N84" s="66">
        <v>-816263</v>
      </c>
      <c r="O84" s="61" t="s">
        <v>744</v>
      </c>
    </row>
    <row r="85" spans="1:15" ht="18.75" customHeight="1" x14ac:dyDescent="0.25">
      <c r="A85" s="61" t="s">
        <v>669</v>
      </c>
      <c r="B85" s="61" t="s">
        <v>937</v>
      </c>
      <c r="C85" s="62" t="s">
        <v>689</v>
      </c>
      <c r="D85" s="61" t="s">
        <v>926</v>
      </c>
      <c r="E85" s="62" t="s">
        <v>927</v>
      </c>
      <c r="F85" s="61" t="s">
        <v>698</v>
      </c>
      <c r="G85" s="61" t="s">
        <v>698</v>
      </c>
      <c r="H85" s="61" t="s">
        <v>944</v>
      </c>
      <c r="I85" s="61" t="s">
        <v>698</v>
      </c>
      <c r="J85" s="62" t="s">
        <v>695</v>
      </c>
      <c r="K85" s="62" t="s">
        <v>742</v>
      </c>
      <c r="L85" s="66">
        <v>-269153</v>
      </c>
      <c r="M85" s="66">
        <v>-21532</v>
      </c>
      <c r="N85" s="66">
        <v>-290685</v>
      </c>
      <c r="O85" s="61" t="s">
        <v>744</v>
      </c>
    </row>
    <row r="86" spans="1:15" ht="18.75" customHeight="1" x14ac:dyDescent="0.25">
      <c r="A86" s="61" t="s">
        <v>670</v>
      </c>
      <c r="B86" s="61" t="s">
        <v>937</v>
      </c>
      <c r="C86" s="62" t="s">
        <v>689</v>
      </c>
      <c r="D86" s="61" t="s">
        <v>926</v>
      </c>
      <c r="E86" s="62" t="s">
        <v>927</v>
      </c>
      <c r="F86" s="61" t="s">
        <v>698</v>
      </c>
      <c r="G86" s="61" t="s">
        <v>698</v>
      </c>
      <c r="H86" s="61" t="s">
        <v>944</v>
      </c>
      <c r="I86" s="61" t="s">
        <v>698</v>
      </c>
      <c r="J86" s="62" t="s">
        <v>741</v>
      </c>
      <c r="K86" s="62" t="s">
        <v>743</v>
      </c>
      <c r="L86" s="66">
        <v>-61940</v>
      </c>
      <c r="M86" s="66">
        <v>-4955</v>
      </c>
      <c r="N86" s="66">
        <v>-66895</v>
      </c>
      <c r="O86" s="61" t="s">
        <v>744</v>
      </c>
    </row>
    <row r="87" spans="1:15" ht="18.75" customHeight="1" x14ac:dyDescent="0.25">
      <c r="A87" s="61" t="s">
        <v>671</v>
      </c>
      <c r="B87" s="61" t="s">
        <v>938</v>
      </c>
      <c r="C87" s="62" t="s">
        <v>690</v>
      </c>
      <c r="D87" s="61" t="s">
        <v>926</v>
      </c>
      <c r="E87" s="62" t="s">
        <v>927</v>
      </c>
      <c r="F87" s="61" t="s">
        <v>698</v>
      </c>
      <c r="G87" s="61" t="s">
        <v>698</v>
      </c>
      <c r="H87" s="61" t="s">
        <v>944</v>
      </c>
      <c r="I87" s="61" t="s">
        <v>698</v>
      </c>
      <c r="J87" s="62" t="s">
        <v>697</v>
      </c>
      <c r="K87" s="62" t="s">
        <v>742</v>
      </c>
      <c r="L87" s="66">
        <v>-98507</v>
      </c>
      <c r="M87" s="66">
        <v>-7881</v>
      </c>
      <c r="N87" s="66">
        <v>-106388</v>
      </c>
      <c r="O87" s="61" t="s">
        <v>744</v>
      </c>
    </row>
    <row r="88" spans="1:15" ht="18.75" customHeight="1" x14ac:dyDescent="0.25">
      <c r="A88" s="61" t="s">
        <v>672</v>
      </c>
      <c r="B88" s="61" t="s">
        <v>938</v>
      </c>
      <c r="C88" s="62" t="s">
        <v>690</v>
      </c>
      <c r="D88" s="61" t="s">
        <v>926</v>
      </c>
      <c r="E88" s="62" t="s">
        <v>927</v>
      </c>
      <c r="F88" s="61" t="s">
        <v>698</v>
      </c>
      <c r="G88" s="61" t="s">
        <v>698</v>
      </c>
      <c r="H88" s="61" t="s">
        <v>944</v>
      </c>
      <c r="I88" s="61" t="s">
        <v>698</v>
      </c>
      <c r="J88" s="62" t="s">
        <v>696</v>
      </c>
      <c r="K88" s="62" t="s">
        <v>742</v>
      </c>
      <c r="L88" s="66">
        <v>-328358</v>
      </c>
      <c r="M88" s="66">
        <v>-26269</v>
      </c>
      <c r="N88" s="66">
        <v>-354627</v>
      </c>
      <c r="O88" s="61" t="s">
        <v>744</v>
      </c>
    </row>
    <row r="89" spans="1:15" ht="18.75" customHeight="1" x14ac:dyDescent="0.25">
      <c r="A89" s="61" t="s">
        <v>673</v>
      </c>
      <c r="B89" s="61" t="s">
        <v>938</v>
      </c>
      <c r="C89" s="62" t="s">
        <v>690</v>
      </c>
      <c r="D89" s="61" t="s">
        <v>926</v>
      </c>
      <c r="E89" s="62" t="s">
        <v>927</v>
      </c>
      <c r="F89" s="61" t="s">
        <v>698</v>
      </c>
      <c r="G89" s="61" t="s">
        <v>698</v>
      </c>
      <c r="H89" s="61" t="s">
        <v>944</v>
      </c>
      <c r="I89" s="61" t="s">
        <v>698</v>
      </c>
      <c r="J89" s="62" t="s">
        <v>695</v>
      </c>
      <c r="K89" s="62" t="s">
        <v>742</v>
      </c>
      <c r="L89" s="66">
        <v>-328358</v>
      </c>
      <c r="M89" s="66">
        <v>-26269</v>
      </c>
      <c r="N89" s="66">
        <v>-354627</v>
      </c>
      <c r="O89" s="61" t="s">
        <v>744</v>
      </c>
    </row>
    <row r="90" spans="1:15" ht="18.75" customHeight="1" x14ac:dyDescent="0.25">
      <c r="A90" s="61" t="s">
        <v>720</v>
      </c>
      <c r="B90" s="61" t="s">
        <v>943</v>
      </c>
      <c r="C90" s="62" t="s">
        <v>691</v>
      </c>
      <c r="D90" s="61" t="s">
        <v>926</v>
      </c>
      <c r="E90" s="62" t="s">
        <v>927</v>
      </c>
      <c r="F90" s="61" t="s">
        <v>698</v>
      </c>
      <c r="G90" s="61" t="s">
        <v>698</v>
      </c>
      <c r="H90" s="61" t="s">
        <v>944</v>
      </c>
      <c r="I90" s="61" t="s">
        <v>698</v>
      </c>
      <c r="J90" s="62" t="s">
        <v>695</v>
      </c>
      <c r="K90" s="62" t="s">
        <v>742</v>
      </c>
      <c r="L90" s="66">
        <v>-113136</v>
      </c>
      <c r="M90" s="66">
        <v>-9051</v>
      </c>
      <c r="N90" s="66">
        <v>-122187</v>
      </c>
      <c r="O90" s="61" t="s">
        <v>744</v>
      </c>
    </row>
    <row r="91" spans="1:15" ht="18.75" customHeight="1" x14ac:dyDescent="0.25">
      <c r="A91" s="61" t="s">
        <v>721</v>
      </c>
      <c r="B91" s="61" t="s">
        <v>943</v>
      </c>
      <c r="C91" s="62" t="s">
        <v>691</v>
      </c>
      <c r="D91" s="61" t="s">
        <v>926</v>
      </c>
      <c r="E91" s="62" t="s">
        <v>927</v>
      </c>
      <c r="F91" s="61" t="s">
        <v>698</v>
      </c>
      <c r="G91" s="61" t="s">
        <v>698</v>
      </c>
      <c r="H91" s="61" t="s">
        <v>944</v>
      </c>
      <c r="I91" s="61" t="s">
        <v>698</v>
      </c>
      <c r="J91" s="62" t="s">
        <v>697</v>
      </c>
      <c r="K91" s="62" t="s">
        <v>742</v>
      </c>
      <c r="L91" s="66">
        <v>-33941</v>
      </c>
      <c r="M91" s="66">
        <v>-2715</v>
      </c>
      <c r="N91" s="66">
        <v>-36656</v>
      </c>
      <c r="O91" s="61" t="s">
        <v>744</v>
      </c>
    </row>
    <row r="92" spans="1:15" ht="18.75" customHeight="1" x14ac:dyDescent="0.25">
      <c r="A92" s="61" t="s">
        <v>738</v>
      </c>
      <c r="B92" s="61" t="s">
        <v>943</v>
      </c>
      <c r="C92" s="62" t="s">
        <v>691</v>
      </c>
      <c r="D92" s="61" t="s">
        <v>926</v>
      </c>
      <c r="E92" s="62" t="s">
        <v>927</v>
      </c>
      <c r="F92" s="61" t="s">
        <v>698</v>
      </c>
      <c r="G92" s="61" t="s">
        <v>698</v>
      </c>
      <c r="H92" s="61" t="s">
        <v>944</v>
      </c>
      <c r="I92" s="61" t="s">
        <v>698</v>
      </c>
      <c r="J92" s="62" t="s">
        <v>696</v>
      </c>
      <c r="K92" s="62" t="s">
        <v>742</v>
      </c>
      <c r="L92" s="66">
        <v>-113136</v>
      </c>
      <c r="M92" s="66">
        <v>-9051</v>
      </c>
      <c r="N92" s="66">
        <v>-122187</v>
      </c>
      <c r="O92" s="61" t="s">
        <v>744</v>
      </c>
    </row>
    <row r="93" spans="1:15" ht="18.75" customHeight="1" x14ac:dyDescent="0.25">
      <c r="A93" s="61" t="s">
        <v>678</v>
      </c>
      <c r="B93" s="61" t="s">
        <v>939</v>
      </c>
      <c r="C93" s="62" t="s">
        <v>692</v>
      </c>
      <c r="D93" s="61" t="s">
        <v>926</v>
      </c>
      <c r="E93" s="62" t="s">
        <v>927</v>
      </c>
      <c r="F93" s="61" t="s">
        <v>698</v>
      </c>
      <c r="G93" s="61" t="s">
        <v>698</v>
      </c>
      <c r="H93" s="61" t="s">
        <v>944</v>
      </c>
      <c r="I93" s="61" t="s">
        <v>698</v>
      </c>
      <c r="J93" s="62" t="s">
        <v>696</v>
      </c>
      <c r="K93" s="62" t="s">
        <v>742</v>
      </c>
      <c r="L93" s="66">
        <v>-138823</v>
      </c>
      <c r="M93" s="66">
        <v>-11106</v>
      </c>
      <c r="N93" s="66">
        <v>-149929</v>
      </c>
      <c r="O93" s="61" t="s">
        <v>744</v>
      </c>
    </row>
    <row r="94" spans="1:15" ht="18.75" customHeight="1" x14ac:dyDescent="0.25">
      <c r="A94" s="61" t="s">
        <v>739</v>
      </c>
      <c r="B94" s="61" t="s">
        <v>939</v>
      </c>
      <c r="C94" s="62" t="s">
        <v>692</v>
      </c>
      <c r="D94" s="61" t="s">
        <v>926</v>
      </c>
      <c r="E94" s="62" t="s">
        <v>927</v>
      </c>
      <c r="F94" s="61" t="s">
        <v>698</v>
      </c>
      <c r="G94" s="61" t="s">
        <v>698</v>
      </c>
      <c r="H94" s="61" t="s">
        <v>944</v>
      </c>
      <c r="I94" s="61" t="s">
        <v>698</v>
      </c>
      <c r="J94" s="62" t="s">
        <v>695</v>
      </c>
      <c r="K94" s="62" t="s">
        <v>742</v>
      </c>
      <c r="L94" s="66">
        <v>-138823</v>
      </c>
      <c r="M94" s="66">
        <v>-11106</v>
      </c>
      <c r="N94" s="66">
        <v>-149929</v>
      </c>
      <c r="O94" s="61" t="s">
        <v>744</v>
      </c>
    </row>
    <row r="95" spans="1:15" ht="18.75" customHeight="1" x14ac:dyDescent="0.25">
      <c r="A95" s="61" t="s">
        <v>740</v>
      </c>
      <c r="B95" s="61" t="s">
        <v>939</v>
      </c>
      <c r="C95" s="62" t="s">
        <v>692</v>
      </c>
      <c r="D95" s="61" t="s">
        <v>926</v>
      </c>
      <c r="E95" s="62" t="s">
        <v>927</v>
      </c>
      <c r="F95" s="61" t="s">
        <v>698</v>
      </c>
      <c r="G95" s="61" t="s">
        <v>698</v>
      </c>
      <c r="H95" s="61" t="s">
        <v>944</v>
      </c>
      <c r="I95" s="61" t="s">
        <v>698</v>
      </c>
      <c r="J95" s="62" t="s">
        <v>697</v>
      </c>
      <c r="K95" s="62" t="s">
        <v>742</v>
      </c>
      <c r="L95" s="66">
        <v>-41647</v>
      </c>
      <c r="M95" s="66">
        <v>-3332</v>
      </c>
      <c r="N95" s="66">
        <v>-44979</v>
      </c>
      <c r="O95" s="61" t="s">
        <v>744</v>
      </c>
    </row>
    <row r="96" spans="1:15" ht="18.75" customHeight="1" x14ac:dyDescent="0.25">
      <c r="A96" s="61" t="s">
        <v>681</v>
      </c>
      <c r="B96" s="61" t="s">
        <v>940</v>
      </c>
      <c r="C96" s="62" t="s">
        <v>693</v>
      </c>
      <c r="D96" s="61" t="s">
        <v>926</v>
      </c>
      <c r="E96" s="62" t="s">
        <v>927</v>
      </c>
      <c r="F96" s="61" t="s">
        <v>698</v>
      </c>
      <c r="G96" s="61" t="s">
        <v>698</v>
      </c>
      <c r="H96" s="61" t="s">
        <v>944</v>
      </c>
      <c r="I96" s="61" t="s">
        <v>698</v>
      </c>
      <c r="J96" s="62" t="s">
        <v>697</v>
      </c>
      <c r="K96" s="62" t="s">
        <v>742</v>
      </c>
      <c r="L96" s="66">
        <v>-139008</v>
      </c>
      <c r="M96" s="66">
        <v>-11121</v>
      </c>
      <c r="N96" s="66">
        <v>-150129</v>
      </c>
      <c r="O96" s="61" t="s">
        <v>744</v>
      </c>
    </row>
    <row r="97" spans="1:15" ht="18.75" customHeight="1" x14ac:dyDescent="0.25">
      <c r="A97" s="61" t="s">
        <v>682</v>
      </c>
      <c r="B97" s="61" t="s">
        <v>940</v>
      </c>
      <c r="C97" s="62" t="s">
        <v>693</v>
      </c>
      <c r="D97" s="61" t="s">
        <v>926</v>
      </c>
      <c r="E97" s="62" t="s">
        <v>927</v>
      </c>
      <c r="F97" s="61" t="s">
        <v>698</v>
      </c>
      <c r="G97" s="61" t="s">
        <v>698</v>
      </c>
      <c r="H97" s="61" t="s">
        <v>944</v>
      </c>
      <c r="I97" s="61" t="s">
        <v>698</v>
      </c>
      <c r="J97" s="62" t="s">
        <v>696</v>
      </c>
      <c r="K97" s="62" t="s">
        <v>742</v>
      </c>
      <c r="L97" s="66">
        <v>-463361</v>
      </c>
      <c r="M97" s="66">
        <v>-37069</v>
      </c>
      <c r="N97" s="66">
        <v>-500430</v>
      </c>
      <c r="O97" s="61" t="s">
        <v>744</v>
      </c>
    </row>
    <row r="98" spans="1:15" ht="18.75" customHeight="1" x14ac:dyDescent="0.25">
      <c r="A98" s="61" t="s">
        <v>683</v>
      </c>
      <c r="B98" s="61" t="s">
        <v>940</v>
      </c>
      <c r="C98" s="62" t="s">
        <v>693</v>
      </c>
      <c r="D98" s="61" t="s">
        <v>926</v>
      </c>
      <c r="E98" s="62" t="s">
        <v>927</v>
      </c>
      <c r="F98" s="61" t="s">
        <v>698</v>
      </c>
      <c r="G98" s="61" t="s">
        <v>698</v>
      </c>
      <c r="H98" s="61" t="s">
        <v>944</v>
      </c>
      <c r="I98" s="61" t="s">
        <v>698</v>
      </c>
      <c r="J98" s="62" t="s">
        <v>695</v>
      </c>
      <c r="K98" s="62" t="s">
        <v>742</v>
      </c>
      <c r="L98" s="66">
        <v>-463361</v>
      </c>
      <c r="M98" s="66">
        <v>-37069</v>
      </c>
      <c r="N98" s="66">
        <v>-500430</v>
      </c>
      <c r="O98" s="61" t="s">
        <v>744</v>
      </c>
    </row>
    <row r="99" spans="1:15" ht="18.75" customHeight="1" x14ac:dyDescent="0.25">
      <c r="A99" s="61" t="s">
        <v>708</v>
      </c>
      <c r="B99" s="61" t="s">
        <v>934</v>
      </c>
      <c r="C99" s="62" t="s">
        <v>687</v>
      </c>
      <c r="D99" s="61" t="s">
        <v>926</v>
      </c>
      <c r="E99" s="62" t="s">
        <v>927</v>
      </c>
      <c r="F99" s="61" t="s">
        <v>698</v>
      </c>
      <c r="G99" s="61" t="s">
        <v>698</v>
      </c>
      <c r="H99" s="61" t="s">
        <v>698</v>
      </c>
      <c r="I99" s="61" t="s">
        <v>698</v>
      </c>
      <c r="J99" s="62" t="s">
        <v>695</v>
      </c>
      <c r="K99" s="62" t="s">
        <v>761</v>
      </c>
      <c r="L99" s="66">
        <v>-113136</v>
      </c>
      <c r="M99" s="66">
        <v>-9051</v>
      </c>
      <c r="N99" s="66">
        <v>-122187</v>
      </c>
      <c r="O99" s="61" t="s">
        <v>762</v>
      </c>
    </row>
    <row r="100" spans="1:15" ht="18.75" customHeight="1" x14ac:dyDescent="0.25">
      <c r="A100" s="61" t="s">
        <v>657</v>
      </c>
      <c r="B100" s="61" t="s">
        <v>934</v>
      </c>
      <c r="C100" s="62" t="s">
        <v>687</v>
      </c>
      <c r="D100" s="61" t="s">
        <v>926</v>
      </c>
      <c r="E100" s="62" t="s">
        <v>927</v>
      </c>
      <c r="F100" s="61" t="s">
        <v>698</v>
      </c>
      <c r="G100" s="61" t="s">
        <v>698</v>
      </c>
      <c r="H100" s="61" t="s">
        <v>698</v>
      </c>
      <c r="I100" s="61" t="s">
        <v>698</v>
      </c>
      <c r="J100" s="62" t="s">
        <v>696</v>
      </c>
      <c r="K100" s="62" t="s">
        <v>761</v>
      </c>
      <c r="L100" s="66">
        <v>-113136</v>
      </c>
      <c r="M100" s="66">
        <v>-9051</v>
      </c>
      <c r="N100" s="66">
        <v>-122187</v>
      </c>
      <c r="O100" s="61" t="s">
        <v>762</v>
      </c>
    </row>
    <row r="101" spans="1:15" ht="18.75" customHeight="1" x14ac:dyDescent="0.25">
      <c r="A101" s="61" t="s">
        <v>750</v>
      </c>
      <c r="B101" s="61" t="s">
        <v>934</v>
      </c>
      <c r="C101" s="62" t="s">
        <v>687</v>
      </c>
      <c r="D101" s="61" t="s">
        <v>926</v>
      </c>
      <c r="E101" s="62" t="s">
        <v>927</v>
      </c>
      <c r="F101" s="61" t="s">
        <v>698</v>
      </c>
      <c r="G101" s="61" t="s">
        <v>698</v>
      </c>
      <c r="H101" s="61" t="s">
        <v>698</v>
      </c>
      <c r="I101" s="61" t="s">
        <v>698</v>
      </c>
      <c r="J101" s="62" t="s">
        <v>741</v>
      </c>
      <c r="K101" s="62" t="s">
        <v>763</v>
      </c>
      <c r="L101" s="66">
        <v>-139240</v>
      </c>
      <c r="M101" s="66">
        <v>-11139</v>
      </c>
      <c r="N101" s="66">
        <v>-150379</v>
      </c>
      <c r="O101" s="61" t="s">
        <v>762</v>
      </c>
    </row>
    <row r="102" spans="1:15" ht="18.75" customHeight="1" x14ac:dyDescent="0.25">
      <c r="A102" s="61" t="s">
        <v>660</v>
      </c>
      <c r="B102" s="61" t="s">
        <v>934</v>
      </c>
      <c r="C102" s="62" t="s">
        <v>687</v>
      </c>
      <c r="D102" s="61" t="s">
        <v>926</v>
      </c>
      <c r="E102" s="62" t="s">
        <v>927</v>
      </c>
      <c r="F102" s="61" t="s">
        <v>698</v>
      </c>
      <c r="G102" s="61" t="s">
        <v>698</v>
      </c>
      <c r="H102" s="61" t="s">
        <v>698</v>
      </c>
      <c r="I102" s="61" t="s">
        <v>698</v>
      </c>
      <c r="J102" s="62" t="s">
        <v>697</v>
      </c>
      <c r="K102" s="62" t="s">
        <v>761</v>
      </c>
      <c r="L102" s="66">
        <v>-33941</v>
      </c>
      <c r="M102" s="66">
        <v>-2715</v>
      </c>
      <c r="N102" s="66">
        <v>-36656</v>
      </c>
      <c r="O102" s="61" t="s">
        <v>762</v>
      </c>
    </row>
    <row r="103" spans="1:15" ht="18.75" customHeight="1" x14ac:dyDescent="0.25">
      <c r="A103" s="61" t="s">
        <v>662</v>
      </c>
      <c r="B103" s="61" t="s">
        <v>936</v>
      </c>
      <c r="C103" s="62" t="s">
        <v>688</v>
      </c>
      <c r="D103" s="61" t="s">
        <v>926</v>
      </c>
      <c r="E103" s="62" t="s">
        <v>927</v>
      </c>
      <c r="F103" s="61" t="s">
        <v>698</v>
      </c>
      <c r="G103" s="61" t="s">
        <v>698</v>
      </c>
      <c r="H103" s="61" t="s">
        <v>698</v>
      </c>
      <c r="I103" s="61" t="s">
        <v>698</v>
      </c>
      <c r="J103" s="62" t="s">
        <v>695</v>
      </c>
      <c r="K103" s="62" t="s">
        <v>761</v>
      </c>
      <c r="L103" s="66">
        <v>-529662</v>
      </c>
      <c r="M103" s="66">
        <v>-42373</v>
      </c>
      <c r="N103" s="66">
        <v>-572035</v>
      </c>
      <c r="O103" s="61" t="s">
        <v>762</v>
      </c>
    </row>
    <row r="104" spans="1:15" ht="18.75" customHeight="1" x14ac:dyDescent="0.25">
      <c r="A104" s="61" t="s">
        <v>667</v>
      </c>
      <c r="B104" s="61" t="s">
        <v>925</v>
      </c>
      <c r="C104" s="62" t="s">
        <v>746</v>
      </c>
      <c r="D104" s="61" t="s">
        <v>926</v>
      </c>
      <c r="E104" s="62" t="s">
        <v>927</v>
      </c>
      <c r="F104" s="61" t="s">
        <v>698</v>
      </c>
      <c r="G104" s="61" t="s">
        <v>698</v>
      </c>
      <c r="H104" s="61" t="s">
        <v>698</v>
      </c>
      <c r="I104" s="61" t="s">
        <v>698</v>
      </c>
      <c r="J104" s="62" t="s">
        <v>696</v>
      </c>
      <c r="K104" s="62" t="s">
        <v>761</v>
      </c>
      <c r="L104" s="66">
        <v>-547776</v>
      </c>
      <c r="M104" s="66">
        <v>-43822</v>
      </c>
      <c r="N104" s="66">
        <v>-591598</v>
      </c>
      <c r="O104" s="61" t="s">
        <v>762</v>
      </c>
    </row>
    <row r="105" spans="1:15" ht="18.75" customHeight="1" x14ac:dyDescent="0.25">
      <c r="A105" s="61" t="s">
        <v>751</v>
      </c>
      <c r="B105" s="61" t="s">
        <v>925</v>
      </c>
      <c r="C105" s="62" t="s">
        <v>746</v>
      </c>
      <c r="D105" s="61" t="s">
        <v>926</v>
      </c>
      <c r="E105" s="62" t="s">
        <v>927</v>
      </c>
      <c r="F105" s="61" t="s">
        <v>698</v>
      </c>
      <c r="G105" s="61" t="s">
        <v>698</v>
      </c>
      <c r="H105" s="61" t="s">
        <v>698</v>
      </c>
      <c r="I105" s="61" t="s">
        <v>698</v>
      </c>
      <c r="J105" s="62" t="s">
        <v>697</v>
      </c>
      <c r="K105" s="62" t="s">
        <v>761</v>
      </c>
      <c r="L105" s="66">
        <v>-164333</v>
      </c>
      <c r="M105" s="66">
        <v>-13147</v>
      </c>
      <c r="N105" s="66">
        <v>-177480</v>
      </c>
      <c r="O105" s="61" t="s">
        <v>762</v>
      </c>
    </row>
    <row r="106" spans="1:15" ht="18.75" customHeight="1" x14ac:dyDescent="0.25">
      <c r="A106" s="61" t="s">
        <v>716</v>
      </c>
      <c r="B106" s="61" t="s">
        <v>925</v>
      </c>
      <c r="C106" s="62" t="s">
        <v>746</v>
      </c>
      <c r="D106" s="61" t="s">
        <v>926</v>
      </c>
      <c r="E106" s="62" t="s">
        <v>927</v>
      </c>
      <c r="F106" s="61" t="s">
        <v>698</v>
      </c>
      <c r="G106" s="61" t="s">
        <v>698</v>
      </c>
      <c r="H106" s="61" t="s">
        <v>698</v>
      </c>
      <c r="I106" s="61" t="s">
        <v>698</v>
      </c>
      <c r="J106" s="62" t="s">
        <v>695</v>
      </c>
      <c r="K106" s="62" t="s">
        <v>761</v>
      </c>
      <c r="L106" s="66">
        <v>-547776</v>
      </c>
      <c r="M106" s="66">
        <v>-43822</v>
      </c>
      <c r="N106" s="66">
        <v>-591598</v>
      </c>
      <c r="O106" s="61" t="s">
        <v>762</v>
      </c>
    </row>
    <row r="107" spans="1:15" ht="18.75" customHeight="1" x14ac:dyDescent="0.25">
      <c r="A107" s="61" t="s">
        <v>670</v>
      </c>
      <c r="B107" s="61" t="s">
        <v>937</v>
      </c>
      <c r="C107" s="62" t="s">
        <v>689</v>
      </c>
      <c r="D107" s="61" t="s">
        <v>926</v>
      </c>
      <c r="E107" s="62" t="s">
        <v>927</v>
      </c>
      <c r="F107" s="61" t="s">
        <v>698</v>
      </c>
      <c r="G107" s="61" t="s">
        <v>698</v>
      </c>
      <c r="H107" s="61" t="s">
        <v>698</v>
      </c>
      <c r="I107" s="61" t="s">
        <v>698</v>
      </c>
      <c r="J107" s="62" t="s">
        <v>741</v>
      </c>
      <c r="K107" s="62" t="s">
        <v>763</v>
      </c>
      <c r="L107" s="66">
        <v>-98760</v>
      </c>
      <c r="M107" s="66">
        <v>-7901</v>
      </c>
      <c r="N107" s="66">
        <v>-106661</v>
      </c>
      <c r="O107" s="61" t="s">
        <v>762</v>
      </c>
    </row>
    <row r="108" spans="1:15" ht="18.75" customHeight="1" x14ac:dyDescent="0.25">
      <c r="A108" s="61" t="s">
        <v>671</v>
      </c>
      <c r="B108" s="61" t="s">
        <v>937</v>
      </c>
      <c r="C108" s="62" t="s">
        <v>689</v>
      </c>
      <c r="D108" s="61" t="s">
        <v>926</v>
      </c>
      <c r="E108" s="62" t="s">
        <v>927</v>
      </c>
      <c r="F108" s="61" t="s">
        <v>698</v>
      </c>
      <c r="G108" s="61" t="s">
        <v>698</v>
      </c>
      <c r="H108" s="61" t="s">
        <v>698</v>
      </c>
      <c r="I108" s="61" t="s">
        <v>698</v>
      </c>
      <c r="J108" s="62" t="s">
        <v>695</v>
      </c>
      <c r="K108" s="62" t="s">
        <v>761</v>
      </c>
      <c r="L108" s="66">
        <v>-299490</v>
      </c>
      <c r="M108" s="66">
        <v>-23959</v>
      </c>
      <c r="N108" s="66">
        <v>-323449</v>
      </c>
      <c r="O108" s="61" t="s">
        <v>762</v>
      </c>
    </row>
    <row r="109" spans="1:15" ht="18.75" customHeight="1" x14ac:dyDescent="0.25">
      <c r="A109" s="61" t="s">
        <v>674</v>
      </c>
      <c r="B109" s="61" t="s">
        <v>938</v>
      </c>
      <c r="C109" s="62" t="s">
        <v>690</v>
      </c>
      <c r="D109" s="61" t="s">
        <v>926</v>
      </c>
      <c r="E109" s="62" t="s">
        <v>927</v>
      </c>
      <c r="F109" s="61" t="s">
        <v>698</v>
      </c>
      <c r="G109" s="61" t="s">
        <v>698</v>
      </c>
      <c r="H109" s="61" t="s">
        <v>698</v>
      </c>
      <c r="I109" s="61" t="s">
        <v>698</v>
      </c>
      <c r="J109" s="62" t="s">
        <v>697</v>
      </c>
      <c r="K109" s="62" t="s">
        <v>761</v>
      </c>
      <c r="L109" s="66">
        <v>-97874</v>
      </c>
      <c r="M109" s="66">
        <v>-7830</v>
      </c>
      <c r="N109" s="66">
        <v>-105704</v>
      </c>
      <c r="O109" s="61" t="s">
        <v>762</v>
      </c>
    </row>
    <row r="110" spans="1:15" ht="18.75" customHeight="1" x14ac:dyDescent="0.25">
      <c r="A110" s="61" t="s">
        <v>675</v>
      </c>
      <c r="B110" s="61" t="s">
        <v>938</v>
      </c>
      <c r="C110" s="62" t="s">
        <v>690</v>
      </c>
      <c r="D110" s="61" t="s">
        <v>926</v>
      </c>
      <c r="E110" s="62" t="s">
        <v>927</v>
      </c>
      <c r="F110" s="61" t="s">
        <v>698</v>
      </c>
      <c r="G110" s="61" t="s">
        <v>698</v>
      </c>
      <c r="H110" s="61" t="s">
        <v>698</v>
      </c>
      <c r="I110" s="61" t="s">
        <v>698</v>
      </c>
      <c r="J110" s="62" t="s">
        <v>696</v>
      </c>
      <c r="K110" s="62" t="s">
        <v>761</v>
      </c>
      <c r="L110" s="66">
        <v>-326248</v>
      </c>
      <c r="M110" s="66">
        <v>-26100</v>
      </c>
      <c r="N110" s="66">
        <v>-352348</v>
      </c>
      <c r="O110" s="61" t="s">
        <v>762</v>
      </c>
    </row>
    <row r="111" spans="1:15" ht="18.75" customHeight="1" x14ac:dyDescent="0.25">
      <c r="A111" s="61" t="s">
        <v>719</v>
      </c>
      <c r="B111" s="61" t="s">
        <v>938</v>
      </c>
      <c r="C111" s="62" t="s">
        <v>690</v>
      </c>
      <c r="D111" s="61" t="s">
        <v>926</v>
      </c>
      <c r="E111" s="62" t="s">
        <v>927</v>
      </c>
      <c r="F111" s="61" t="s">
        <v>698</v>
      </c>
      <c r="G111" s="61" t="s">
        <v>698</v>
      </c>
      <c r="H111" s="61" t="s">
        <v>698</v>
      </c>
      <c r="I111" s="61" t="s">
        <v>698</v>
      </c>
      <c r="J111" s="62" t="s">
        <v>695</v>
      </c>
      <c r="K111" s="62" t="s">
        <v>761</v>
      </c>
      <c r="L111" s="66">
        <v>-326248</v>
      </c>
      <c r="M111" s="66">
        <v>-26100</v>
      </c>
      <c r="N111" s="66">
        <v>-352348</v>
      </c>
      <c r="O111" s="61" t="s">
        <v>762</v>
      </c>
    </row>
    <row r="112" spans="1:15" ht="18.75" customHeight="1" x14ac:dyDescent="0.25">
      <c r="A112" s="61" t="s">
        <v>738</v>
      </c>
      <c r="B112" s="61" t="s">
        <v>928</v>
      </c>
      <c r="C112" s="62" t="s">
        <v>760</v>
      </c>
      <c r="D112" s="61" t="s">
        <v>926</v>
      </c>
      <c r="E112" s="62" t="s">
        <v>927</v>
      </c>
      <c r="F112" s="61" t="s">
        <v>698</v>
      </c>
      <c r="G112" s="61" t="s">
        <v>698</v>
      </c>
      <c r="H112" s="61" t="s">
        <v>698</v>
      </c>
      <c r="I112" s="61" t="s">
        <v>698</v>
      </c>
      <c r="J112" s="62" t="s">
        <v>695</v>
      </c>
      <c r="K112" s="62" t="s">
        <v>761</v>
      </c>
      <c r="L112" s="66">
        <v>-383426</v>
      </c>
      <c r="M112" s="66">
        <v>-30674</v>
      </c>
      <c r="N112" s="66">
        <v>-414100</v>
      </c>
      <c r="O112" s="61" t="s">
        <v>762</v>
      </c>
    </row>
    <row r="113" spans="1:15" ht="18.75" customHeight="1" x14ac:dyDescent="0.25">
      <c r="A113" s="61" t="s">
        <v>676</v>
      </c>
      <c r="B113" s="61" t="s">
        <v>928</v>
      </c>
      <c r="C113" s="62" t="s">
        <v>760</v>
      </c>
      <c r="D113" s="61" t="s">
        <v>926</v>
      </c>
      <c r="E113" s="62" t="s">
        <v>927</v>
      </c>
      <c r="F113" s="61" t="s">
        <v>698</v>
      </c>
      <c r="G113" s="61" t="s">
        <v>698</v>
      </c>
      <c r="H113" s="61" t="s">
        <v>698</v>
      </c>
      <c r="I113" s="61" t="s">
        <v>698</v>
      </c>
      <c r="J113" s="62" t="s">
        <v>741</v>
      </c>
      <c r="K113" s="62" t="s">
        <v>763</v>
      </c>
      <c r="L113" s="66">
        <v>-39470</v>
      </c>
      <c r="M113" s="66">
        <v>-3158</v>
      </c>
      <c r="N113" s="66">
        <v>-42628</v>
      </c>
      <c r="O113" s="61" t="s">
        <v>762</v>
      </c>
    </row>
    <row r="114" spans="1:15" ht="18.75" customHeight="1" x14ac:dyDescent="0.25">
      <c r="A114" s="61" t="s">
        <v>752</v>
      </c>
      <c r="B114" s="61" t="s">
        <v>928</v>
      </c>
      <c r="C114" s="62" t="s">
        <v>760</v>
      </c>
      <c r="D114" s="61" t="s">
        <v>926</v>
      </c>
      <c r="E114" s="62" t="s">
        <v>927</v>
      </c>
      <c r="F114" s="61" t="s">
        <v>698</v>
      </c>
      <c r="G114" s="61" t="s">
        <v>698</v>
      </c>
      <c r="H114" s="61" t="s">
        <v>698</v>
      </c>
      <c r="I114" s="61" t="s">
        <v>698</v>
      </c>
      <c r="J114" s="62" t="s">
        <v>696</v>
      </c>
      <c r="K114" s="62" t="s">
        <v>761</v>
      </c>
      <c r="L114" s="66">
        <v>-383426</v>
      </c>
      <c r="M114" s="66">
        <v>-30674</v>
      </c>
      <c r="N114" s="66">
        <v>-414100</v>
      </c>
      <c r="O114" s="61" t="s">
        <v>762</v>
      </c>
    </row>
    <row r="115" spans="1:15" ht="18.75" customHeight="1" x14ac:dyDescent="0.25">
      <c r="A115" s="61" t="s">
        <v>679</v>
      </c>
      <c r="B115" s="61" t="s">
        <v>928</v>
      </c>
      <c r="C115" s="62" t="s">
        <v>760</v>
      </c>
      <c r="D115" s="61" t="s">
        <v>926</v>
      </c>
      <c r="E115" s="62" t="s">
        <v>927</v>
      </c>
      <c r="F115" s="61" t="s">
        <v>698</v>
      </c>
      <c r="G115" s="61" t="s">
        <v>698</v>
      </c>
      <c r="H115" s="61" t="s">
        <v>698</v>
      </c>
      <c r="I115" s="61" t="s">
        <v>698</v>
      </c>
      <c r="J115" s="62" t="s">
        <v>697</v>
      </c>
      <c r="K115" s="62" t="s">
        <v>761</v>
      </c>
      <c r="L115" s="66">
        <v>-115028</v>
      </c>
      <c r="M115" s="66">
        <v>-9202</v>
      </c>
      <c r="N115" s="66">
        <v>-124230</v>
      </c>
      <c r="O115" s="61" t="s">
        <v>762</v>
      </c>
    </row>
    <row r="116" spans="1:15" ht="18.75" customHeight="1" x14ac:dyDescent="0.25">
      <c r="A116" s="61" t="s">
        <v>753</v>
      </c>
      <c r="B116" s="61" t="s">
        <v>943</v>
      </c>
      <c r="C116" s="62" t="s">
        <v>691</v>
      </c>
      <c r="D116" s="61" t="s">
        <v>926</v>
      </c>
      <c r="E116" s="62" t="s">
        <v>927</v>
      </c>
      <c r="F116" s="61" t="s">
        <v>698</v>
      </c>
      <c r="G116" s="61" t="s">
        <v>698</v>
      </c>
      <c r="H116" s="61" t="s">
        <v>698</v>
      </c>
      <c r="I116" s="61" t="s">
        <v>698</v>
      </c>
      <c r="J116" s="62" t="s">
        <v>697</v>
      </c>
      <c r="K116" s="62" t="s">
        <v>761</v>
      </c>
      <c r="L116" s="66">
        <v>-83329</v>
      </c>
      <c r="M116" s="66">
        <v>-6666</v>
      </c>
      <c r="N116" s="66">
        <v>-89995</v>
      </c>
      <c r="O116" s="61" t="s">
        <v>762</v>
      </c>
    </row>
    <row r="117" spans="1:15" ht="18.75" customHeight="1" x14ac:dyDescent="0.25">
      <c r="A117" s="61" t="s">
        <v>682</v>
      </c>
      <c r="B117" s="61" t="s">
        <v>943</v>
      </c>
      <c r="C117" s="62" t="s">
        <v>691</v>
      </c>
      <c r="D117" s="61" t="s">
        <v>926</v>
      </c>
      <c r="E117" s="62" t="s">
        <v>927</v>
      </c>
      <c r="F117" s="61" t="s">
        <v>698</v>
      </c>
      <c r="G117" s="61" t="s">
        <v>698</v>
      </c>
      <c r="H117" s="61" t="s">
        <v>698</v>
      </c>
      <c r="I117" s="61" t="s">
        <v>698</v>
      </c>
      <c r="J117" s="62" t="s">
        <v>696</v>
      </c>
      <c r="K117" s="62" t="s">
        <v>761</v>
      </c>
      <c r="L117" s="66">
        <v>-277764</v>
      </c>
      <c r="M117" s="66">
        <v>-22221</v>
      </c>
      <c r="N117" s="66">
        <v>-299985</v>
      </c>
      <c r="O117" s="61" t="s">
        <v>762</v>
      </c>
    </row>
    <row r="118" spans="1:15" ht="18.75" customHeight="1" x14ac:dyDescent="0.25">
      <c r="A118" s="61" t="s">
        <v>683</v>
      </c>
      <c r="B118" s="61" t="s">
        <v>943</v>
      </c>
      <c r="C118" s="62" t="s">
        <v>691</v>
      </c>
      <c r="D118" s="61" t="s">
        <v>926</v>
      </c>
      <c r="E118" s="62" t="s">
        <v>927</v>
      </c>
      <c r="F118" s="61" t="s">
        <v>698</v>
      </c>
      <c r="G118" s="61" t="s">
        <v>698</v>
      </c>
      <c r="H118" s="61" t="s">
        <v>698</v>
      </c>
      <c r="I118" s="61" t="s">
        <v>698</v>
      </c>
      <c r="J118" s="62" t="s">
        <v>695</v>
      </c>
      <c r="K118" s="62" t="s">
        <v>761</v>
      </c>
      <c r="L118" s="66">
        <v>-277764</v>
      </c>
      <c r="M118" s="66">
        <v>-22221</v>
      </c>
      <c r="N118" s="66">
        <v>-299985</v>
      </c>
      <c r="O118" s="61" t="s">
        <v>762</v>
      </c>
    </row>
    <row r="119" spans="1:15" ht="18.75" customHeight="1" x14ac:dyDescent="0.25">
      <c r="A119" s="61" t="s">
        <v>754</v>
      </c>
      <c r="B119" s="61" t="s">
        <v>939</v>
      </c>
      <c r="C119" s="62" t="s">
        <v>692</v>
      </c>
      <c r="D119" s="61" t="s">
        <v>926</v>
      </c>
      <c r="E119" s="62" t="s">
        <v>927</v>
      </c>
      <c r="F119" s="61" t="s">
        <v>698</v>
      </c>
      <c r="G119" s="61" t="s">
        <v>698</v>
      </c>
      <c r="H119" s="61" t="s">
        <v>698</v>
      </c>
      <c r="I119" s="61" t="s">
        <v>698</v>
      </c>
      <c r="J119" s="62" t="s">
        <v>696</v>
      </c>
      <c r="K119" s="62" t="s">
        <v>761</v>
      </c>
      <c r="L119" s="66">
        <v>-138823</v>
      </c>
      <c r="M119" s="66">
        <v>-11106</v>
      </c>
      <c r="N119" s="66">
        <v>-149929</v>
      </c>
      <c r="O119" s="61" t="s">
        <v>762</v>
      </c>
    </row>
    <row r="120" spans="1:15" ht="18.75" customHeight="1" x14ac:dyDescent="0.25">
      <c r="A120" s="61" t="s">
        <v>755</v>
      </c>
      <c r="B120" s="61" t="s">
        <v>939</v>
      </c>
      <c r="C120" s="62" t="s">
        <v>692</v>
      </c>
      <c r="D120" s="61" t="s">
        <v>926</v>
      </c>
      <c r="E120" s="62" t="s">
        <v>927</v>
      </c>
      <c r="F120" s="61" t="s">
        <v>698</v>
      </c>
      <c r="G120" s="61" t="s">
        <v>698</v>
      </c>
      <c r="H120" s="61" t="s">
        <v>698</v>
      </c>
      <c r="I120" s="61" t="s">
        <v>698</v>
      </c>
      <c r="J120" s="62" t="s">
        <v>695</v>
      </c>
      <c r="K120" s="62" t="s">
        <v>761</v>
      </c>
      <c r="L120" s="66">
        <v>-138823</v>
      </c>
      <c r="M120" s="66">
        <v>-11106</v>
      </c>
      <c r="N120" s="66">
        <v>-149929</v>
      </c>
      <c r="O120" s="61" t="s">
        <v>762</v>
      </c>
    </row>
    <row r="121" spans="1:15" ht="18.75" customHeight="1" x14ac:dyDescent="0.25">
      <c r="A121" s="61" t="s">
        <v>756</v>
      </c>
      <c r="B121" s="61" t="s">
        <v>939</v>
      </c>
      <c r="C121" s="62" t="s">
        <v>692</v>
      </c>
      <c r="D121" s="61" t="s">
        <v>926</v>
      </c>
      <c r="E121" s="62" t="s">
        <v>927</v>
      </c>
      <c r="F121" s="61" t="s">
        <v>698</v>
      </c>
      <c r="G121" s="61" t="s">
        <v>698</v>
      </c>
      <c r="H121" s="61" t="s">
        <v>698</v>
      </c>
      <c r="I121" s="61" t="s">
        <v>698</v>
      </c>
      <c r="J121" s="62" t="s">
        <v>697</v>
      </c>
      <c r="K121" s="62" t="s">
        <v>761</v>
      </c>
      <c r="L121" s="66">
        <v>-41647</v>
      </c>
      <c r="M121" s="66">
        <v>-3332</v>
      </c>
      <c r="N121" s="66">
        <v>-44979</v>
      </c>
      <c r="O121" s="61" t="s">
        <v>762</v>
      </c>
    </row>
    <row r="122" spans="1:15" ht="18.75" customHeight="1" x14ac:dyDescent="0.25">
      <c r="A122" s="61" t="s">
        <v>757</v>
      </c>
      <c r="B122" s="61" t="s">
        <v>940</v>
      </c>
      <c r="C122" s="62" t="s">
        <v>693</v>
      </c>
      <c r="D122" s="61" t="s">
        <v>926</v>
      </c>
      <c r="E122" s="62" t="s">
        <v>927</v>
      </c>
      <c r="F122" s="61" t="s">
        <v>698</v>
      </c>
      <c r="G122" s="61" t="s">
        <v>698</v>
      </c>
      <c r="H122" s="61" t="s">
        <v>698</v>
      </c>
      <c r="I122" s="61" t="s">
        <v>698</v>
      </c>
      <c r="J122" s="62" t="s">
        <v>696</v>
      </c>
      <c r="K122" s="62" t="s">
        <v>761</v>
      </c>
      <c r="L122" s="66">
        <v>-874617</v>
      </c>
      <c r="M122" s="66">
        <v>-69969</v>
      </c>
      <c r="N122" s="66">
        <v>-944586</v>
      </c>
      <c r="O122" s="61" t="s">
        <v>762</v>
      </c>
    </row>
    <row r="123" spans="1:15" ht="18.75" customHeight="1" x14ac:dyDescent="0.25">
      <c r="A123" s="61" t="s">
        <v>758</v>
      </c>
      <c r="B123" s="61" t="s">
        <v>940</v>
      </c>
      <c r="C123" s="62" t="s">
        <v>693</v>
      </c>
      <c r="D123" s="61" t="s">
        <v>926</v>
      </c>
      <c r="E123" s="62" t="s">
        <v>927</v>
      </c>
      <c r="F123" s="61" t="s">
        <v>698</v>
      </c>
      <c r="G123" s="61" t="s">
        <v>698</v>
      </c>
      <c r="H123" s="61" t="s">
        <v>698</v>
      </c>
      <c r="I123" s="61" t="s">
        <v>698</v>
      </c>
      <c r="J123" s="62" t="s">
        <v>695</v>
      </c>
      <c r="K123" s="62" t="s">
        <v>761</v>
      </c>
      <c r="L123" s="66">
        <v>-874617</v>
      </c>
      <c r="M123" s="66">
        <v>-69969</v>
      </c>
      <c r="N123" s="66">
        <v>-944586</v>
      </c>
      <c r="O123" s="61" t="s">
        <v>762</v>
      </c>
    </row>
    <row r="124" spans="1:15" ht="18.75" customHeight="1" x14ac:dyDescent="0.25">
      <c r="A124" s="61" t="s">
        <v>759</v>
      </c>
      <c r="B124" s="61" t="s">
        <v>940</v>
      </c>
      <c r="C124" s="62" t="s">
        <v>693</v>
      </c>
      <c r="D124" s="61" t="s">
        <v>926</v>
      </c>
      <c r="E124" s="62" t="s">
        <v>927</v>
      </c>
      <c r="F124" s="61" t="s">
        <v>698</v>
      </c>
      <c r="G124" s="61" t="s">
        <v>698</v>
      </c>
      <c r="H124" s="61" t="s">
        <v>698</v>
      </c>
      <c r="I124" s="61" t="s">
        <v>698</v>
      </c>
      <c r="J124" s="62" t="s">
        <v>697</v>
      </c>
      <c r="K124" s="62" t="s">
        <v>761</v>
      </c>
      <c r="L124" s="66">
        <v>-262385</v>
      </c>
      <c r="M124" s="66">
        <v>-20991</v>
      </c>
      <c r="N124" s="66">
        <v>-283376</v>
      </c>
      <c r="O124" s="61" t="s">
        <v>762</v>
      </c>
    </row>
    <row r="125" spans="1:15" ht="18.75" customHeight="1" x14ac:dyDescent="0.25">
      <c r="A125" s="61" t="s">
        <v>708</v>
      </c>
      <c r="B125" s="61" t="s">
        <v>931</v>
      </c>
      <c r="C125" s="62" t="s">
        <v>686</v>
      </c>
      <c r="D125" s="61" t="s">
        <v>926</v>
      </c>
      <c r="E125" s="62" t="s">
        <v>927</v>
      </c>
      <c r="F125" s="61" t="s">
        <v>698</v>
      </c>
      <c r="G125" s="61" t="s">
        <v>698</v>
      </c>
      <c r="H125" s="61" t="s">
        <v>698</v>
      </c>
      <c r="I125" s="61" t="s">
        <v>698</v>
      </c>
      <c r="J125" s="62" t="s">
        <v>696</v>
      </c>
      <c r="K125" s="62" t="s">
        <v>780</v>
      </c>
      <c r="L125" s="66">
        <v>-29767</v>
      </c>
      <c r="M125" s="66">
        <v>-2381</v>
      </c>
      <c r="N125" s="66">
        <v>-32148</v>
      </c>
      <c r="O125" s="61" t="s">
        <v>781</v>
      </c>
    </row>
    <row r="126" spans="1:15" ht="18.75" customHeight="1" x14ac:dyDescent="0.25">
      <c r="A126" s="61" t="s">
        <v>657</v>
      </c>
      <c r="B126" s="61" t="s">
        <v>931</v>
      </c>
      <c r="C126" s="62" t="s">
        <v>686</v>
      </c>
      <c r="D126" s="61" t="s">
        <v>926</v>
      </c>
      <c r="E126" s="62" t="s">
        <v>927</v>
      </c>
      <c r="F126" s="61" t="s">
        <v>698</v>
      </c>
      <c r="G126" s="61" t="s">
        <v>698</v>
      </c>
      <c r="H126" s="61" t="s">
        <v>698</v>
      </c>
      <c r="I126" s="61" t="s">
        <v>698</v>
      </c>
      <c r="J126" s="62" t="s">
        <v>695</v>
      </c>
      <c r="K126" s="62" t="s">
        <v>780</v>
      </c>
      <c r="L126" s="66">
        <v>-32743</v>
      </c>
      <c r="M126" s="66">
        <v>-2619</v>
      </c>
      <c r="N126" s="66">
        <v>-35362</v>
      </c>
      <c r="O126" s="61" t="s">
        <v>781</v>
      </c>
    </row>
    <row r="127" spans="1:15" ht="18.75" customHeight="1" x14ac:dyDescent="0.25">
      <c r="A127" s="61" t="s">
        <v>658</v>
      </c>
      <c r="B127" s="61" t="s">
        <v>931</v>
      </c>
      <c r="C127" s="62" t="s">
        <v>686</v>
      </c>
      <c r="D127" s="61" t="s">
        <v>926</v>
      </c>
      <c r="E127" s="62" t="s">
        <v>927</v>
      </c>
      <c r="F127" s="61" t="s">
        <v>698</v>
      </c>
      <c r="G127" s="61" t="s">
        <v>698</v>
      </c>
      <c r="H127" s="61" t="s">
        <v>698</v>
      </c>
      <c r="I127" s="61" t="s">
        <v>698</v>
      </c>
      <c r="J127" s="62" t="s">
        <v>782</v>
      </c>
      <c r="K127" s="62" t="s">
        <v>780</v>
      </c>
      <c r="L127" s="66">
        <v>-8930</v>
      </c>
      <c r="M127" s="74">
        <v>-714</v>
      </c>
      <c r="N127" s="66">
        <v>-9644</v>
      </c>
      <c r="O127" s="61" t="s">
        <v>781</v>
      </c>
    </row>
    <row r="128" spans="1:15" ht="18.75" customHeight="1" x14ac:dyDescent="0.25">
      <c r="A128" s="61" t="s">
        <v>660</v>
      </c>
      <c r="B128" s="61" t="s">
        <v>931</v>
      </c>
      <c r="C128" s="62" t="s">
        <v>686</v>
      </c>
      <c r="D128" s="61" t="s">
        <v>926</v>
      </c>
      <c r="E128" s="62" t="s">
        <v>927</v>
      </c>
      <c r="F128" s="61" t="s">
        <v>698</v>
      </c>
      <c r="G128" s="61" t="s">
        <v>698</v>
      </c>
      <c r="H128" s="61" t="s">
        <v>698</v>
      </c>
      <c r="I128" s="61" t="s">
        <v>698</v>
      </c>
      <c r="J128" s="62" t="s">
        <v>783</v>
      </c>
      <c r="K128" s="62" t="s">
        <v>784</v>
      </c>
      <c r="L128" s="66">
        <v>-89300</v>
      </c>
      <c r="M128" s="66">
        <v>-7144</v>
      </c>
      <c r="N128" s="66">
        <v>-96444</v>
      </c>
      <c r="O128" s="61" t="s">
        <v>781</v>
      </c>
    </row>
    <row r="129" spans="1:15" ht="18.75" customHeight="1" x14ac:dyDescent="0.25">
      <c r="A129" s="61" t="s">
        <v>662</v>
      </c>
      <c r="B129" s="61" t="s">
        <v>934</v>
      </c>
      <c r="C129" s="62" t="s">
        <v>687</v>
      </c>
      <c r="D129" s="61" t="s">
        <v>926</v>
      </c>
      <c r="E129" s="62" t="s">
        <v>927</v>
      </c>
      <c r="F129" s="61" t="s">
        <v>698</v>
      </c>
      <c r="G129" s="61" t="s">
        <v>698</v>
      </c>
      <c r="H129" s="61" t="s">
        <v>698</v>
      </c>
      <c r="I129" s="61" t="s">
        <v>698</v>
      </c>
      <c r="J129" s="62" t="s">
        <v>696</v>
      </c>
      <c r="K129" s="62" t="s">
        <v>780</v>
      </c>
      <c r="L129" s="66">
        <v>-180424</v>
      </c>
      <c r="M129" s="66">
        <v>-14434</v>
      </c>
      <c r="N129" s="66">
        <v>-194858</v>
      </c>
      <c r="O129" s="61" t="s">
        <v>781</v>
      </c>
    </row>
    <row r="130" spans="1:15" ht="18.75" customHeight="1" x14ac:dyDescent="0.25">
      <c r="A130" s="61" t="s">
        <v>710</v>
      </c>
      <c r="B130" s="61" t="s">
        <v>934</v>
      </c>
      <c r="C130" s="62" t="s">
        <v>687</v>
      </c>
      <c r="D130" s="61" t="s">
        <v>926</v>
      </c>
      <c r="E130" s="62" t="s">
        <v>927</v>
      </c>
      <c r="F130" s="61" t="s">
        <v>698</v>
      </c>
      <c r="G130" s="61" t="s">
        <v>698</v>
      </c>
      <c r="H130" s="61" t="s">
        <v>698</v>
      </c>
      <c r="I130" s="61" t="s">
        <v>698</v>
      </c>
      <c r="J130" s="62" t="s">
        <v>695</v>
      </c>
      <c r="K130" s="62" t="s">
        <v>780</v>
      </c>
      <c r="L130" s="66">
        <v>-198466</v>
      </c>
      <c r="M130" s="66">
        <v>-15877</v>
      </c>
      <c r="N130" s="66">
        <v>-214343</v>
      </c>
      <c r="O130" s="61" t="s">
        <v>781</v>
      </c>
    </row>
    <row r="131" spans="1:15" ht="18.75" customHeight="1" x14ac:dyDescent="0.25">
      <c r="A131" s="61" t="s">
        <v>663</v>
      </c>
      <c r="B131" s="61" t="s">
        <v>934</v>
      </c>
      <c r="C131" s="62" t="s">
        <v>687</v>
      </c>
      <c r="D131" s="61" t="s">
        <v>926</v>
      </c>
      <c r="E131" s="62" t="s">
        <v>927</v>
      </c>
      <c r="F131" s="61" t="s">
        <v>698</v>
      </c>
      <c r="G131" s="61" t="s">
        <v>698</v>
      </c>
      <c r="H131" s="61" t="s">
        <v>698</v>
      </c>
      <c r="I131" s="61" t="s">
        <v>698</v>
      </c>
      <c r="J131" s="62" t="s">
        <v>783</v>
      </c>
      <c r="K131" s="62" t="s">
        <v>785</v>
      </c>
      <c r="L131" s="66">
        <v>-214364</v>
      </c>
      <c r="M131" s="66">
        <v>-17149</v>
      </c>
      <c r="N131" s="66">
        <v>-231513</v>
      </c>
      <c r="O131" s="61" t="s">
        <v>781</v>
      </c>
    </row>
    <row r="132" spans="1:15" ht="18.75" customHeight="1" x14ac:dyDescent="0.25">
      <c r="A132" s="61" t="s">
        <v>711</v>
      </c>
      <c r="B132" s="61" t="s">
        <v>934</v>
      </c>
      <c r="C132" s="62" t="s">
        <v>687</v>
      </c>
      <c r="D132" s="61" t="s">
        <v>926</v>
      </c>
      <c r="E132" s="62" t="s">
        <v>927</v>
      </c>
      <c r="F132" s="61" t="s">
        <v>698</v>
      </c>
      <c r="G132" s="61" t="s">
        <v>698</v>
      </c>
      <c r="H132" s="61" t="s">
        <v>698</v>
      </c>
      <c r="I132" s="61" t="s">
        <v>698</v>
      </c>
      <c r="J132" s="62" t="s">
        <v>782</v>
      </c>
      <c r="K132" s="62" t="s">
        <v>780</v>
      </c>
      <c r="L132" s="66">
        <v>-54127</v>
      </c>
      <c r="M132" s="66">
        <v>-4330</v>
      </c>
      <c r="N132" s="66">
        <v>-58457</v>
      </c>
      <c r="O132" s="61" t="s">
        <v>781</v>
      </c>
    </row>
    <row r="133" spans="1:15" ht="18.75" customHeight="1" x14ac:dyDescent="0.25">
      <c r="A133" s="61" t="s">
        <v>712</v>
      </c>
      <c r="B133" s="61" t="s">
        <v>934</v>
      </c>
      <c r="C133" s="62" t="s">
        <v>687</v>
      </c>
      <c r="D133" s="61" t="s">
        <v>926</v>
      </c>
      <c r="E133" s="62" t="s">
        <v>927</v>
      </c>
      <c r="F133" s="61" t="s">
        <v>698</v>
      </c>
      <c r="G133" s="61" t="s">
        <v>698</v>
      </c>
      <c r="H133" s="61" t="s">
        <v>698</v>
      </c>
      <c r="I133" s="61" t="s">
        <v>698</v>
      </c>
      <c r="J133" s="62" t="s">
        <v>741</v>
      </c>
      <c r="K133" s="62" t="s">
        <v>786</v>
      </c>
      <c r="L133" s="66">
        <v>-62390</v>
      </c>
      <c r="M133" s="66">
        <v>-4991</v>
      </c>
      <c r="N133" s="66">
        <v>-67381</v>
      </c>
      <c r="O133" s="61" t="s">
        <v>781</v>
      </c>
    </row>
    <row r="134" spans="1:15" ht="18.75" customHeight="1" x14ac:dyDescent="0.25">
      <c r="A134" s="61" t="s">
        <v>714</v>
      </c>
      <c r="B134" s="61" t="s">
        <v>936</v>
      </c>
      <c r="C134" s="62" t="s">
        <v>688</v>
      </c>
      <c r="D134" s="61" t="s">
        <v>926</v>
      </c>
      <c r="E134" s="62" t="s">
        <v>927</v>
      </c>
      <c r="F134" s="61" t="s">
        <v>698</v>
      </c>
      <c r="G134" s="61" t="s">
        <v>698</v>
      </c>
      <c r="H134" s="61" t="s">
        <v>698</v>
      </c>
      <c r="I134" s="61" t="s">
        <v>698</v>
      </c>
      <c r="J134" s="62" t="s">
        <v>695</v>
      </c>
      <c r="K134" s="62" t="s">
        <v>780</v>
      </c>
      <c r="L134" s="66">
        <v>-861979</v>
      </c>
      <c r="M134" s="66">
        <v>-68958</v>
      </c>
      <c r="N134" s="66">
        <v>-930937</v>
      </c>
      <c r="O134" s="61" t="s">
        <v>781</v>
      </c>
    </row>
    <row r="135" spans="1:15" ht="18.75" customHeight="1" x14ac:dyDescent="0.25">
      <c r="A135" s="61" t="s">
        <v>666</v>
      </c>
      <c r="B135" s="61" t="s">
        <v>936</v>
      </c>
      <c r="C135" s="62" t="s">
        <v>688</v>
      </c>
      <c r="D135" s="61" t="s">
        <v>926</v>
      </c>
      <c r="E135" s="62" t="s">
        <v>927</v>
      </c>
      <c r="F135" s="61" t="s">
        <v>698</v>
      </c>
      <c r="G135" s="61" t="s">
        <v>698</v>
      </c>
      <c r="H135" s="61" t="s">
        <v>698</v>
      </c>
      <c r="I135" s="61" t="s">
        <v>698</v>
      </c>
      <c r="J135" s="62" t="s">
        <v>783</v>
      </c>
      <c r="K135" s="62" t="s">
        <v>787</v>
      </c>
      <c r="L135" s="66">
        <v>-109132</v>
      </c>
      <c r="M135" s="66">
        <v>-8731</v>
      </c>
      <c r="N135" s="66">
        <v>-117863</v>
      </c>
      <c r="O135" s="61" t="s">
        <v>781</v>
      </c>
    </row>
    <row r="136" spans="1:15" ht="18.75" customHeight="1" x14ac:dyDescent="0.25">
      <c r="A136" s="61" t="s">
        <v>670</v>
      </c>
      <c r="B136" s="61" t="s">
        <v>925</v>
      </c>
      <c r="C136" s="62" t="s">
        <v>746</v>
      </c>
      <c r="D136" s="61" t="s">
        <v>926</v>
      </c>
      <c r="E136" s="62" t="s">
        <v>927</v>
      </c>
      <c r="F136" s="61" t="s">
        <v>698</v>
      </c>
      <c r="G136" s="61" t="s">
        <v>698</v>
      </c>
      <c r="H136" s="61" t="s">
        <v>698</v>
      </c>
      <c r="I136" s="61" t="s">
        <v>698</v>
      </c>
      <c r="J136" s="62" t="s">
        <v>782</v>
      </c>
      <c r="K136" s="62" t="s">
        <v>780</v>
      </c>
      <c r="L136" s="66">
        <v>-116317</v>
      </c>
      <c r="M136" s="66">
        <v>-9305</v>
      </c>
      <c r="N136" s="66">
        <v>-125622</v>
      </c>
      <c r="O136" s="61" t="s">
        <v>781</v>
      </c>
    </row>
    <row r="137" spans="1:15" ht="18.75" customHeight="1" x14ac:dyDescent="0.25">
      <c r="A137" s="61" t="s">
        <v>745</v>
      </c>
      <c r="B137" s="61" t="s">
        <v>925</v>
      </c>
      <c r="C137" s="62" t="s">
        <v>746</v>
      </c>
      <c r="D137" s="61" t="s">
        <v>926</v>
      </c>
      <c r="E137" s="62" t="s">
        <v>927</v>
      </c>
      <c r="F137" s="61" t="s">
        <v>698</v>
      </c>
      <c r="G137" s="61" t="s">
        <v>698</v>
      </c>
      <c r="H137" s="61" t="s">
        <v>698</v>
      </c>
      <c r="I137" s="61" t="s">
        <v>698</v>
      </c>
      <c r="J137" s="62" t="s">
        <v>696</v>
      </c>
      <c r="K137" s="62" t="s">
        <v>780</v>
      </c>
      <c r="L137" s="66">
        <v>-387722</v>
      </c>
      <c r="M137" s="66">
        <v>-31018</v>
      </c>
      <c r="N137" s="66">
        <v>-418740</v>
      </c>
      <c r="O137" s="61" t="s">
        <v>781</v>
      </c>
    </row>
    <row r="138" spans="1:15" ht="18.75" customHeight="1" x14ac:dyDescent="0.25">
      <c r="A138" s="61" t="s">
        <v>717</v>
      </c>
      <c r="B138" s="61" t="s">
        <v>925</v>
      </c>
      <c r="C138" s="62" t="s">
        <v>746</v>
      </c>
      <c r="D138" s="61" t="s">
        <v>926</v>
      </c>
      <c r="E138" s="62" t="s">
        <v>927</v>
      </c>
      <c r="F138" s="61" t="s">
        <v>698</v>
      </c>
      <c r="G138" s="61" t="s">
        <v>698</v>
      </c>
      <c r="H138" s="61" t="s">
        <v>698</v>
      </c>
      <c r="I138" s="61" t="s">
        <v>698</v>
      </c>
      <c r="J138" s="62" t="s">
        <v>695</v>
      </c>
      <c r="K138" s="62" t="s">
        <v>780</v>
      </c>
      <c r="L138" s="66">
        <v>-426494</v>
      </c>
      <c r="M138" s="66">
        <v>-34120</v>
      </c>
      <c r="N138" s="66">
        <v>-460614</v>
      </c>
      <c r="O138" s="61" t="s">
        <v>781</v>
      </c>
    </row>
    <row r="139" spans="1:15" ht="18.75" customHeight="1" x14ac:dyDescent="0.25">
      <c r="A139" s="61" t="s">
        <v>671</v>
      </c>
      <c r="B139" s="61" t="s">
        <v>925</v>
      </c>
      <c r="C139" s="62" t="s">
        <v>746</v>
      </c>
      <c r="D139" s="61" t="s">
        <v>926</v>
      </c>
      <c r="E139" s="62" t="s">
        <v>927</v>
      </c>
      <c r="F139" s="61" t="s">
        <v>698</v>
      </c>
      <c r="G139" s="61" t="s">
        <v>698</v>
      </c>
      <c r="H139" s="61" t="s">
        <v>698</v>
      </c>
      <c r="I139" s="61" t="s">
        <v>698</v>
      </c>
      <c r="J139" s="62" t="s">
        <v>741</v>
      </c>
      <c r="K139" s="62" t="s">
        <v>786</v>
      </c>
      <c r="L139" s="66">
        <v>-278170</v>
      </c>
      <c r="M139" s="66">
        <v>-22254</v>
      </c>
      <c r="N139" s="66">
        <v>-300424</v>
      </c>
      <c r="O139" s="61" t="s">
        <v>781</v>
      </c>
    </row>
    <row r="140" spans="1:15" ht="18.75" customHeight="1" x14ac:dyDescent="0.25">
      <c r="A140" s="61" t="s">
        <v>738</v>
      </c>
      <c r="B140" s="61" t="s">
        <v>937</v>
      </c>
      <c r="C140" s="62" t="s">
        <v>689</v>
      </c>
      <c r="D140" s="61" t="s">
        <v>926</v>
      </c>
      <c r="E140" s="62" t="s">
        <v>927</v>
      </c>
      <c r="F140" s="61" t="s">
        <v>698</v>
      </c>
      <c r="G140" s="61" t="s">
        <v>698</v>
      </c>
      <c r="H140" s="61" t="s">
        <v>698</v>
      </c>
      <c r="I140" s="61" t="s">
        <v>698</v>
      </c>
      <c r="J140" s="62" t="s">
        <v>695</v>
      </c>
      <c r="K140" s="62" t="s">
        <v>780</v>
      </c>
      <c r="L140" s="66">
        <v>-170289</v>
      </c>
      <c r="M140" s="66">
        <v>-13623</v>
      </c>
      <c r="N140" s="66">
        <v>-183912</v>
      </c>
      <c r="O140" s="61" t="s">
        <v>781</v>
      </c>
    </row>
    <row r="141" spans="1:15" ht="18.75" customHeight="1" x14ac:dyDescent="0.25">
      <c r="A141" s="61" t="s">
        <v>676</v>
      </c>
      <c r="B141" s="61" t="s">
        <v>937</v>
      </c>
      <c r="C141" s="62" t="s">
        <v>689</v>
      </c>
      <c r="D141" s="61" t="s">
        <v>926</v>
      </c>
      <c r="E141" s="62" t="s">
        <v>927</v>
      </c>
      <c r="F141" s="61" t="s">
        <v>698</v>
      </c>
      <c r="G141" s="61" t="s">
        <v>698</v>
      </c>
      <c r="H141" s="61" t="s">
        <v>698</v>
      </c>
      <c r="I141" s="61" t="s">
        <v>698</v>
      </c>
      <c r="J141" s="62" t="s">
        <v>783</v>
      </c>
      <c r="K141" s="62" t="s">
        <v>788</v>
      </c>
      <c r="L141" s="66">
        <v>-199470</v>
      </c>
      <c r="M141" s="66">
        <v>-15958</v>
      </c>
      <c r="N141" s="66">
        <v>-215428</v>
      </c>
      <c r="O141" s="61" t="s">
        <v>781</v>
      </c>
    </row>
    <row r="142" spans="1:15" ht="18.75" customHeight="1" x14ac:dyDescent="0.25">
      <c r="A142" s="61" t="s">
        <v>677</v>
      </c>
      <c r="B142" s="61" t="s">
        <v>937</v>
      </c>
      <c r="C142" s="62" t="s">
        <v>689</v>
      </c>
      <c r="D142" s="61" t="s">
        <v>926</v>
      </c>
      <c r="E142" s="62" t="s">
        <v>927</v>
      </c>
      <c r="F142" s="61" t="s">
        <v>698</v>
      </c>
      <c r="G142" s="61" t="s">
        <v>698</v>
      </c>
      <c r="H142" s="61" t="s">
        <v>698</v>
      </c>
      <c r="I142" s="61" t="s">
        <v>698</v>
      </c>
      <c r="J142" s="62" t="s">
        <v>741</v>
      </c>
      <c r="K142" s="62" t="s">
        <v>786</v>
      </c>
      <c r="L142" s="66">
        <v>-113510</v>
      </c>
      <c r="M142" s="66">
        <v>-9081</v>
      </c>
      <c r="N142" s="66">
        <v>-122591</v>
      </c>
      <c r="O142" s="61" t="s">
        <v>781</v>
      </c>
    </row>
    <row r="143" spans="1:15" ht="18.75" customHeight="1" x14ac:dyDescent="0.25">
      <c r="A143" s="61" t="s">
        <v>739</v>
      </c>
      <c r="B143" s="61" t="s">
        <v>938</v>
      </c>
      <c r="C143" s="62" t="s">
        <v>690</v>
      </c>
      <c r="D143" s="61" t="s">
        <v>926</v>
      </c>
      <c r="E143" s="62" t="s">
        <v>927</v>
      </c>
      <c r="F143" s="61" t="s">
        <v>698</v>
      </c>
      <c r="G143" s="61" t="s">
        <v>698</v>
      </c>
      <c r="H143" s="61" t="s">
        <v>698</v>
      </c>
      <c r="I143" s="61" t="s">
        <v>698</v>
      </c>
      <c r="J143" s="62" t="s">
        <v>696</v>
      </c>
      <c r="K143" s="62" t="s">
        <v>780</v>
      </c>
      <c r="L143" s="66">
        <v>-254879</v>
      </c>
      <c r="M143" s="66">
        <v>-20390</v>
      </c>
      <c r="N143" s="66">
        <v>-275269</v>
      </c>
      <c r="O143" s="61" t="s">
        <v>781</v>
      </c>
    </row>
    <row r="144" spans="1:15" ht="18.75" customHeight="1" x14ac:dyDescent="0.25">
      <c r="A144" s="61" t="s">
        <v>722</v>
      </c>
      <c r="B144" s="61" t="s">
        <v>938</v>
      </c>
      <c r="C144" s="62" t="s">
        <v>690</v>
      </c>
      <c r="D144" s="61" t="s">
        <v>926</v>
      </c>
      <c r="E144" s="62" t="s">
        <v>927</v>
      </c>
      <c r="F144" s="61" t="s">
        <v>698</v>
      </c>
      <c r="G144" s="61" t="s">
        <v>698</v>
      </c>
      <c r="H144" s="61" t="s">
        <v>698</v>
      </c>
      <c r="I144" s="61" t="s">
        <v>698</v>
      </c>
      <c r="J144" s="62" t="s">
        <v>783</v>
      </c>
      <c r="K144" s="62" t="s">
        <v>787</v>
      </c>
      <c r="L144" s="66">
        <v>-109132</v>
      </c>
      <c r="M144" s="66">
        <v>-8731</v>
      </c>
      <c r="N144" s="66">
        <v>-117863</v>
      </c>
      <c r="O144" s="61" t="s">
        <v>781</v>
      </c>
    </row>
    <row r="145" spans="1:15" ht="18.75" customHeight="1" x14ac:dyDescent="0.25">
      <c r="A145" s="61" t="s">
        <v>679</v>
      </c>
      <c r="B145" s="61" t="s">
        <v>938</v>
      </c>
      <c r="C145" s="62" t="s">
        <v>690</v>
      </c>
      <c r="D145" s="61" t="s">
        <v>926</v>
      </c>
      <c r="E145" s="62" t="s">
        <v>927</v>
      </c>
      <c r="F145" s="61" t="s">
        <v>698</v>
      </c>
      <c r="G145" s="61" t="s">
        <v>698</v>
      </c>
      <c r="H145" s="61" t="s">
        <v>698</v>
      </c>
      <c r="I145" s="61" t="s">
        <v>698</v>
      </c>
      <c r="J145" s="62" t="s">
        <v>695</v>
      </c>
      <c r="K145" s="62" t="s">
        <v>780</v>
      </c>
      <c r="L145" s="66">
        <v>-280367</v>
      </c>
      <c r="M145" s="66">
        <v>-22429</v>
      </c>
      <c r="N145" s="66">
        <v>-302796</v>
      </c>
      <c r="O145" s="61" t="s">
        <v>781</v>
      </c>
    </row>
    <row r="146" spans="1:15" ht="18.75" customHeight="1" x14ac:dyDescent="0.25">
      <c r="A146" s="61" t="s">
        <v>680</v>
      </c>
      <c r="B146" s="61" t="s">
        <v>938</v>
      </c>
      <c r="C146" s="62" t="s">
        <v>690</v>
      </c>
      <c r="D146" s="61" t="s">
        <v>926</v>
      </c>
      <c r="E146" s="62" t="s">
        <v>927</v>
      </c>
      <c r="F146" s="61" t="s">
        <v>698</v>
      </c>
      <c r="G146" s="61" t="s">
        <v>698</v>
      </c>
      <c r="H146" s="61" t="s">
        <v>698</v>
      </c>
      <c r="I146" s="61" t="s">
        <v>698</v>
      </c>
      <c r="J146" s="62" t="s">
        <v>782</v>
      </c>
      <c r="K146" s="62" t="s">
        <v>780</v>
      </c>
      <c r="L146" s="66">
        <v>-76464</v>
      </c>
      <c r="M146" s="66">
        <v>-6117</v>
      </c>
      <c r="N146" s="66">
        <v>-82581</v>
      </c>
      <c r="O146" s="61" t="s">
        <v>781</v>
      </c>
    </row>
    <row r="147" spans="1:15" ht="18.75" customHeight="1" x14ac:dyDescent="0.25">
      <c r="A147" s="61" t="s">
        <v>753</v>
      </c>
      <c r="B147" s="61" t="s">
        <v>928</v>
      </c>
      <c r="C147" s="62" t="s">
        <v>760</v>
      </c>
      <c r="D147" s="61" t="s">
        <v>926</v>
      </c>
      <c r="E147" s="62" t="s">
        <v>927</v>
      </c>
      <c r="F147" s="61" t="s">
        <v>698</v>
      </c>
      <c r="G147" s="61" t="s">
        <v>698</v>
      </c>
      <c r="H147" s="61" t="s">
        <v>698</v>
      </c>
      <c r="I147" s="61" t="s">
        <v>698</v>
      </c>
      <c r="J147" s="62" t="s">
        <v>782</v>
      </c>
      <c r="K147" s="62" t="s">
        <v>780</v>
      </c>
      <c r="L147" s="66">
        <v>-72120</v>
      </c>
      <c r="M147" s="66">
        <v>-5770</v>
      </c>
      <c r="N147" s="66">
        <v>-77890</v>
      </c>
      <c r="O147" s="61" t="s">
        <v>781</v>
      </c>
    </row>
    <row r="148" spans="1:15" ht="18.75" customHeight="1" x14ac:dyDescent="0.25">
      <c r="A148" s="61" t="s">
        <v>684</v>
      </c>
      <c r="B148" s="61" t="s">
        <v>928</v>
      </c>
      <c r="C148" s="62" t="s">
        <v>760</v>
      </c>
      <c r="D148" s="61" t="s">
        <v>926</v>
      </c>
      <c r="E148" s="62" t="s">
        <v>927</v>
      </c>
      <c r="F148" s="61" t="s">
        <v>698</v>
      </c>
      <c r="G148" s="61" t="s">
        <v>698</v>
      </c>
      <c r="H148" s="61" t="s">
        <v>698</v>
      </c>
      <c r="I148" s="61" t="s">
        <v>698</v>
      </c>
      <c r="J148" s="62" t="s">
        <v>695</v>
      </c>
      <c r="K148" s="62" t="s">
        <v>780</v>
      </c>
      <c r="L148" s="66">
        <v>-264439</v>
      </c>
      <c r="M148" s="66">
        <v>-21155</v>
      </c>
      <c r="N148" s="66">
        <v>-285594</v>
      </c>
      <c r="O148" s="61" t="s">
        <v>781</v>
      </c>
    </row>
    <row r="149" spans="1:15" ht="18.75" customHeight="1" x14ac:dyDescent="0.25">
      <c r="A149" s="61" t="s">
        <v>769</v>
      </c>
      <c r="B149" s="61" t="s">
        <v>928</v>
      </c>
      <c r="C149" s="62" t="s">
        <v>760</v>
      </c>
      <c r="D149" s="61" t="s">
        <v>926</v>
      </c>
      <c r="E149" s="62" t="s">
        <v>927</v>
      </c>
      <c r="F149" s="61" t="s">
        <v>698</v>
      </c>
      <c r="G149" s="61" t="s">
        <v>698</v>
      </c>
      <c r="H149" s="61" t="s">
        <v>698</v>
      </c>
      <c r="I149" s="61" t="s">
        <v>698</v>
      </c>
      <c r="J149" s="62" t="s">
        <v>696</v>
      </c>
      <c r="K149" s="62" t="s">
        <v>780</v>
      </c>
      <c r="L149" s="66">
        <v>-240399</v>
      </c>
      <c r="M149" s="66">
        <v>-19232</v>
      </c>
      <c r="N149" s="66">
        <v>-259631</v>
      </c>
      <c r="O149" s="61" t="s">
        <v>781</v>
      </c>
    </row>
    <row r="150" spans="1:15" ht="18.75" customHeight="1" x14ac:dyDescent="0.25">
      <c r="A150" s="61" t="s">
        <v>754</v>
      </c>
      <c r="B150" s="61" t="s">
        <v>928</v>
      </c>
      <c r="C150" s="62" t="s">
        <v>760</v>
      </c>
      <c r="D150" s="61" t="s">
        <v>926</v>
      </c>
      <c r="E150" s="62" t="s">
        <v>927</v>
      </c>
      <c r="F150" s="61" t="s">
        <v>698</v>
      </c>
      <c r="G150" s="61" t="s">
        <v>698</v>
      </c>
      <c r="H150" s="61" t="s">
        <v>698</v>
      </c>
      <c r="I150" s="61" t="s">
        <v>698</v>
      </c>
      <c r="J150" s="62" t="s">
        <v>741</v>
      </c>
      <c r="K150" s="62" t="s">
        <v>786</v>
      </c>
      <c r="L150" s="66">
        <v>-212810</v>
      </c>
      <c r="M150" s="66">
        <v>-17025</v>
      </c>
      <c r="N150" s="66">
        <v>-229835</v>
      </c>
      <c r="O150" s="61" t="s">
        <v>781</v>
      </c>
    </row>
    <row r="151" spans="1:15" ht="18.75" customHeight="1" x14ac:dyDescent="0.25">
      <c r="A151" s="61" t="s">
        <v>770</v>
      </c>
      <c r="B151" s="61" t="s">
        <v>943</v>
      </c>
      <c r="C151" s="62" t="s">
        <v>691</v>
      </c>
      <c r="D151" s="61" t="s">
        <v>926</v>
      </c>
      <c r="E151" s="62" t="s">
        <v>927</v>
      </c>
      <c r="F151" s="61" t="s">
        <v>698</v>
      </c>
      <c r="G151" s="61" t="s">
        <v>698</v>
      </c>
      <c r="H151" s="61" t="s">
        <v>698</v>
      </c>
      <c r="I151" s="61" t="s">
        <v>698</v>
      </c>
      <c r="J151" s="62" t="s">
        <v>783</v>
      </c>
      <c r="K151" s="62" t="s">
        <v>789</v>
      </c>
      <c r="L151" s="66">
        <v>-53603</v>
      </c>
      <c r="M151" s="66">
        <v>-4288</v>
      </c>
      <c r="N151" s="66">
        <v>-57891</v>
      </c>
      <c r="O151" s="61" t="s">
        <v>781</v>
      </c>
    </row>
    <row r="152" spans="1:15" ht="18.75" customHeight="1" x14ac:dyDescent="0.25">
      <c r="A152" s="61" t="s">
        <v>771</v>
      </c>
      <c r="B152" s="61" t="s">
        <v>943</v>
      </c>
      <c r="C152" s="62" t="s">
        <v>691</v>
      </c>
      <c r="D152" s="61" t="s">
        <v>926</v>
      </c>
      <c r="E152" s="62" t="s">
        <v>927</v>
      </c>
      <c r="F152" s="61" t="s">
        <v>698</v>
      </c>
      <c r="G152" s="61" t="s">
        <v>698</v>
      </c>
      <c r="H152" s="61" t="s">
        <v>698</v>
      </c>
      <c r="I152" s="61" t="s">
        <v>698</v>
      </c>
      <c r="J152" s="62" t="s">
        <v>696</v>
      </c>
      <c r="K152" s="62" t="s">
        <v>780</v>
      </c>
      <c r="L152" s="66">
        <v>-113136</v>
      </c>
      <c r="M152" s="66">
        <v>-9051</v>
      </c>
      <c r="N152" s="66">
        <v>-122187</v>
      </c>
      <c r="O152" s="61" t="s">
        <v>781</v>
      </c>
    </row>
    <row r="153" spans="1:15" ht="18.75" customHeight="1" x14ac:dyDescent="0.25">
      <c r="A153" s="61" t="s">
        <v>757</v>
      </c>
      <c r="B153" s="61" t="s">
        <v>943</v>
      </c>
      <c r="C153" s="62" t="s">
        <v>691</v>
      </c>
      <c r="D153" s="61" t="s">
        <v>926</v>
      </c>
      <c r="E153" s="62" t="s">
        <v>927</v>
      </c>
      <c r="F153" s="61" t="s">
        <v>698</v>
      </c>
      <c r="G153" s="61" t="s">
        <v>698</v>
      </c>
      <c r="H153" s="61" t="s">
        <v>698</v>
      </c>
      <c r="I153" s="61" t="s">
        <v>698</v>
      </c>
      <c r="J153" s="62" t="s">
        <v>782</v>
      </c>
      <c r="K153" s="62" t="s">
        <v>780</v>
      </c>
      <c r="L153" s="66">
        <v>-33941</v>
      </c>
      <c r="M153" s="66">
        <v>-2715</v>
      </c>
      <c r="N153" s="66">
        <v>-36656</v>
      </c>
      <c r="O153" s="61" t="s">
        <v>781</v>
      </c>
    </row>
    <row r="154" spans="1:15" ht="18.75" customHeight="1" x14ac:dyDescent="0.25">
      <c r="A154" s="61" t="s">
        <v>758</v>
      </c>
      <c r="B154" s="61" t="s">
        <v>943</v>
      </c>
      <c r="C154" s="62" t="s">
        <v>691</v>
      </c>
      <c r="D154" s="61" t="s">
        <v>926</v>
      </c>
      <c r="E154" s="62" t="s">
        <v>927</v>
      </c>
      <c r="F154" s="61" t="s">
        <v>698</v>
      </c>
      <c r="G154" s="61" t="s">
        <v>698</v>
      </c>
      <c r="H154" s="61" t="s">
        <v>698</v>
      </c>
      <c r="I154" s="61" t="s">
        <v>698</v>
      </c>
      <c r="J154" s="62" t="s">
        <v>695</v>
      </c>
      <c r="K154" s="62" t="s">
        <v>780</v>
      </c>
      <c r="L154" s="66">
        <v>-124449</v>
      </c>
      <c r="M154" s="66">
        <v>-9956</v>
      </c>
      <c r="N154" s="66">
        <v>-134405</v>
      </c>
      <c r="O154" s="61" t="s">
        <v>781</v>
      </c>
    </row>
    <row r="155" spans="1:15" ht="18.75" customHeight="1" x14ac:dyDescent="0.25">
      <c r="A155" s="61" t="s">
        <v>772</v>
      </c>
      <c r="B155" s="61" t="s">
        <v>939</v>
      </c>
      <c r="C155" s="62" t="s">
        <v>692</v>
      </c>
      <c r="D155" s="61" t="s">
        <v>926</v>
      </c>
      <c r="E155" s="62" t="s">
        <v>927</v>
      </c>
      <c r="F155" s="61" t="s">
        <v>698</v>
      </c>
      <c r="G155" s="61" t="s">
        <v>698</v>
      </c>
      <c r="H155" s="61" t="s">
        <v>698</v>
      </c>
      <c r="I155" s="61" t="s">
        <v>698</v>
      </c>
      <c r="J155" s="62" t="s">
        <v>782</v>
      </c>
      <c r="K155" s="62" t="s">
        <v>780</v>
      </c>
      <c r="L155" s="66">
        <v>-58305</v>
      </c>
      <c r="M155" s="66">
        <v>-4664</v>
      </c>
      <c r="N155" s="66">
        <v>-62969</v>
      </c>
      <c r="O155" s="61" t="s">
        <v>781</v>
      </c>
    </row>
    <row r="156" spans="1:15" ht="18.75" customHeight="1" x14ac:dyDescent="0.25">
      <c r="A156" s="61" t="s">
        <v>773</v>
      </c>
      <c r="B156" s="61" t="s">
        <v>939</v>
      </c>
      <c r="C156" s="62" t="s">
        <v>692</v>
      </c>
      <c r="D156" s="61" t="s">
        <v>926</v>
      </c>
      <c r="E156" s="62" t="s">
        <v>927</v>
      </c>
      <c r="F156" s="61" t="s">
        <v>698</v>
      </c>
      <c r="G156" s="61" t="s">
        <v>698</v>
      </c>
      <c r="H156" s="61" t="s">
        <v>698</v>
      </c>
      <c r="I156" s="61" t="s">
        <v>698</v>
      </c>
      <c r="J156" s="62" t="s">
        <v>695</v>
      </c>
      <c r="K156" s="62" t="s">
        <v>780</v>
      </c>
      <c r="L156" s="66">
        <v>-213787</v>
      </c>
      <c r="M156" s="66">
        <v>-17103</v>
      </c>
      <c r="N156" s="66">
        <v>-230890</v>
      </c>
      <c r="O156" s="61" t="s">
        <v>781</v>
      </c>
    </row>
    <row r="157" spans="1:15" ht="18.75" customHeight="1" x14ac:dyDescent="0.25">
      <c r="A157" s="61" t="s">
        <v>774</v>
      </c>
      <c r="B157" s="61" t="s">
        <v>939</v>
      </c>
      <c r="C157" s="62" t="s">
        <v>692</v>
      </c>
      <c r="D157" s="61" t="s">
        <v>926</v>
      </c>
      <c r="E157" s="62" t="s">
        <v>927</v>
      </c>
      <c r="F157" s="61" t="s">
        <v>698</v>
      </c>
      <c r="G157" s="61" t="s">
        <v>698</v>
      </c>
      <c r="H157" s="61" t="s">
        <v>698</v>
      </c>
      <c r="I157" s="61" t="s">
        <v>698</v>
      </c>
      <c r="J157" s="62" t="s">
        <v>783</v>
      </c>
      <c r="K157" s="62" t="s">
        <v>790</v>
      </c>
      <c r="L157" s="66">
        <v>-55529</v>
      </c>
      <c r="M157" s="66">
        <v>-4443</v>
      </c>
      <c r="N157" s="66">
        <v>-59972</v>
      </c>
      <c r="O157" s="61" t="s">
        <v>781</v>
      </c>
    </row>
    <row r="158" spans="1:15" ht="18.75" customHeight="1" x14ac:dyDescent="0.25">
      <c r="A158" s="61" t="s">
        <v>775</v>
      </c>
      <c r="B158" s="61" t="s">
        <v>939</v>
      </c>
      <c r="C158" s="62" t="s">
        <v>692</v>
      </c>
      <c r="D158" s="61" t="s">
        <v>926</v>
      </c>
      <c r="E158" s="62" t="s">
        <v>927</v>
      </c>
      <c r="F158" s="61" t="s">
        <v>698</v>
      </c>
      <c r="G158" s="61" t="s">
        <v>698</v>
      </c>
      <c r="H158" s="61" t="s">
        <v>698</v>
      </c>
      <c r="I158" s="61" t="s">
        <v>698</v>
      </c>
      <c r="J158" s="62" t="s">
        <v>696</v>
      </c>
      <c r="K158" s="62" t="s">
        <v>780</v>
      </c>
      <c r="L158" s="66">
        <v>-194352</v>
      </c>
      <c r="M158" s="66">
        <v>-15548</v>
      </c>
      <c r="N158" s="66">
        <v>-209900</v>
      </c>
      <c r="O158" s="61" t="s">
        <v>781</v>
      </c>
    </row>
    <row r="159" spans="1:15" ht="18.75" customHeight="1" x14ac:dyDescent="0.25">
      <c r="A159" s="61" t="s">
        <v>776</v>
      </c>
      <c r="B159" s="61" t="s">
        <v>940</v>
      </c>
      <c r="C159" s="62" t="s">
        <v>693</v>
      </c>
      <c r="D159" s="61" t="s">
        <v>926</v>
      </c>
      <c r="E159" s="62" t="s">
        <v>927</v>
      </c>
      <c r="F159" s="61" t="s">
        <v>698</v>
      </c>
      <c r="G159" s="61" t="s">
        <v>698</v>
      </c>
      <c r="H159" s="61" t="s">
        <v>698</v>
      </c>
      <c r="I159" s="61" t="s">
        <v>698</v>
      </c>
      <c r="J159" s="62" t="s">
        <v>782</v>
      </c>
      <c r="K159" s="62" t="s">
        <v>780</v>
      </c>
      <c r="L159" s="66">
        <v>-105326</v>
      </c>
      <c r="M159" s="66">
        <v>-8426</v>
      </c>
      <c r="N159" s="66">
        <v>-113752</v>
      </c>
      <c r="O159" s="61" t="s">
        <v>781</v>
      </c>
    </row>
    <row r="160" spans="1:15" ht="18.75" customHeight="1" x14ac:dyDescent="0.25">
      <c r="A160" s="61" t="s">
        <v>777</v>
      </c>
      <c r="B160" s="61" t="s">
        <v>940</v>
      </c>
      <c r="C160" s="62" t="s">
        <v>693</v>
      </c>
      <c r="D160" s="61" t="s">
        <v>926</v>
      </c>
      <c r="E160" s="62" t="s">
        <v>927</v>
      </c>
      <c r="F160" s="61" t="s">
        <v>698</v>
      </c>
      <c r="G160" s="61" t="s">
        <v>698</v>
      </c>
      <c r="H160" s="61" t="s">
        <v>698</v>
      </c>
      <c r="I160" s="61" t="s">
        <v>698</v>
      </c>
      <c r="J160" s="62" t="s">
        <v>783</v>
      </c>
      <c r="K160" s="62" t="s">
        <v>791</v>
      </c>
      <c r="L160" s="66">
        <v>-160808</v>
      </c>
      <c r="M160" s="66">
        <v>-12865</v>
      </c>
      <c r="N160" s="66">
        <v>-173673</v>
      </c>
      <c r="O160" s="61" t="s">
        <v>781</v>
      </c>
    </row>
    <row r="161" spans="1:15" ht="18.75" customHeight="1" x14ac:dyDescent="0.25">
      <c r="A161" s="61" t="s">
        <v>778</v>
      </c>
      <c r="B161" s="61" t="s">
        <v>940</v>
      </c>
      <c r="C161" s="62" t="s">
        <v>693</v>
      </c>
      <c r="D161" s="61" t="s">
        <v>926</v>
      </c>
      <c r="E161" s="62" t="s">
        <v>927</v>
      </c>
      <c r="F161" s="61" t="s">
        <v>698</v>
      </c>
      <c r="G161" s="61" t="s">
        <v>698</v>
      </c>
      <c r="H161" s="61" t="s">
        <v>698</v>
      </c>
      <c r="I161" s="61" t="s">
        <v>698</v>
      </c>
      <c r="J161" s="62" t="s">
        <v>695</v>
      </c>
      <c r="K161" s="62" t="s">
        <v>780</v>
      </c>
      <c r="L161" s="66">
        <v>-386195</v>
      </c>
      <c r="M161" s="66">
        <v>-30896</v>
      </c>
      <c r="N161" s="66">
        <v>-417091</v>
      </c>
      <c r="O161" s="61" t="s">
        <v>781</v>
      </c>
    </row>
    <row r="162" spans="1:15" ht="18.75" customHeight="1" x14ac:dyDescent="0.25">
      <c r="A162" s="61" t="s">
        <v>779</v>
      </c>
      <c r="B162" s="61" t="s">
        <v>940</v>
      </c>
      <c r="C162" s="62" t="s">
        <v>693</v>
      </c>
      <c r="D162" s="61" t="s">
        <v>926</v>
      </c>
      <c r="E162" s="62" t="s">
        <v>927</v>
      </c>
      <c r="F162" s="61" t="s">
        <v>698</v>
      </c>
      <c r="G162" s="61" t="s">
        <v>698</v>
      </c>
      <c r="H162" s="61" t="s">
        <v>698</v>
      </c>
      <c r="I162" s="61" t="s">
        <v>698</v>
      </c>
      <c r="J162" s="62" t="s">
        <v>696</v>
      </c>
      <c r="K162" s="62" t="s">
        <v>780</v>
      </c>
      <c r="L162" s="66">
        <v>-351087</v>
      </c>
      <c r="M162" s="66">
        <v>-28087</v>
      </c>
      <c r="N162" s="66">
        <v>-379174</v>
      </c>
      <c r="O162" s="61" t="s">
        <v>781</v>
      </c>
    </row>
    <row r="163" spans="1:15" ht="18.75" customHeight="1" x14ac:dyDescent="0.25">
      <c r="A163" s="61" t="s">
        <v>708</v>
      </c>
      <c r="B163" s="61" t="s">
        <v>931</v>
      </c>
      <c r="C163" s="62" t="s">
        <v>686</v>
      </c>
      <c r="D163" s="61" t="s">
        <v>926</v>
      </c>
      <c r="E163" s="62" t="s">
        <v>927</v>
      </c>
      <c r="F163" s="61" t="s">
        <v>698</v>
      </c>
      <c r="G163" s="61" t="s">
        <v>698</v>
      </c>
      <c r="H163" s="61" t="s">
        <v>698</v>
      </c>
      <c r="I163" s="61" t="s">
        <v>698</v>
      </c>
      <c r="J163" s="62" t="s">
        <v>696</v>
      </c>
      <c r="K163" s="62" t="s">
        <v>803</v>
      </c>
      <c r="L163" s="66">
        <v>-160739</v>
      </c>
      <c r="M163" s="66">
        <v>-12859</v>
      </c>
      <c r="N163" s="66">
        <v>-173598</v>
      </c>
      <c r="O163" s="61" t="s">
        <v>804</v>
      </c>
    </row>
    <row r="164" spans="1:15" ht="18.75" customHeight="1" x14ac:dyDescent="0.25">
      <c r="A164" s="61" t="s">
        <v>658</v>
      </c>
      <c r="B164" s="61" t="s">
        <v>931</v>
      </c>
      <c r="C164" s="62" t="s">
        <v>686</v>
      </c>
      <c r="D164" s="61" t="s">
        <v>926</v>
      </c>
      <c r="E164" s="62" t="s">
        <v>927</v>
      </c>
      <c r="F164" s="61" t="s">
        <v>698</v>
      </c>
      <c r="G164" s="61" t="s">
        <v>698</v>
      </c>
      <c r="H164" s="61" t="s">
        <v>698</v>
      </c>
      <c r="I164" s="61" t="s">
        <v>698</v>
      </c>
      <c r="J164" s="62" t="s">
        <v>695</v>
      </c>
      <c r="K164" s="62" t="s">
        <v>803</v>
      </c>
      <c r="L164" s="66">
        <v>-176813</v>
      </c>
      <c r="M164" s="66">
        <v>-14145</v>
      </c>
      <c r="N164" s="66">
        <v>-190958</v>
      </c>
      <c r="O164" s="61" t="s">
        <v>804</v>
      </c>
    </row>
    <row r="165" spans="1:15" ht="18.75" customHeight="1" x14ac:dyDescent="0.25">
      <c r="A165" s="61" t="s">
        <v>659</v>
      </c>
      <c r="B165" s="61" t="s">
        <v>931</v>
      </c>
      <c r="C165" s="62" t="s">
        <v>686</v>
      </c>
      <c r="D165" s="61" t="s">
        <v>926</v>
      </c>
      <c r="E165" s="62" t="s">
        <v>927</v>
      </c>
      <c r="F165" s="61" t="s">
        <v>698</v>
      </c>
      <c r="G165" s="61" t="s">
        <v>698</v>
      </c>
      <c r="H165" s="61" t="s">
        <v>698</v>
      </c>
      <c r="I165" s="61" t="s">
        <v>698</v>
      </c>
      <c r="J165" s="62" t="s">
        <v>805</v>
      </c>
      <c r="K165" s="62" t="s">
        <v>806</v>
      </c>
      <c r="L165" s="66">
        <v>89300</v>
      </c>
      <c r="M165" s="66">
        <v>8930</v>
      </c>
      <c r="N165" s="66">
        <v>98230</v>
      </c>
      <c r="O165" s="61" t="s">
        <v>804</v>
      </c>
    </row>
    <row r="166" spans="1:15" ht="18.75" customHeight="1" x14ac:dyDescent="0.25">
      <c r="A166" s="61" t="s">
        <v>660</v>
      </c>
      <c r="B166" s="61" t="s">
        <v>931</v>
      </c>
      <c r="C166" s="62" t="s">
        <v>686</v>
      </c>
      <c r="D166" s="61" t="s">
        <v>926</v>
      </c>
      <c r="E166" s="62" t="s">
        <v>927</v>
      </c>
      <c r="F166" s="61" t="s">
        <v>698</v>
      </c>
      <c r="G166" s="61" t="s">
        <v>698</v>
      </c>
      <c r="H166" s="61" t="s">
        <v>698</v>
      </c>
      <c r="I166" s="61" t="s">
        <v>698</v>
      </c>
      <c r="J166" s="62" t="s">
        <v>782</v>
      </c>
      <c r="K166" s="62" t="s">
        <v>803</v>
      </c>
      <c r="L166" s="66">
        <v>-48222</v>
      </c>
      <c r="M166" s="66">
        <v>-3858</v>
      </c>
      <c r="N166" s="66">
        <v>-52080</v>
      </c>
      <c r="O166" s="61" t="s">
        <v>804</v>
      </c>
    </row>
    <row r="167" spans="1:15" ht="18.75" customHeight="1" x14ac:dyDescent="0.25">
      <c r="A167" s="61" t="s">
        <v>662</v>
      </c>
      <c r="B167" s="61" t="s">
        <v>934</v>
      </c>
      <c r="C167" s="62" t="s">
        <v>687</v>
      </c>
      <c r="D167" s="61" t="s">
        <v>926</v>
      </c>
      <c r="E167" s="62" t="s">
        <v>927</v>
      </c>
      <c r="F167" s="61" t="s">
        <v>698</v>
      </c>
      <c r="G167" s="61" t="s">
        <v>698</v>
      </c>
      <c r="H167" s="61" t="s">
        <v>698</v>
      </c>
      <c r="I167" s="61" t="s">
        <v>698</v>
      </c>
      <c r="J167" s="62" t="s">
        <v>741</v>
      </c>
      <c r="K167" s="62" t="s">
        <v>807</v>
      </c>
      <c r="L167" s="66">
        <v>-87050</v>
      </c>
      <c r="M167" s="66">
        <v>-6964</v>
      </c>
      <c r="N167" s="66">
        <v>-94014</v>
      </c>
      <c r="O167" s="61" t="s">
        <v>804</v>
      </c>
    </row>
    <row r="168" spans="1:15" ht="18.75" customHeight="1" x14ac:dyDescent="0.25">
      <c r="A168" s="61" t="s">
        <v>663</v>
      </c>
      <c r="B168" s="61" t="s">
        <v>934</v>
      </c>
      <c r="C168" s="62" t="s">
        <v>687</v>
      </c>
      <c r="D168" s="61" t="s">
        <v>926</v>
      </c>
      <c r="E168" s="62" t="s">
        <v>927</v>
      </c>
      <c r="F168" s="61" t="s">
        <v>698</v>
      </c>
      <c r="G168" s="61" t="s">
        <v>698</v>
      </c>
      <c r="H168" s="61" t="s">
        <v>698</v>
      </c>
      <c r="I168" s="61" t="s">
        <v>698</v>
      </c>
      <c r="J168" s="62" t="s">
        <v>696</v>
      </c>
      <c r="K168" s="62" t="s">
        <v>803</v>
      </c>
      <c r="L168" s="66">
        <v>-547818</v>
      </c>
      <c r="M168" s="66">
        <v>-43825</v>
      </c>
      <c r="N168" s="66">
        <v>-591643</v>
      </c>
      <c r="O168" s="61" t="s">
        <v>804</v>
      </c>
    </row>
    <row r="169" spans="1:15" ht="18.75" customHeight="1" x14ac:dyDescent="0.25">
      <c r="A169" s="61" t="s">
        <v>711</v>
      </c>
      <c r="B169" s="61" t="s">
        <v>934</v>
      </c>
      <c r="C169" s="62" t="s">
        <v>687</v>
      </c>
      <c r="D169" s="61" t="s">
        <v>926</v>
      </c>
      <c r="E169" s="62" t="s">
        <v>927</v>
      </c>
      <c r="F169" s="61" t="s">
        <v>698</v>
      </c>
      <c r="G169" s="61" t="s">
        <v>698</v>
      </c>
      <c r="H169" s="61" t="s">
        <v>698</v>
      </c>
      <c r="I169" s="61" t="s">
        <v>698</v>
      </c>
      <c r="J169" s="62" t="s">
        <v>782</v>
      </c>
      <c r="K169" s="62" t="s">
        <v>803</v>
      </c>
      <c r="L169" s="66">
        <v>-164345</v>
      </c>
      <c r="M169" s="66">
        <v>-13148</v>
      </c>
      <c r="N169" s="66">
        <v>-177493</v>
      </c>
      <c r="O169" s="61" t="s">
        <v>804</v>
      </c>
    </row>
    <row r="170" spans="1:15" ht="18.75" customHeight="1" x14ac:dyDescent="0.25">
      <c r="A170" s="61" t="s">
        <v>712</v>
      </c>
      <c r="B170" s="61" t="s">
        <v>934</v>
      </c>
      <c r="C170" s="62" t="s">
        <v>687</v>
      </c>
      <c r="D170" s="61" t="s">
        <v>926</v>
      </c>
      <c r="E170" s="62" t="s">
        <v>927</v>
      </c>
      <c r="F170" s="61" t="s">
        <v>698</v>
      </c>
      <c r="G170" s="61" t="s">
        <v>698</v>
      </c>
      <c r="H170" s="61" t="s">
        <v>698</v>
      </c>
      <c r="I170" s="61" t="s">
        <v>698</v>
      </c>
      <c r="J170" s="62" t="s">
        <v>805</v>
      </c>
      <c r="K170" s="62" t="s">
        <v>808</v>
      </c>
      <c r="L170" s="66">
        <v>214364</v>
      </c>
      <c r="M170" s="66">
        <v>21436</v>
      </c>
      <c r="N170" s="66">
        <v>235800</v>
      </c>
      <c r="O170" s="61" t="s">
        <v>804</v>
      </c>
    </row>
    <row r="171" spans="1:15" ht="18.75" customHeight="1" x14ac:dyDescent="0.25">
      <c r="A171" s="61" t="s">
        <v>737</v>
      </c>
      <c r="B171" s="61" t="s">
        <v>934</v>
      </c>
      <c r="C171" s="62" t="s">
        <v>687</v>
      </c>
      <c r="D171" s="61" t="s">
        <v>926</v>
      </c>
      <c r="E171" s="62" t="s">
        <v>927</v>
      </c>
      <c r="F171" s="61" t="s">
        <v>698</v>
      </c>
      <c r="G171" s="61" t="s">
        <v>698</v>
      </c>
      <c r="H171" s="61" t="s">
        <v>698</v>
      </c>
      <c r="I171" s="61" t="s">
        <v>698</v>
      </c>
      <c r="J171" s="62" t="s">
        <v>695</v>
      </c>
      <c r="K171" s="62" t="s">
        <v>803</v>
      </c>
      <c r="L171" s="66">
        <v>-602599</v>
      </c>
      <c r="M171" s="66">
        <v>-48208</v>
      </c>
      <c r="N171" s="66">
        <v>-650807</v>
      </c>
      <c r="O171" s="61" t="s">
        <v>804</v>
      </c>
    </row>
    <row r="172" spans="1:15" ht="18.75" customHeight="1" x14ac:dyDescent="0.25">
      <c r="A172" s="61" t="s">
        <v>715</v>
      </c>
      <c r="B172" s="61" t="s">
        <v>936</v>
      </c>
      <c r="C172" s="62" t="s">
        <v>688</v>
      </c>
      <c r="D172" s="61" t="s">
        <v>926</v>
      </c>
      <c r="E172" s="62" t="s">
        <v>927</v>
      </c>
      <c r="F172" s="61" t="s">
        <v>698</v>
      </c>
      <c r="G172" s="61" t="s">
        <v>698</v>
      </c>
      <c r="H172" s="61" t="s">
        <v>698</v>
      </c>
      <c r="I172" s="61" t="s">
        <v>698</v>
      </c>
      <c r="J172" s="62" t="s">
        <v>695</v>
      </c>
      <c r="K172" s="62" t="s">
        <v>803</v>
      </c>
      <c r="L172" s="66">
        <v>-1175235</v>
      </c>
      <c r="M172" s="66">
        <v>-94019</v>
      </c>
      <c r="N172" s="66">
        <v>-1269254</v>
      </c>
      <c r="O172" s="61" t="s">
        <v>804</v>
      </c>
    </row>
    <row r="173" spans="1:15" ht="18.75" customHeight="1" x14ac:dyDescent="0.25">
      <c r="A173" s="61" t="s">
        <v>751</v>
      </c>
      <c r="B173" s="61" t="s">
        <v>936</v>
      </c>
      <c r="C173" s="62" t="s">
        <v>688</v>
      </c>
      <c r="D173" s="61" t="s">
        <v>926</v>
      </c>
      <c r="E173" s="62" t="s">
        <v>927</v>
      </c>
      <c r="F173" s="61" t="s">
        <v>698</v>
      </c>
      <c r="G173" s="61" t="s">
        <v>698</v>
      </c>
      <c r="H173" s="61" t="s">
        <v>698</v>
      </c>
      <c r="I173" s="61" t="s">
        <v>698</v>
      </c>
      <c r="J173" s="62" t="s">
        <v>805</v>
      </c>
      <c r="K173" s="62" t="s">
        <v>809</v>
      </c>
      <c r="L173" s="66">
        <v>109132</v>
      </c>
      <c r="M173" s="66">
        <v>10913</v>
      </c>
      <c r="N173" s="66">
        <v>120045</v>
      </c>
      <c r="O173" s="61" t="s">
        <v>804</v>
      </c>
    </row>
    <row r="174" spans="1:15" ht="18.75" customHeight="1" x14ac:dyDescent="0.25">
      <c r="A174" s="61" t="s">
        <v>669</v>
      </c>
      <c r="B174" s="61" t="s">
        <v>925</v>
      </c>
      <c r="C174" s="62" t="s">
        <v>746</v>
      </c>
      <c r="D174" s="61" t="s">
        <v>926</v>
      </c>
      <c r="E174" s="62" t="s">
        <v>927</v>
      </c>
      <c r="F174" s="61" t="s">
        <v>698</v>
      </c>
      <c r="G174" s="61" t="s">
        <v>698</v>
      </c>
      <c r="H174" s="61" t="s">
        <v>698</v>
      </c>
      <c r="I174" s="61" t="s">
        <v>698</v>
      </c>
      <c r="J174" s="62" t="s">
        <v>696</v>
      </c>
      <c r="K174" s="62" t="s">
        <v>803</v>
      </c>
      <c r="L174" s="66">
        <v>-453133</v>
      </c>
      <c r="M174" s="66">
        <v>-36251</v>
      </c>
      <c r="N174" s="66">
        <v>-489384</v>
      </c>
      <c r="O174" s="61" t="s">
        <v>804</v>
      </c>
    </row>
    <row r="175" spans="1:15" ht="18.75" customHeight="1" x14ac:dyDescent="0.25">
      <c r="A175" s="61" t="s">
        <v>718</v>
      </c>
      <c r="B175" s="61" t="s">
        <v>925</v>
      </c>
      <c r="C175" s="62" t="s">
        <v>746</v>
      </c>
      <c r="D175" s="61" t="s">
        <v>926</v>
      </c>
      <c r="E175" s="62" t="s">
        <v>927</v>
      </c>
      <c r="F175" s="61" t="s">
        <v>698</v>
      </c>
      <c r="G175" s="61" t="s">
        <v>698</v>
      </c>
      <c r="H175" s="61" t="s">
        <v>698</v>
      </c>
      <c r="I175" s="61" t="s">
        <v>698</v>
      </c>
      <c r="J175" s="62" t="s">
        <v>782</v>
      </c>
      <c r="K175" s="62" t="s">
        <v>803</v>
      </c>
      <c r="L175" s="66">
        <v>-135940</v>
      </c>
      <c r="M175" s="66">
        <v>-10875</v>
      </c>
      <c r="N175" s="66">
        <v>-146815</v>
      </c>
      <c r="O175" s="61" t="s">
        <v>804</v>
      </c>
    </row>
    <row r="176" spans="1:15" ht="18.75" customHeight="1" x14ac:dyDescent="0.25">
      <c r="A176" s="61" t="s">
        <v>675</v>
      </c>
      <c r="B176" s="61" t="s">
        <v>925</v>
      </c>
      <c r="C176" s="62" t="s">
        <v>746</v>
      </c>
      <c r="D176" s="61" t="s">
        <v>926</v>
      </c>
      <c r="E176" s="62" t="s">
        <v>927</v>
      </c>
      <c r="F176" s="61" t="s">
        <v>698</v>
      </c>
      <c r="G176" s="61" t="s">
        <v>698</v>
      </c>
      <c r="H176" s="61" t="s">
        <v>698</v>
      </c>
      <c r="I176" s="61" t="s">
        <v>698</v>
      </c>
      <c r="J176" s="62" t="s">
        <v>741</v>
      </c>
      <c r="K176" s="62" t="s">
        <v>807</v>
      </c>
      <c r="L176" s="66">
        <v>-211050</v>
      </c>
      <c r="M176" s="66">
        <v>-16884</v>
      </c>
      <c r="N176" s="66">
        <v>-227934</v>
      </c>
      <c r="O176" s="61" t="s">
        <v>804</v>
      </c>
    </row>
    <row r="177" spans="1:15" ht="18.75" customHeight="1" x14ac:dyDescent="0.25">
      <c r="A177" s="61" t="s">
        <v>720</v>
      </c>
      <c r="B177" s="61" t="s">
        <v>925</v>
      </c>
      <c r="C177" s="62" t="s">
        <v>746</v>
      </c>
      <c r="D177" s="61" t="s">
        <v>926</v>
      </c>
      <c r="E177" s="62" t="s">
        <v>927</v>
      </c>
      <c r="F177" s="61" t="s">
        <v>698</v>
      </c>
      <c r="G177" s="61" t="s">
        <v>698</v>
      </c>
      <c r="H177" s="61" t="s">
        <v>698</v>
      </c>
      <c r="I177" s="61" t="s">
        <v>698</v>
      </c>
      <c r="J177" s="62" t="s">
        <v>695</v>
      </c>
      <c r="K177" s="62" t="s">
        <v>803</v>
      </c>
      <c r="L177" s="66">
        <v>-498446</v>
      </c>
      <c r="M177" s="66">
        <v>-39876</v>
      </c>
      <c r="N177" s="66">
        <v>-538322</v>
      </c>
      <c r="O177" s="61" t="s">
        <v>804</v>
      </c>
    </row>
    <row r="178" spans="1:15" ht="18.75" customHeight="1" x14ac:dyDescent="0.25">
      <c r="A178" s="61" t="s">
        <v>752</v>
      </c>
      <c r="B178" s="61" t="s">
        <v>937</v>
      </c>
      <c r="C178" s="62" t="s">
        <v>689</v>
      </c>
      <c r="D178" s="61" t="s">
        <v>926</v>
      </c>
      <c r="E178" s="62" t="s">
        <v>927</v>
      </c>
      <c r="F178" s="61" t="s">
        <v>698</v>
      </c>
      <c r="G178" s="61" t="s">
        <v>698</v>
      </c>
      <c r="H178" s="61" t="s">
        <v>698</v>
      </c>
      <c r="I178" s="61" t="s">
        <v>698</v>
      </c>
      <c r="J178" s="62" t="s">
        <v>695</v>
      </c>
      <c r="K178" s="62" t="s">
        <v>803</v>
      </c>
      <c r="L178" s="66">
        <v>-343878</v>
      </c>
      <c r="M178" s="66">
        <v>-27510</v>
      </c>
      <c r="N178" s="66">
        <v>-371388</v>
      </c>
      <c r="O178" s="61" t="s">
        <v>804</v>
      </c>
    </row>
    <row r="179" spans="1:15" ht="18.75" customHeight="1" x14ac:dyDescent="0.25">
      <c r="A179" s="61" t="s">
        <v>678</v>
      </c>
      <c r="B179" s="61" t="s">
        <v>937</v>
      </c>
      <c r="C179" s="62" t="s">
        <v>689</v>
      </c>
      <c r="D179" s="61" t="s">
        <v>926</v>
      </c>
      <c r="E179" s="62" t="s">
        <v>927</v>
      </c>
      <c r="F179" s="61" t="s">
        <v>698</v>
      </c>
      <c r="G179" s="61" t="s">
        <v>698</v>
      </c>
      <c r="H179" s="61" t="s">
        <v>698</v>
      </c>
      <c r="I179" s="61" t="s">
        <v>698</v>
      </c>
      <c r="J179" s="62" t="s">
        <v>741</v>
      </c>
      <c r="K179" s="62" t="s">
        <v>807</v>
      </c>
      <c r="L179" s="66">
        <v>-80360</v>
      </c>
      <c r="M179" s="66">
        <v>-6429</v>
      </c>
      <c r="N179" s="66">
        <v>-86789</v>
      </c>
      <c r="O179" s="61" t="s">
        <v>804</v>
      </c>
    </row>
    <row r="180" spans="1:15" ht="18.75" customHeight="1" x14ac:dyDescent="0.25">
      <c r="A180" s="61" t="s">
        <v>722</v>
      </c>
      <c r="B180" s="61" t="s">
        <v>937</v>
      </c>
      <c r="C180" s="62" t="s">
        <v>689</v>
      </c>
      <c r="D180" s="61" t="s">
        <v>926</v>
      </c>
      <c r="E180" s="62" t="s">
        <v>927</v>
      </c>
      <c r="F180" s="61" t="s">
        <v>698</v>
      </c>
      <c r="G180" s="61" t="s">
        <v>698</v>
      </c>
      <c r="H180" s="61" t="s">
        <v>698</v>
      </c>
      <c r="I180" s="61" t="s">
        <v>698</v>
      </c>
      <c r="J180" s="62" t="s">
        <v>805</v>
      </c>
      <c r="K180" s="62" t="s">
        <v>811</v>
      </c>
      <c r="L180" s="66">
        <v>199470</v>
      </c>
      <c r="M180" s="66">
        <v>19947</v>
      </c>
      <c r="N180" s="66">
        <v>219417</v>
      </c>
      <c r="O180" s="61" t="s">
        <v>804</v>
      </c>
    </row>
    <row r="181" spans="1:15" ht="18.75" customHeight="1" x14ac:dyDescent="0.25">
      <c r="A181" s="61" t="s">
        <v>724</v>
      </c>
      <c r="B181" s="61" t="s">
        <v>938</v>
      </c>
      <c r="C181" s="62" t="s">
        <v>690</v>
      </c>
      <c r="D181" s="61" t="s">
        <v>926</v>
      </c>
      <c r="E181" s="62" t="s">
        <v>927</v>
      </c>
      <c r="F181" s="61" t="s">
        <v>698</v>
      </c>
      <c r="G181" s="61" t="s">
        <v>698</v>
      </c>
      <c r="H181" s="61" t="s">
        <v>698</v>
      </c>
      <c r="I181" s="61" t="s">
        <v>698</v>
      </c>
      <c r="J181" s="62" t="s">
        <v>695</v>
      </c>
      <c r="K181" s="62" t="s">
        <v>803</v>
      </c>
      <c r="L181" s="66">
        <v>-322082</v>
      </c>
      <c r="M181" s="66">
        <v>-25767</v>
      </c>
      <c r="N181" s="66">
        <v>-347849</v>
      </c>
      <c r="O181" s="61" t="s">
        <v>804</v>
      </c>
    </row>
    <row r="182" spans="1:15" ht="18.75" customHeight="1" x14ac:dyDescent="0.25">
      <c r="A182" s="61" t="s">
        <v>681</v>
      </c>
      <c r="B182" s="61" t="s">
        <v>938</v>
      </c>
      <c r="C182" s="62" t="s">
        <v>690</v>
      </c>
      <c r="D182" s="61" t="s">
        <v>926</v>
      </c>
      <c r="E182" s="62" t="s">
        <v>927</v>
      </c>
      <c r="F182" s="61" t="s">
        <v>698</v>
      </c>
      <c r="G182" s="61" t="s">
        <v>698</v>
      </c>
      <c r="H182" s="61" t="s">
        <v>698</v>
      </c>
      <c r="I182" s="61" t="s">
        <v>698</v>
      </c>
      <c r="J182" s="62" t="s">
        <v>782</v>
      </c>
      <c r="K182" s="62" t="s">
        <v>803</v>
      </c>
      <c r="L182" s="66">
        <v>-87840</v>
      </c>
      <c r="M182" s="66">
        <v>-7027</v>
      </c>
      <c r="N182" s="66">
        <v>-94867</v>
      </c>
      <c r="O182" s="61" t="s">
        <v>804</v>
      </c>
    </row>
    <row r="183" spans="1:15" ht="18.75" customHeight="1" x14ac:dyDescent="0.25">
      <c r="A183" s="61" t="s">
        <v>682</v>
      </c>
      <c r="B183" s="61" t="s">
        <v>938</v>
      </c>
      <c r="C183" s="62" t="s">
        <v>690</v>
      </c>
      <c r="D183" s="61" t="s">
        <v>926</v>
      </c>
      <c r="E183" s="62" t="s">
        <v>927</v>
      </c>
      <c r="F183" s="61" t="s">
        <v>698</v>
      </c>
      <c r="G183" s="61" t="s">
        <v>698</v>
      </c>
      <c r="H183" s="61" t="s">
        <v>698</v>
      </c>
      <c r="I183" s="61" t="s">
        <v>698</v>
      </c>
      <c r="J183" s="62" t="s">
        <v>805</v>
      </c>
      <c r="K183" s="62" t="s">
        <v>809</v>
      </c>
      <c r="L183" s="66">
        <v>109132</v>
      </c>
      <c r="M183" s="66">
        <v>10913</v>
      </c>
      <c r="N183" s="66">
        <v>120045</v>
      </c>
      <c r="O183" s="61" t="s">
        <v>804</v>
      </c>
    </row>
    <row r="184" spans="1:15" ht="18.75" customHeight="1" x14ac:dyDescent="0.25">
      <c r="A184" s="61" t="s">
        <v>769</v>
      </c>
      <c r="B184" s="61" t="s">
        <v>938</v>
      </c>
      <c r="C184" s="62" t="s">
        <v>690</v>
      </c>
      <c r="D184" s="61" t="s">
        <v>926</v>
      </c>
      <c r="E184" s="62" t="s">
        <v>927</v>
      </c>
      <c r="F184" s="61" t="s">
        <v>698</v>
      </c>
      <c r="G184" s="61" t="s">
        <v>698</v>
      </c>
      <c r="H184" s="61" t="s">
        <v>698</v>
      </c>
      <c r="I184" s="61" t="s">
        <v>698</v>
      </c>
      <c r="J184" s="62" t="s">
        <v>696</v>
      </c>
      <c r="K184" s="62" t="s">
        <v>803</v>
      </c>
      <c r="L184" s="66">
        <v>-292802</v>
      </c>
      <c r="M184" s="66">
        <v>-23424</v>
      </c>
      <c r="N184" s="66">
        <v>-316226</v>
      </c>
      <c r="O184" s="61" t="s">
        <v>804</v>
      </c>
    </row>
    <row r="185" spans="1:15" ht="18.75" customHeight="1" x14ac:dyDescent="0.25">
      <c r="A185" s="61" t="s">
        <v>792</v>
      </c>
      <c r="B185" s="61" t="s">
        <v>928</v>
      </c>
      <c r="C185" s="62" t="s">
        <v>760</v>
      </c>
      <c r="D185" s="61" t="s">
        <v>926</v>
      </c>
      <c r="E185" s="62" t="s">
        <v>927</v>
      </c>
      <c r="F185" s="61" t="s">
        <v>698</v>
      </c>
      <c r="G185" s="61" t="s">
        <v>698</v>
      </c>
      <c r="H185" s="61" t="s">
        <v>698</v>
      </c>
      <c r="I185" s="61" t="s">
        <v>698</v>
      </c>
      <c r="J185" s="62" t="s">
        <v>782</v>
      </c>
      <c r="K185" s="62" t="s">
        <v>803</v>
      </c>
      <c r="L185" s="66">
        <v>-91217</v>
      </c>
      <c r="M185" s="66">
        <v>-7297</v>
      </c>
      <c r="N185" s="66">
        <v>-98514</v>
      </c>
      <c r="O185" s="61" t="s">
        <v>804</v>
      </c>
    </row>
    <row r="186" spans="1:15" ht="18.75" customHeight="1" x14ac:dyDescent="0.25">
      <c r="A186" s="61" t="s">
        <v>770</v>
      </c>
      <c r="B186" s="61" t="s">
        <v>928</v>
      </c>
      <c r="C186" s="62" t="s">
        <v>760</v>
      </c>
      <c r="D186" s="61" t="s">
        <v>926</v>
      </c>
      <c r="E186" s="62" t="s">
        <v>927</v>
      </c>
      <c r="F186" s="61" t="s">
        <v>698</v>
      </c>
      <c r="G186" s="61" t="s">
        <v>698</v>
      </c>
      <c r="H186" s="61" t="s">
        <v>698</v>
      </c>
      <c r="I186" s="61" t="s">
        <v>698</v>
      </c>
      <c r="J186" s="62" t="s">
        <v>696</v>
      </c>
      <c r="K186" s="62" t="s">
        <v>803</v>
      </c>
      <c r="L186" s="66">
        <v>-304055</v>
      </c>
      <c r="M186" s="66">
        <v>-24324</v>
      </c>
      <c r="N186" s="66">
        <v>-328379</v>
      </c>
      <c r="O186" s="61" t="s">
        <v>804</v>
      </c>
    </row>
    <row r="187" spans="1:15" ht="18.75" customHeight="1" x14ac:dyDescent="0.25">
      <c r="A187" s="61" t="s">
        <v>758</v>
      </c>
      <c r="B187" s="61" t="s">
        <v>928</v>
      </c>
      <c r="C187" s="62" t="s">
        <v>760</v>
      </c>
      <c r="D187" s="61" t="s">
        <v>926</v>
      </c>
      <c r="E187" s="62" t="s">
        <v>927</v>
      </c>
      <c r="F187" s="61" t="s">
        <v>698</v>
      </c>
      <c r="G187" s="61" t="s">
        <v>698</v>
      </c>
      <c r="H187" s="61" t="s">
        <v>698</v>
      </c>
      <c r="I187" s="61" t="s">
        <v>698</v>
      </c>
      <c r="J187" s="62" t="s">
        <v>695</v>
      </c>
      <c r="K187" s="62" t="s">
        <v>803</v>
      </c>
      <c r="L187" s="66">
        <v>-334461</v>
      </c>
      <c r="M187" s="66">
        <v>-26757</v>
      </c>
      <c r="N187" s="66">
        <v>-361218</v>
      </c>
      <c r="O187" s="61" t="s">
        <v>804</v>
      </c>
    </row>
    <row r="188" spans="1:15" ht="18.75" customHeight="1" x14ac:dyDescent="0.25">
      <c r="A188" s="61" t="s">
        <v>794</v>
      </c>
      <c r="B188" s="61" t="s">
        <v>928</v>
      </c>
      <c r="C188" s="62" t="s">
        <v>760</v>
      </c>
      <c r="D188" s="61" t="s">
        <v>926</v>
      </c>
      <c r="E188" s="62" t="s">
        <v>927</v>
      </c>
      <c r="F188" s="61" t="s">
        <v>698</v>
      </c>
      <c r="G188" s="61" t="s">
        <v>698</v>
      </c>
      <c r="H188" s="61" t="s">
        <v>698</v>
      </c>
      <c r="I188" s="61" t="s">
        <v>698</v>
      </c>
      <c r="J188" s="62" t="s">
        <v>741</v>
      </c>
      <c r="K188" s="62" t="s">
        <v>807</v>
      </c>
      <c r="L188" s="66">
        <v>-173440</v>
      </c>
      <c r="M188" s="66">
        <v>-13875</v>
      </c>
      <c r="N188" s="66">
        <v>-187315</v>
      </c>
      <c r="O188" s="61" t="s">
        <v>804</v>
      </c>
    </row>
    <row r="189" spans="1:15" ht="18.75" customHeight="1" x14ac:dyDescent="0.25">
      <c r="A189" s="61" t="s">
        <v>773</v>
      </c>
      <c r="B189" s="61" t="s">
        <v>943</v>
      </c>
      <c r="C189" s="62" t="s">
        <v>691</v>
      </c>
      <c r="D189" s="61" t="s">
        <v>926</v>
      </c>
      <c r="E189" s="62" t="s">
        <v>927</v>
      </c>
      <c r="F189" s="61" t="s">
        <v>698</v>
      </c>
      <c r="G189" s="61" t="s">
        <v>698</v>
      </c>
      <c r="H189" s="61" t="s">
        <v>698</v>
      </c>
      <c r="I189" s="61" t="s">
        <v>698</v>
      </c>
      <c r="J189" s="62" t="s">
        <v>696</v>
      </c>
      <c r="K189" s="62" t="s">
        <v>803</v>
      </c>
      <c r="L189" s="66">
        <v>-238178</v>
      </c>
      <c r="M189" s="66">
        <v>-19054</v>
      </c>
      <c r="N189" s="66">
        <v>-257232</v>
      </c>
      <c r="O189" s="61" t="s">
        <v>804</v>
      </c>
    </row>
    <row r="190" spans="1:15" ht="18.75" customHeight="1" x14ac:dyDescent="0.25">
      <c r="A190" s="61" t="s">
        <v>774</v>
      </c>
      <c r="B190" s="61" t="s">
        <v>943</v>
      </c>
      <c r="C190" s="62" t="s">
        <v>691</v>
      </c>
      <c r="D190" s="61" t="s">
        <v>926</v>
      </c>
      <c r="E190" s="62" t="s">
        <v>927</v>
      </c>
      <c r="F190" s="61" t="s">
        <v>698</v>
      </c>
      <c r="G190" s="61" t="s">
        <v>698</v>
      </c>
      <c r="H190" s="61" t="s">
        <v>698</v>
      </c>
      <c r="I190" s="61" t="s">
        <v>698</v>
      </c>
      <c r="J190" s="62" t="s">
        <v>695</v>
      </c>
      <c r="K190" s="62" t="s">
        <v>803</v>
      </c>
      <c r="L190" s="66">
        <v>-261995</v>
      </c>
      <c r="M190" s="66">
        <v>-20960</v>
      </c>
      <c r="N190" s="66">
        <v>-282955</v>
      </c>
      <c r="O190" s="61" t="s">
        <v>804</v>
      </c>
    </row>
    <row r="191" spans="1:15" ht="18.75" customHeight="1" x14ac:dyDescent="0.25">
      <c r="A191" s="61" t="s">
        <v>775</v>
      </c>
      <c r="B191" s="61" t="s">
        <v>943</v>
      </c>
      <c r="C191" s="62" t="s">
        <v>691</v>
      </c>
      <c r="D191" s="61" t="s">
        <v>926</v>
      </c>
      <c r="E191" s="62" t="s">
        <v>927</v>
      </c>
      <c r="F191" s="61" t="s">
        <v>698</v>
      </c>
      <c r="G191" s="61" t="s">
        <v>698</v>
      </c>
      <c r="H191" s="61" t="s">
        <v>698</v>
      </c>
      <c r="I191" s="61" t="s">
        <v>698</v>
      </c>
      <c r="J191" s="62" t="s">
        <v>782</v>
      </c>
      <c r="K191" s="62" t="s">
        <v>803</v>
      </c>
      <c r="L191" s="66">
        <v>-71453</v>
      </c>
      <c r="M191" s="66">
        <v>-5716</v>
      </c>
      <c r="N191" s="66">
        <v>-77169</v>
      </c>
      <c r="O191" s="61" t="s">
        <v>804</v>
      </c>
    </row>
    <row r="192" spans="1:15" ht="18.75" customHeight="1" x14ac:dyDescent="0.25">
      <c r="A192" s="61" t="s">
        <v>795</v>
      </c>
      <c r="B192" s="61" t="s">
        <v>943</v>
      </c>
      <c r="C192" s="62" t="s">
        <v>691</v>
      </c>
      <c r="D192" s="61" t="s">
        <v>926</v>
      </c>
      <c r="E192" s="62" t="s">
        <v>927</v>
      </c>
      <c r="F192" s="61" t="s">
        <v>698</v>
      </c>
      <c r="G192" s="61" t="s">
        <v>698</v>
      </c>
      <c r="H192" s="61" t="s">
        <v>698</v>
      </c>
      <c r="I192" s="61" t="s">
        <v>698</v>
      </c>
      <c r="J192" s="62" t="s">
        <v>805</v>
      </c>
      <c r="K192" s="62" t="s">
        <v>813</v>
      </c>
      <c r="L192" s="66">
        <v>53603</v>
      </c>
      <c r="M192" s="66">
        <v>5360</v>
      </c>
      <c r="N192" s="66">
        <v>58963</v>
      </c>
      <c r="O192" s="61" t="s">
        <v>804</v>
      </c>
    </row>
    <row r="193" spans="1:15" ht="18.75" customHeight="1" x14ac:dyDescent="0.25">
      <c r="A193" s="61" t="s">
        <v>778</v>
      </c>
      <c r="B193" s="61" t="s">
        <v>939</v>
      </c>
      <c r="C193" s="62" t="s">
        <v>692</v>
      </c>
      <c r="D193" s="61" t="s">
        <v>926</v>
      </c>
      <c r="E193" s="62" t="s">
        <v>927</v>
      </c>
      <c r="F193" s="61" t="s">
        <v>698</v>
      </c>
      <c r="G193" s="61" t="s">
        <v>698</v>
      </c>
      <c r="H193" s="61" t="s">
        <v>698</v>
      </c>
      <c r="I193" s="61" t="s">
        <v>698</v>
      </c>
      <c r="J193" s="62" t="s">
        <v>695</v>
      </c>
      <c r="K193" s="62" t="s">
        <v>803</v>
      </c>
      <c r="L193" s="66">
        <v>-216840</v>
      </c>
      <c r="M193" s="66">
        <v>-17347</v>
      </c>
      <c r="N193" s="66">
        <v>-234187</v>
      </c>
      <c r="O193" s="61" t="s">
        <v>804</v>
      </c>
    </row>
    <row r="194" spans="1:15" ht="18.75" customHeight="1" x14ac:dyDescent="0.25">
      <c r="A194" s="61" t="s">
        <v>796</v>
      </c>
      <c r="B194" s="61" t="s">
        <v>939</v>
      </c>
      <c r="C194" s="62" t="s">
        <v>692</v>
      </c>
      <c r="D194" s="61" t="s">
        <v>926</v>
      </c>
      <c r="E194" s="62" t="s">
        <v>927</v>
      </c>
      <c r="F194" s="61" t="s">
        <v>698</v>
      </c>
      <c r="G194" s="61" t="s">
        <v>698</v>
      </c>
      <c r="H194" s="61" t="s">
        <v>698</v>
      </c>
      <c r="I194" s="61" t="s">
        <v>698</v>
      </c>
      <c r="J194" s="62" t="s">
        <v>782</v>
      </c>
      <c r="K194" s="62" t="s">
        <v>803</v>
      </c>
      <c r="L194" s="66">
        <v>-59138</v>
      </c>
      <c r="M194" s="66">
        <v>-4731</v>
      </c>
      <c r="N194" s="66">
        <v>-63869</v>
      </c>
      <c r="O194" s="61" t="s">
        <v>804</v>
      </c>
    </row>
    <row r="195" spans="1:15" ht="18.75" customHeight="1" x14ac:dyDescent="0.25">
      <c r="A195" s="61" t="s">
        <v>797</v>
      </c>
      <c r="B195" s="61" t="s">
        <v>939</v>
      </c>
      <c r="C195" s="62" t="s">
        <v>692</v>
      </c>
      <c r="D195" s="61" t="s">
        <v>926</v>
      </c>
      <c r="E195" s="62" t="s">
        <v>927</v>
      </c>
      <c r="F195" s="61" t="s">
        <v>698</v>
      </c>
      <c r="G195" s="61" t="s">
        <v>698</v>
      </c>
      <c r="H195" s="61" t="s">
        <v>698</v>
      </c>
      <c r="I195" s="61" t="s">
        <v>698</v>
      </c>
      <c r="J195" s="62" t="s">
        <v>696</v>
      </c>
      <c r="K195" s="62" t="s">
        <v>803</v>
      </c>
      <c r="L195" s="66">
        <v>-197128</v>
      </c>
      <c r="M195" s="66">
        <v>-15770</v>
      </c>
      <c r="N195" s="66">
        <v>-212898</v>
      </c>
      <c r="O195" s="61" t="s">
        <v>804</v>
      </c>
    </row>
    <row r="196" spans="1:15" ht="18.75" customHeight="1" x14ac:dyDescent="0.25">
      <c r="A196" s="61" t="s">
        <v>798</v>
      </c>
      <c r="B196" s="61" t="s">
        <v>939</v>
      </c>
      <c r="C196" s="62" t="s">
        <v>692</v>
      </c>
      <c r="D196" s="61" t="s">
        <v>926</v>
      </c>
      <c r="E196" s="62" t="s">
        <v>927</v>
      </c>
      <c r="F196" s="61" t="s">
        <v>698</v>
      </c>
      <c r="G196" s="61" t="s">
        <v>698</v>
      </c>
      <c r="H196" s="61" t="s">
        <v>698</v>
      </c>
      <c r="I196" s="61" t="s">
        <v>698</v>
      </c>
      <c r="J196" s="62" t="s">
        <v>805</v>
      </c>
      <c r="K196" s="62" t="s">
        <v>814</v>
      </c>
      <c r="L196" s="66">
        <v>55529</v>
      </c>
      <c r="M196" s="66">
        <v>5553</v>
      </c>
      <c r="N196" s="66">
        <v>61082</v>
      </c>
      <c r="O196" s="61" t="s">
        <v>804</v>
      </c>
    </row>
    <row r="197" spans="1:15" ht="18.75" customHeight="1" x14ac:dyDescent="0.25">
      <c r="A197" s="61" t="s">
        <v>799</v>
      </c>
      <c r="B197" s="61" t="s">
        <v>940</v>
      </c>
      <c r="C197" s="62" t="s">
        <v>693</v>
      </c>
      <c r="D197" s="61" t="s">
        <v>926</v>
      </c>
      <c r="E197" s="62" t="s">
        <v>927</v>
      </c>
      <c r="F197" s="61" t="s">
        <v>698</v>
      </c>
      <c r="G197" s="61" t="s">
        <v>698</v>
      </c>
      <c r="H197" s="61" t="s">
        <v>698</v>
      </c>
      <c r="I197" s="61" t="s">
        <v>698</v>
      </c>
      <c r="J197" s="62" t="s">
        <v>782</v>
      </c>
      <c r="K197" s="62" t="s">
        <v>803</v>
      </c>
      <c r="L197" s="66">
        <v>-186369</v>
      </c>
      <c r="M197" s="66">
        <v>-14910</v>
      </c>
      <c r="N197" s="66">
        <v>-201279</v>
      </c>
      <c r="O197" s="61" t="s">
        <v>804</v>
      </c>
    </row>
    <row r="198" spans="1:15" ht="18.75" customHeight="1" x14ac:dyDescent="0.25">
      <c r="A198" s="61" t="s">
        <v>800</v>
      </c>
      <c r="B198" s="61" t="s">
        <v>940</v>
      </c>
      <c r="C198" s="62" t="s">
        <v>693</v>
      </c>
      <c r="D198" s="61" t="s">
        <v>926</v>
      </c>
      <c r="E198" s="62" t="s">
        <v>927</v>
      </c>
      <c r="F198" s="61" t="s">
        <v>698</v>
      </c>
      <c r="G198" s="61" t="s">
        <v>698</v>
      </c>
      <c r="H198" s="61" t="s">
        <v>698</v>
      </c>
      <c r="I198" s="61" t="s">
        <v>698</v>
      </c>
      <c r="J198" s="62" t="s">
        <v>695</v>
      </c>
      <c r="K198" s="62" t="s">
        <v>803</v>
      </c>
      <c r="L198" s="66">
        <v>-683353</v>
      </c>
      <c r="M198" s="66">
        <v>-54668</v>
      </c>
      <c r="N198" s="66">
        <v>-738021</v>
      </c>
      <c r="O198" s="61" t="s">
        <v>804</v>
      </c>
    </row>
    <row r="199" spans="1:15" ht="18.75" customHeight="1" x14ac:dyDescent="0.25">
      <c r="A199" s="61" t="s">
        <v>801</v>
      </c>
      <c r="B199" s="61" t="s">
        <v>940</v>
      </c>
      <c r="C199" s="62" t="s">
        <v>693</v>
      </c>
      <c r="D199" s="61" t="s">
        <v>926</v>
      </c>
      <c r="E199" s="62" t="s">
        <v>927</v>
      </c>
      <c r="F199" s="61" t="s">
        <v>698</v>
      </c>
      <c r="G199" s="61" t="s">
        <v>698</v>
      </c>
      <c r="H199" s="61" t="s">
        <v>698</v>
      </c>
      <c r="I199" s="61" t="s">
        <v>698</v>
      </c>
      <c r="J199" s="62" t="s">
        <v>696</v>
      </c>
      <c r="K199" s="62" t="s">
        <v>803</v>
      </c>
      <c r="L199" s="66">
        <v>-621230</v>
      </c>
      <c r="M199" s="66">
        <v>-49698</v>
      </c>
      <c r="N199" s="66">
        <v>-670928</v>
      </c>
      <c r="O199" s="61" t="s">
        <v>804</v>
      </c>
    </row>
    <row r="200" spans="1:15" ht="18.75" customHeight="1" x14ac:dyDescent="0.25">
      <c r="A200" s="61" t="s">
        <v>802</v>
      </c>
      <c r="B200" s="61" t="s">
        <v>940</v>
      </c>
      <c r="C200" s="62" t="s">
        <v>693</v>
      </c>
      <c r="D200" s="61" t="s">
        <v>926</v>
      </c>
      <c r="E200" s="62" t="s">
        <v>927</v>
      </c>
      <c r="F200" s="61" t="s">
        <v>698</v>
      </c>
      <c r="G200" s="61" t="s">
        <v>698</v>
      </c>
      <c r="H200" s="61" t="s">
        <v>698</v>
      </c>
      <c r="I200" s="61" t="s">
        <v>698</v>
      </c>
      <c r="J200" s="62" t="s">
        <v>805</v>
      </c>
      <c r="K200" s="62" t="s">
        <v>815</v>
      </c>
      <c r="L200" s="66">
        <v>160808</v>
      </c>
      <c r="M200" s="66">
        <v>16081</v>
      </c>
      <c r="N200" s="66">
        <v>176889</v>
      </c>
      <c r="O200" s="61" t="s">
        <v>804</v>
      </c>
    </row>
    <row r="201" spans="1:15" ht="18.75" customHeight="1" x14ac:dyDescent="0.25">
      <c r="A201" s="61" t="s">
        <v>657</v>
      </c>
      <c r="B201" s="61" t="s">
        <v>929</v>
      </c>
      <c r="C201" s="62" t="s">
        <v>819</v>
      </c>
      <c r="D201" s="61" t="s">
        <v>926</v>
      </c>
      <c r="E201" s="62" t="s">
        <v>927</v>
      </c>
      <c r="F201" s="61" t="s">
        <v>698</v>
      </c>
      <c r="G201" s="61" t="s">
        <v>698</v>
      </c>
      <c r="H201" s="61" t="s">
        <v>698</v>
      </c>
      <c r="I201" s="61" t="s">
        <v>698</v>
      </c>
      <c r="J201" s="62" t="s">
        <v>782</v>
      </c>
      <c r="K201" s="62" t="s">
        <v>821</v>
      </c>
      <c r="L201" s="66">
        <v>-217864</v>
      </c>
      <c r="M201" s="66">
        <v>-17429</v>
      </c>
      <c r="N201" s="66">
        <v>-235293</v>
      </c>
      <c r="O201" s="61" t="s">
        <v>820</v>
      </c>
    </row>
    <row r="202" spans="1:15" ht="18.75" customHeight="1" x14ac:dyDescent="0.25">
      <c r="A202" s="61" t="s">
        <v>658</v>
      </c>
      <c r="B202" s="61" t="s">
        <v>929</v>
      </c>
      <c r="C202" s="62" t="s">
        <v>819</v>
      </c>
      <c r="D202" s="61" t="s">
        <v>926</v>
      </c>
      <c r="E202" s="62" t="s">
        <v>927</v>
      </c>
      <c r="F202" s="61" t="s">
        <v>698</v>
      </c>
      <c r="G202" s="61" t="s">
        <v>698</v>
      </c>
      <c r="H202" s="61" t="s">
        <v>698</v>
      </c>
      <c r="I202" s="61" t="s">
        <v>698</v>
      </c>
      <c r="J202" s="62" t="s">
        <v>696</v>
      </c>
      <c r="K202" s="62" t="s">
        <v>821</v>
      </c>
      <c r="L202" s="66">
        <v>-726214</v>
      </c>
      <c r="M202" s="66">
        <v>-58097</v>
      </c>
      <c r="N202" s="66">
        <v>-784311</v>
      </c>
      <c r="O202" s="61" t="s">
        <v>820</v>
      </c>
    </row>
    <row r="203" spans="1:15" ht="18.75" customHeight="1" x14ac:dyDescent="0.25">
      <c r="A203" s="61" t="s">
        <v>750</v>
      </c>
      <c r="B203" s="61" t="s">
        <v>929</v>
      </c>
      <c r="C203" s="62" t="s">
        <v>819</v>
      </c>
      <c r="D203" s="61" t="s">
        <v>926</v>
      </c>
      <c r="E203" s="62" t="s">
        <v>927</v>
      </c>
      <c r="F203" s="61" t="s">
        <v>698</v>
      </c>
      <c r="G203" s="61" t="s">
        <v>698</v>
      </c>
      <c r="H203" s="61" t="s">
        <v>698</v>
      </c>
      <c r="I203" s="61" t="s">
        <v>698</v>
      </c>
      <c r="J203" s="62" t="s">
        <v>695</v>
      </c>
      <c r="K203" s="62" t="s">
        <v>821</v>
      </c>
      <c r="L203" s="66">
        <v>-798835</v>
      </c>
      <c r="M203" s="66">
        <v>-63907</v>
      </c>
      <c r="N203" s="66">
        <v>-862742</v>
      </c>
      <c r="O203" s="61" t="s">
        <v>820</v>
      </c>
    </row>
    <row r="204" spans="1:15" ht="18.75" customHeight="1" x14ac:dyDescent="0.25">
      <c r="A204" s="61" t="s">
        <v>661</v>
      </c>
      <c r="B204" s="61" t="s">
        <v>934</v>
      </c>
      <c r="C204" s="62" t="s">
        <v>687</v>
      </c>
      <c r="D204" s="61" t="s">
        <v>926</v>
      </c>
      <c r="E204" s="62" t="s">
        <v>927</v>
      </c>
      <c r="F204" s="61" t="s">
        <v>698</v>
      </c>
      <c r="G204" s="61" t="s">
        <v>698</v>
      </c>
      <c r="H204" s="61" t="s">
        <v>698</v>
      </c>
      <c r="I204" s="61" t="s">
        <v>698</v>
      </c>
      <c r="J204" s="62" t="s">
        <v>695</v>
      </c>
      <c r="K204" s="62" t="s">
        <v>821</v>
      </c>
      <c r="L204" s="66">
        <v>-697517</v>
      </c>
      <c r="M204" s="66">
        <v>-55801</v>
      </c>
      <c r="N204" s="66">
        <v>-753318</v>
      </c>
      <c r="O204" s="61" t="s">
        <v>820</v>
      </c>
    </row>
    <row r="205" spans="1:15" ht="18.75" customHeight="1" x14ac:dyDescent="0.25">
      <c r="A205" s="61" t="s">
        <v>710</v>
      </c>
      <c r="B205" s="61" t="s">
        <v>934</v>
      </c>
      <c r="C205" s="62" t="s">
        <v>687</v>
      </c>
      <c r="D205" s="61" t="s">
        <v>926</v>
      </c>
      <c r="E205" s="62" t="s">
        <v>927</v>
      </c>
      <c r="F205" s="61" t="s">
        <v>698</v>
      </c>
      <c r="G205" s="61" t="s">
        <v>698</v>
      </c>
      <c r="H205" s="61" t="s">
        <v>698</v>
      </c>
      <c r="I205" s="61" t="s">
        <v>698</v>
      </c>
      <c r="J205" s="62" t="s">
        <v>764</v>
      </c>
      <c r="K205" s="62" t="s">
        <v>765</v>
      </c>
      <c r="L205" s="66">
        <v>-1500000</v>
      </c>
      <c r="M205" s="66">
        <v>-120000</v>
      </c>
      <c r="N205" s="66">
        <v>-1620000</v>
      </c>
      <c r="O205" s="61" t="s">
        <v>820</v>
      </c>
    </row>
    <row r="206" spans="1:15" ht="18.75" customHeight="1" x14ac:dyDescent="0.25">
      <c r="A206" s="61" t="s">
        <v>663</v>
      </c>
      <c r="B206" s="61" t="s">
        <v>934</v>
      </c>
      <c r="C206" s="62" t="s">
        <v>687</v>
      </c>
      <c r="D206" s="61" t="s">
        <v>926</v>
      </c>
      <c r="E206" s="62" t="s">
        <v>927</v>
      </c>
      <c r="F206" s="61" t="s">
        <v>698</v>
      </c>
      <c r="G206" s="61" t="s">
        <v>698</v>
      </c>
      <c r="H206" s="61" t="s">
        <v>698</v>
      </c>
      <c r="I206" s="61" t="s">
        <v>698</v>
      </c>
      <c r="J206" s="62" t="s">
        <v>782</v>
      </c>
      <c r="K206" s="62" t="s">
        <v>821</v>
      </c>
      <c r="L206" s="66">
        <v>-190232</v>
      </c>
      <c r="M206" s="66">
        <v>-15219</v>
      </c>
      <c r="N206" s="66">
        <v>-205451</v>
      </c>
      <c r="O206" s="61" t="s">
        <v>820</v>
      </c>
    </row>
    <row r="207" spans="1:15" ht="18.75" customHeight="1" x14ac:dyDescent="0.25">
      <c r="A207" s="61" t="s">
        <v>712</v>
      </c>
      <c r="B207" s="61" t="s">
        <v>934</v>
      </c>
      <c r="C207" s="62" t="s">
        <v>687</v>
      </c>
      <c r="D207" s="61" t="s">
        <v>926</v>
      </c>
      <c r="E207" s="62" t="s">
        <v>927</v>
      </c>
      <c r="F207" s="61" t="s">
        <v>698</v>
      </c>
      <c r="G207" s="61" t="s">
        <v>698</v>
      </c>
      <c r="H207" s="61" t="s">
        <v>698</v>
      </c>
      <c r="I207" s="61" t="s">
        <v>698</v>
      </c>
      <c r="J207" s="62" t="s">
        <v>696</v>
      </c>
      <c r="K207" s="62" t="s">
        <v>821</v>
      </c>
      <c r="L207" s="66">
        <v>-634106</v>
      </c>
      <c r="M207" s="66">
        <v>-50728</v>
      </c>
      <c r="N207" s="66">
        <v>-684834</v>
      </c>
      <c r="O207" s="61" t="s">
        <v>820</v>
      </c>
    </row>
    <row r="208" spans="1:15" ht="18.75" customHeight="1" x14ac:dyDescent="0.25">
      <c r="A208" s="61" t="s">
        <v>737</v>
      </c>
      <c r="B208" s="61" t="s">
        <v>934</v>
      </c>
      <c r="C208" s="62" t="s">
        <v>687</v>
      </c>
      <c r="D208" s="61" t="s">
        <v>926</v>
      </c>
      <c r="E208" s="62" t="s">
        <v>927</v>
      </c>
      <c r="F208" s="61" t="s">
        <v>698</v>
      </c>
      <c r="G208" s="61" t="s">
        <v>698</v>
      </c>
      <c r="H208" s="61" t="s">
        <v>698</v>
      </c>
      <c r="I208" s="61" t="s">
        <v>698</v>
      </c>
      <c r="J208" s="62" t="s">
        <v>741</v>
      </c>
      <c r="K208" s="62" t="s">
        <v>822</v>
      </c>
      <c r="L208" s="66">
        <v>-239880</v>
      </c>
      <c r="M208" s="66">
        <v>-19190</v>
      </c>
      <c r="N208" s="66">
        <v>-259070</v>
      </c>
      <c r="O208" s="61" t="s">
        <v>820</v>
      </c>
    </row>
    <row r="209" spans="1:15" ht="18.75" customHeight="1" x14ac:dyDescent="0.25">
      <c r="A209" s="61" t="s">
        <v>668</v>
      </c>
      <c r="B209" s="61" t="s">
        <v>936</v>
      </c>
      <c r="C209" s="62" t="s">
        <v>688</v>
      </c>
      <c r="D209" s="61" t="s">
        <v>926</v>
      </c>
      <c r="E209" s="62" t="s">
        <v>927</v>
      </c>
      <c r="F209" s="61" t="s">
        <v>698</v>
      </c>
      <c r="G209" s="61" t="s">
        <v>698</v>
      </c>
      <c r="H209" s="61" t="s">
        <v>698</v>
      </c>
      <c r="I209" s="61" t="s">
        <v>698</v>
      </c>
      <c r="J209" s="62" t="s">
        <v>695</v>
      </c>
      <c r="K209" s="62" t="s">
        <v>821</v>
      </c>
      <c r="L209" s="66">
        <v>-1051584</v>
      </c>
      <c r="M209" s="66">
        <v>-84127</v>
      </c>
      <c r="N209" s="66">
        <v>-1135711</v>
      </c>
      <c r="O209" s="61" t="s">
        <v>820</v>
      </c>
    </row>
    <row r="210" spans="1:15" ht="18.75" customHeight="1" x14ac:dyDescent="0.25">
      <c r="A210" s="61" t="s">
        <v>745</v>
      </c>
      <c r="B210" s="61" t="s">
        <v>925</v>
      </c>
      <c r="C210" s="62" t="s">
        <v>746</v>
      </c>
      <c r="D210" s="61" t="s">
        <v>926</v>
      </c>
      <c r="E210" s="62" t="s">
        <v>927</v>
      </c>
      <c r="F210" s="61" t="s">
        <v>698</v>
      </c>
      <c r="G210" s="61" t="s">
        <v>698</v>
      </c>
      <c r="H210" s="61" t="s">
        <v>698</v>
      </c>
      <c r="I210" s="61" t="s">
        <v>698</v>
      </c>
      <c r="J210" s="62" t="s">
        <v>695</v>
      </c>
      <c r="K210" s="62" t="s">
        <v>821</v>
      </c>
      <c r="L210" s="66">
        <v>-563770</v>
      </c>
      <c r="M210" s="66">
        <v>-45102</v>
      </c>
      <c r="N210" s="66">
        <v>-608872</v>
      </c>
      <c r="O210" s="61" t="s">
        <v>820</v>
      </c>
    </row>
    <row r="211" spans="1:15" ht="18.75" customHeight="1" x14ac:dyDescent="0.25">
      <c r="A211" s="61" t="s">
        <v>673</v>
      </c>
      <c r="B211" s="61" t="s">
        <v>925</v>
      </c>
      <c r="C211" s="62" t="s">
        <v>746</v>
      </c>
      <c r="D211" s="61" t="s">
        <v>926</v>
      </c>
      <c r="E211" s="62" t="s">
        <v>927</v>
      </c>
      <c r="F211" s="61" t="s">
        <v>698</v>
      </c>
      <c r="G211" s="61" t="s">
        <v>698</v>
      </c>
      <c r="H211" s="61" t="s">
        <v>698</v>
      </c>
      <c r="I211" s="61" t="s">
        <v>698</v>
      </c>
      <c r="J211" s="62" t="s">
        <v>782</v>
      </c>
      <c r="K211" s="62" t="s">
        <v>821</v>
      </c>
      <c r="L211" s="66">
        <v>-153755</v>
      </c>
      <c r="M211" s="66">
        <v>-12300</v>
      </c>
      <c r="N211" s="66">
        <v>-166055</v>
      </c>
      <c r="O211" s="61" t="s">
        <v>820</v>
      </c>
    </row>
    <row r="212" spans="1:15" ht="18.75" customHeight="1" x14ac:dyDescent="0.25">
      <c r="A212" s="61" t="s">
        <v>674</v>
      </c>
      <c r="B212" s="61" t="s">
        <v>925</v>
      </c>
      <c r="C212" s="62" t="s">
        <v>746</v>
      </c>
      <c r="D212" s="61" t="s">
        <v>926</v>
      </c>
      <c r="E212" s="62" t="s">
        <v>927</v>
      </c>
      <c r="F212" s="61" t="s">
        <v>698</v>
      </c>
      <c r="G212" s="61" t="s">
        <v>698</v>
      </c>
      <c r="H212" s="61" t="s">
        <v>698</v>
      </c>
      <c r="I212" s="61" t="s">
        <v>698</v>
      </c>
      <c r="J212" s="62" t="s">
        <v>696</v>
      </c>
      <c r="K212" s="62" t="s">
        <v>821</v>
      </c>
      <c r="L212" s="66">
        <v>-512518</v>
      </c>
      <c r="M212" s="66">
        <v>-41001</v>
      </c>
      <c r="N212" s="66">
        <v>-553519</v>
      </c>
      <c r="O212" s="61" t="s">
        <v>820</v>
      </c>
    </row>
    <row r="213" spans="1:15" ht="18.75" customHeight="1" x14ac:dyDescent="0.25">
      <c r="A213" s="61" t="s">
        <v>675</v>
      </c>
      <c r="B213" s="61" t="s">
        <v>925</v>
      </c>
      <c r="C213" s="62" t="s">
        <v>746</v>
      </c>
      <c r="D213" s="61" t="s">
        <v>926</v>
      </c>
      <c r="E213" s="62" t="s">
        <v>927</v>
      </c>
      <c r="F213" s="61" t="s">
        <v>698</v>
      </c>
      <c r="G213" s="61" t="s">
        <v>698</v>
      </c>
      <c r="H213" s="61" t="s">
        <v>698</v>
      </c>
      <c r="I213" s="61" t="s">
        <v>698</v>
      </c>
      <c r="J213" s="62" t="s">
        <v>741</v>
      </c>
      <c r="K213" s="62" t="s">
        <v>822</v>
      </c>
      <c r="L213" s="66">
        <v>-269540</v>
      </c>
      <c r="M213" s="66">
        <v>-21563</v>
      </c>
      <c r="N213" s="66">
        <v>-291103</v>
      </c>
      <c r="O213" s="61" t="s">
        <v>820</v>
      </c>
    </row>
    <row r="214" spans="1:15" ht="18.75" customHeight="1" x14ac:dyDescent="0.25">
      <c r="A214" s="61" t="s">
        <v>738</v>
      </c>
      <c r="B214" s="61" t="s">
        <v>937</v>
      </c>
      <c r="C214" s="62" t="s">
        <v>689</v>
      </c>
      <c r="D214" s="61" t="s">
        <v>926</v>
      </c>
      <c r="E214" s="62" t="s">
        <v>927</v>
      </c>
      <c r="F214" s="61" t="s">
        <v>698</v>
      </c>
      <c r="G214" s="61" t="s">
        <v>698</v>
      </c>
      <c r="H214" s="61" t="s">
        <v>698</v>
      </c>
      <c r="I214" s="61" t="s">
        <v>698</v>
      </c>
      <c r="J214" s="62" t="s">
        <v>741</v>
      </c>
      <c r="K214" s="62" t="s">
        <v>822</v>
      </c>
      <c r="L214" s="66">
        <v>-137850</v>
      </c>
      <c r="M214" s="66">
        <v>-11028</v>
      </c>
      <c r="N214" s="66">
        <v>-148878</v>
      </c>
      <c r="O214" s="61" t="s">
        <v>820</v>
      </c>
    </row>
    <row r="215" spans="1:15" ht="18.75" customHeight="1" x14ac:dyDescent="0.25">
      <c r="A215" s="61" t="s">
        <v>677</v>
      </c>
      <c r="B215" s="61" t="s">
        <v>937</v>
      </c>
      <c r="C215" s="62" t="s">
        <v>689</v>
      </c>
      <c r="D215" s="61" t="s">
        <v>926</v>
      </c>
      <c r="E215" s="62" t="s">
        <v>927</v>
      </c>
      <c r="F215" s="61" t="s">
        <v>698</v>
      </c>
      <c r="G215" s="61" t="s">
        <v>698</v>
      </c>
      <c r="H215" s="61" t="s">
        <v>698</v>
      </c>
      <c r="I215" s="61" t="s">
        <v>698</v>
      </c>
      <c r="J215" s="62" t="s">
        <v>695</v>
      </c>
      <c r="K215" s="62" t="s">
        <v>821</v>
      </c>
      <c r="L215" s="66">
        <v>-749956</v>
      </c>
      <c r="M215" s="66">
        <v>-59996</v>
      </c>
      <c r="N215" s="66">
        <v>-809952</v>
      </c>
      <c r="O215" s="61" t="s">
        <v>820</v>
      </c>
    </row>
    <row r="216" spans="1:15" ht="18.75" customHeight="1" x14ac:dyDescent="0.25">
      <c r="A216" s="61" t="s">
        <v>679</v>
      </c>
      <c r="B216" s="61" t="s">
        <v>938</v>
      </c>
      <c r="C216" s="62" t="s">
        <v>690</v>
      </c>
      <c r="D216" s="61" t="s">
        <v>926</v>
      </c>
      <c r="E216" s="62" t="s">
        <v>927</v>
      </c>
      <c r="F216" s="61" t="s">
        <v>698</v>
      </c>
      <c r="G216" s="61" t="s">
        <v>698</v>
      </c>
      <c r="H216" s="61" t="s">
        <v>698</v>
      </c>
      <c r="I216" s="61" t="s">
        <v>698</v>
      </c>
      <c r="J216" s="62" t="s">
        <v>695</v>
      </c>
      <c r="K216" s="62" t="s">
        <v>821</v>
      </c>
      <c r="L216" s="66">
        <v>-211668</v>
      </c>
      <c r="M216" s="66">
        <v>-16933</v>
      </c>
      <c r="N216" s="66">
        <v>-228601</v>
      </c>
      <c r="O216" s="61" t="s">
        <v>820</v>
      </c>
    </row>
    <row r="217" spans="1:15" ht="18.75" customHeight="1" x14ac:dyDescent="0.25">
      <c r="A217" s="61" t="s">
        <v>724</v>
      </c>
      <c r="B217" s="61" t="s">
        <v>938</v>
      </c>
      <c r="C217" s="62" t="s">
        <v>690</v>
      </c>
      <c r="D217" s="61" t="s">
        <v>926</v>
      </c>
      <c r="E217" s="62" t="s">
        <v>927</v>
      </c>
      <c r="F217" s="61" t="s">
        <v>698</v>
      </c>
      <c r="G217" s="61" t="s">
        <v>698</v>
      </c>
      <c r="H217" s="61" t="s">
        <v>698</v>
      </c>
      <c r="I217" s="61" t="s">
        <v>698</v>
      </c>
      <c r="J217" s="62" t="s">
        <v>782</v>
      </c>
      <c r="K217" s="62" t="s">
        <v>821</v>
      </c>
      <c r="L217" s="66">
        <v>-57728</v>
      </c>
      <c r="M217" s="66">
        <v>-4618</v>
      </c>
      <c r="N217" s="66">
        <v>-62346</v>
      </c>
      <c r="O217" s="61" t="s">
        <v>820</v>
      </c>
    </row>
    <row r="218" spans="1:15" ht="18.75" customHeight="1" x14ac:dyDescent="0.25">
      <c r="A218" s="61" t="s">
        <v>681</v>
      </c>
      <c r="B218" s="61" t="s">
        <v>938</v>
      </c>
      <c r="C218" s="62" t="s">
        <v>690</v>
      </c>
      <c r="D218" s="61" t="s">
        <v>926</v>
      </c>
      <c r="E218" s="62" t="s">
        <v>927</v>
      </c>
      <c r="F218" s="61" t="s">
        <v>698</v>
      </c>
      <c r="G218" s="61" t="s">
        <v>698</v>
      </c>
      <c r="H218" s="61" t="s">
        <v>698</v>
      </c>
      <c r="I218" s="61" t="s">
        <v>698</v>
      </c>
      <c r="J218" s="62" t="s">
        <v>696</v>
      </c>
      <c r="K218" s="62" t="s">
        <v>821</v>
      </c>
      <c r="L218" s="66">
        <v>-192425</v>
      </c>
      <c r="M218" s="66">
        <v>-15394</v>
      </c>
      <c r="N218" s="66">
        <v>-207819</v>
      </c>
      <c r="O218" s="61" t="s">
        <v>820</v>
      </c>
    </row>
    <row r="219" spans="1:15" ht="18.75" customHeight="1" x14ac:dyDescent="0.25">
      <c r="A219" s="61" t="s">
        <v>682</v>
      </c>
      <c r="B219" s="61" t="s">
        <v>928</v>
      </c>
      <c r="C219" s="62" t="s">
        <v>760</v>
      </c>
      <c r="D219" s="61" t="s">
        <v>926</v>
      </c>
      <c r="E219" s="62" t="s">
        <v>927</v>
      </c>
      <c r="F219" s="61" t="s">
        <v>698</v>
      </c>
      <c r="G219" s="61" t="s">
        <v>698</v>
      </c>
      <c r="H219" s="61" t="s">
        <v>698</v>
      </c>
      <c r="I219" s="61" t="s">
        <v>698</v>
      </c>
      <c r="J219" s="62" t="s">
        <v>695</v>
      </c>
      <c r="K219" s="62" t="s">
        <v>821</v>
      </c>
      <c r="L219" s="66">
        <v>-285670</v>
      </c>
      <c r="M219" s="66">
        <v>-22854</v>
      </c>
      <c r="N219" s="66">
        <v>-308524</v>
      </c>
      <c r="O219" s="61" t="s">
        <v>820</v>
      </c>
    </row>
    <row r="220" spans="1:15" ht="18.75" customHeight="1" x14ac:dyDescent="0.25">
      <c r="A220" s="61" t="s">
        <v>792</v>
      </c>
      <c r="B220" s="61" t="s">
        <v>928</v>
      </c>
      <c r="C220" s="62" t="s">
        <v>760</v>
      </c>
      <c r="D220" s="61" t="s">
        <v>926</v>
      </c>
      <c r="E220" s="62" t="s">
        <v>927</v>
      </c>
      <c r="F220" s="61" t="s">
        <v>698</v>
      </c>
      <c r="G220" s="61" t="s">
        <v>698</v>
      </c>
      <c r="H220" s="61" t="s">
        <v>698</v>
      </c>
      <c r="I220" s="61" t="s">
        <v>698</v>
      </c>
      <c r="J220" s="62" t="s">
        <v>782</v>
      </c>
      <c r="K220" s="62" t="s">
        <v>821</v>
      </c>
      <c r="L220" s="66">
        <v>-77910</v>
      </c>
      <c r="M220" s="66">
        <v>-6233</v>
      </c>
      <c r="N220" s="66">
        <v>-84143</v>
      </c>
      <c r="O220" s="61" t="s">
        <v>820</v>
      </c>
    </row>
    <row r="221" spans="1:15" ht="18.75" customHeight="1" x14ac:dyDescent="0.25">
      <c r="A221" s="61" t="s">
        <v>755</v>
      </c>
      <c r="B221" s="61" t="s">
        <v>928</v>
      </c>
      <c r="C221" s="62" t="s">
        <v>760</v>
      </c>
      <c r="D221" s="61" t="s">
        <v>926</v>
      </c>
      <c r="E221" s="62" t="s">
        <v>927</v>
      </c>
      <c r="F221" s="61" t="s">
        <v>698</v>
      </c>
      <c r="G221" s="61" t="s">
        <v>698</v>
      </c>
      <c r="H221" s="61" t="s">
        <v>698</v>
      </c>
      <c r="I221" s="61" t="s">
        <v>698</v>
      </c>
      <c r="J221" s="62" t="s">
        <v>696</v>
      </c>
      <c r="K221" s="62" t="s">
        <v>821</v>
      </c>
      <c r="L221" s="66">
        <v>-259700</v>
      </c>
      <c r="M221" s="66">
        <v>-20776</v>
      </c>
      <c r="N221" s="66">
        <v>-280476</v>
      </c>
      <c r="O221" s="61" t="s">
        <v>820</v>
      </c>
    </row>
    <row r="222" spans="1:15" ht="18.75" customHeight="1" x14ac:dyDescent="0.25">
      <c r="A222" s="61" t="s">
        <v>756</v>
      </c>
      <c r="B222" s="61" t="s">
        <v>928</v>
      </c>
      <c r="C222" s="62" t="s">
        <v>760</v>
      </c>
      <c r="D222" s="61" t="s">
        <v>926</v>
      </c>
      <c r="E222" s="62" t="s">
        <v>927</v>
      </c>
      <c r="F222" s="61" t="s">
        <v>698</v>
      </c>
      <c r="G222" s="61" t="s">
        <v>698</v>
      </c>
      <c r="H222" s="61" t="s">
        <v>698</v>
      </c>
      <c r="I222" s="61" t="s">
        <v>698</v>
      </c>
      <c r="J222" s="62" t="s">
        <v>741</v>
      </c>
      <c r="K222" s="62" t="s">
        <v>822</v>
      </c>
      <c r="L222" s="66">
        <v>-196790</v>
      </c>
      <c r="M222" s="66">
        <v>-15743</v>
      </c>
      <c r="N222" s="66">
        <v>-212533</v>
      </c>
      <c r="O222" s="61" t="s">
        <v>820</v>
      </c>
    </row>
    <row r="223" spans="1:15" ht="18.75" customHeight="1" x14ac:dyDescent="0.25">
      <c r="A223" s="61" t="s">
        <v>757</v>
      </c>
      <c r="B223" s="61" t="s">
        <v>943</v>
      </c>
      <c r="C223" s="62" t="s">
        <v>691</v>
      </c>
      <c r="D223" s="61" t="s">
        <v>926</v>
      </c>
      <c r="E223" s="62" t="s">
        <v>927</v>
      </c>
      <c r="F223" s="61" t="s">
        <v>698</v>
      </c>
      <c r="G223" s="61" t="s">
        <v>698</v>
      </c>
      <c r="H223" s="61" t="s">
        <v>698</v>
      </c>
      <c r="I223" s="61" t="s">
        <v>698</v>
      </c>
      <c r="J223" s="62" t="s">
        <v>782</v>
      </c>
      <c r="K223" s="62" t="s">
        <v>821</v>
      </c>
      <c r="L223" s="66">
        <v>-67881</v>
      </c>
      <c r="M223" s="66">
        <v>-5430</v>
      </c>
      <c r="N223" s="66">
        <v>-73311</v>
      </c>
      <c r="O223" s="61" t="s">
        <v>820</v>
      </c>
    </row>
    <row r="224" spans="1:15" ht="18.75" customHeight="1" x14ac:dyDescent="0.25">
      <c r="A224" s="61" t="s">
        <v>758</v>
      </c>
      <c r="B224" s="61" t="s">
        <v>943</v>
      </c>
      <c r="C224" s="62" t="s">
        <v>691</v>
      </c>
      <c r="D224" s="61" t="s">
        <v>926</v>
      </c>
      <c r="E224" s="62" t="s">
        <v>927</v>
      </c>
      <c r="F224" s="61" t="s">
        <v>698</v>
      </c>
      <c r="G224" s="61" t="s">
        <v>698</v>
      </c>
      <c r="H224" s="61" t="s">
        <v>698</v>
      </c>
      <c r="I224" s="61" t="s">
        <v>698</v>
      </c>
      <c r="J224" s="62" t="s">
        <v>696</v>
      </c>
      <c r="K224" s="62" t="s">
        <v>821</v>
      </c>
      <c r="L224" s="66">
        <v>-226271</v>
      </c>
      <c r="M224" s="66">
        <v>-18102</v>
      </c>
      <c r="N224" s="66">
        <v>-244373</v>
      </c>
      <c r="O224" s="61" t="s">
        <v>820</v>
      </c>
    </row>
    <row r="225" spans="1:15" ht="18.75" customHeight="1" x14ac:dyDescent="0.25">
      <c r="A225" s="61" t="s">
        <v>818</v>
      </c>
      <c r="B225" s="61" t="s">
        <v>943</v>
      </c>
      <c r="C225" s="62" t="s">
        <v>691</v>
      </c>
      <c r="D225" s="61" t="s">
        <v>926</v>
      </c>
      <c r="E225" s="62" t="s">
        <v>927</v>
      </c>
      <c r="F225" s="61" t="s">
        <v>698</v>
      </c>
      <c r="G225" s="61" t="s">
        <v>698</v>
      </c>
      <c r="H225" s="61" t="s">
        <v>698</v>
      </c>
      <c r="I225" s="61" t="s">
        <v>698</v>
      </c>
      <c r="J225" s="62" t="s">
        <v>695</v>
      </c>
      <c r="K225" s="62" t="s">
        <v>821</v>
      </c>
      <c r="L225" s="66">
        <v>-248898</v>
      </c>
      <c r="M225" s="66">
        <v>-19912</v>
      </c>
      <c r="N225" s="66">
        <v>-268810</v>
      </c>
      <c r="O225" s="61" t="s">
        <v>820</v>
      </c>
    </row>
    <row r="226" spans="1:15" ht="18.75" customHeight="1" x14ac:dyDescent="0.25">
      <c r="A226" s="61" t="s">
        <v>793</v>
      </c>
      <c r="B226" s="61" t="s">
        <v>939</v>
      </c>
      <c r="C226" s="62" t="s">
        <v>692</v>
      </c>
      <c r="D226" s="61" t="s">
        <v>926</v>
      </c>
      <c r="E226" s="62" t="s">
        <v>927</v>
      </c>
      <c r="F226" s="61" t="s">
        <v>698</v>
      </c>
      <c r="G226" s="61" t="s">
        <v>698</v>
      </c>
      <c r="H226" s="61" t="s">
        <v>698</v>
      </c>
      <c r="I226" s="61" t="s">
        <v>698</v>
      </c>
      <c r="J226" s="62" t="s">
        <v>782</v>
      </c>
      <c r="K226" s="62" t="s">
        <v>821</v>
      </c>
      <c r="L226" s="66">
        <v>-24988</v>
      </c>
      <c r="M226" s="66">
        <v>-1999</v>
      </c>
      <c r="N226" s="66">
        <v>-26987</v>
      </c>
      <c r="O226" s="61" t="s">
        <v>820</v>
      </c>
    </row>
    <row r="227" spans="1:15" ht="18.75" customHeight="1" x14ac:dyDescent="0.25">
      <c r="A227" s="61" t="s">
        <v>772</v>
      </c>
      <c r="B227" s="61" t="s">
        <v>939</v>
      </c>
      <c r="C227" s="62" t="s">
        <v>692</v>
      </c>
      <c r="D227" s="61" t="s">
        <v>926</v>
      </c>
      <c r="E227" s="62" t="s">
        <v>927</v>
      </c>
      <c r="F227" s="61" t="s">
        <v>698</v>
      </c>
      <c r="G227" s="61" t="s">
        <v>698</v>
      </c>
      <c r="H227" s="61" t="s">
        <v>698</v>
      </c>
      <c r="I227" s="61" t="s">
        <v>698</v>
      </c>
      <c r="J227" s="62" t="s">
        <v>696</v>
      </c>
      <c r="K227" s="62" t="s">
        <v>821</v>
      </c>
      <c r="L227" s="66">
        <v>-83294</v>
      </c>
      <c r="M227" s="66">
        <v>-6664</v>
      </c>
      <c r="N227" s="66">
        <v>-89958</v>
      </c>
      <c r="O227" s="61" t="s">
        <v>820</v>
      </c>
    </row>
    <row r="228" spans="1:15" ht="18.75" customHeight="1" x14ac:dyDescent="0.25">
      <c r="A228" s="61" t="s">
        <v>759</v>
      </c>
      <c r="B228" s="61" t="s">
        <v>939</v>
      </c>
      <c r="C228" s="62" t="s">
        <v>692</v>
      </c>
      <c r="D228" s="61" t="s">
        <v>926</v>
      </c>
      <c r="E228" s="62" t="s">
        <v>927</v>
      </c>
      <c r="F228" s="61" t="s">
        <v>698</v>
      </c>
      <c r="G228" s="61" t="s">
        <v>698</v>
      </c>
      <c r="H228" s="61" t="s">
        <v>698</v>
      </c>
      <c r="I228" s="61" t="s">
        <v>698</v>
      </c>
      <c r="J228" s="62" t="s">
        <v>695</v>
      </c>
      <c r="K228" s="62" t="s">
        <v>821</v>
      </c>
      <c r="L228" s="66">
        <v>-91623</v>
      </c>
      <c r="M228" s="66">
        <v>-7330</v>
      </c>
      <c r="N228" s="66">
        <v>-98953</v>
      </c>
      <c r="O228" s="61" t="s">
        <v>820</v>
      </c>
    </row>
    <row r="229" spans="1:15" ht="18.75" customHeight="1" x14ac:dyDescent="0.25">
      <c r="A229" s="61" t="s">
        <v>775</v>
      </c>
      <c r="B229" s="61" t="s">
        <v>939</v>
      </c>
      <c r="C229" s="62" t="s">
        <v>692</v>
      </c>
      <c r="D229" s="61" t="s">
        <v>926</v>
      </c>
      <c r="E229" s="62" t="s">
        <v>927</v>
      </c>
      <c r="F229" s="61" t="s">
        <v>698</v>
      </c>
      <c r="G229" s="61" t="s">
        <v>698</v>
      </c>
      <c r="H229" s="61" t="s">
        <v>698</v>
      </c>
      <c r="I229" s="61" t="s">
        <v>698</v>
      </c>
      <c r="J229" s="62" t="s">
        <v>764</v>
      </c>
      <c r="K229" s="62" t="s">
        <v>765</v>
      </c>
      <c r="L229" s="66">
        <v>-1500000</v>
      </c>
      <c r="M229" s="66">
        <v>-120000</v>
      </c>
      <c r="N229" s="66">
        <v>-1620000</v>
      </c>
      <c r="O229" s="61" t="s">
        <v>820</v>
      </c>
    </row>
    <row r="230" spans="1:15" ht="18.75" customHeight="1" x14ac:dyDescent="0.25">
      <c r="A230" s="61" t="s">
        <v>777</v>
      </c>
      <c r="B230" s="61" t="s">
        <v>940</v>
      </c>
      <c r="C230" s="62" t="s">
        <v>693</v>
      </c>
      <c r="D230" s="61" t="s">
        <v>926</v>
      </c>
      <c r="E230" s="62" t="s">
        <v>927</v>
      </c>
      <c r="F230" s="61" t="s">
        <v>698</v>
      </c>
      <c r="G230" s="61" t="s">
        <v>698</v>
      </c>
      <c r="H230" s="61" t="s">
        <v>698</v>
      </c>
      <c r="I230" s="61" t="s">
        <v>698</v>
      </c>
      <c r="J230" s="62" t="s">
        <v>695</v>
      </c>
      <c r="K230" s="62" t="s">
        <v>821</v>
      </c>
      <c r="L230" s="66">
        <v>-822122</v>
      </c>
      <c r="M230" s="66">
        <v>-65770</v>
      </c>
      <c r="N230" s="66">
        <v>-887892</v>
      </c>
      <c r="O230" s="61" t="s">
        <v>820</v>
      </c>
    </row>
    <row r="231" spans="1:15" ht="18.75" customHeight="1" x14ac:dyDescent="0.25">
      <c r="A231" s="61" t="s">
        <v>796</v>
      </c>
      <c r="B231" s="61" t="s">
        <v>940</v>
      </c>
      <c r="C231" s="62" t="s">
        <v>693</v>
      </c>
      <c r="D231" s="61" t="s">
        <v>926</v>
      </c>
      <c r="E231" s="62" t="s">
        <v>927</v>
      </c>
      <c r="F231" s="61" t="s">
        <v>698</v>
      </c>
      <c r="G231" s="61" t="s">
        <v>698</v>
      </c>
      <c r="H231" s="61" t="s">
        <v>698</v>
      </c>
      <c r="I231" s="61" t="s">
        <v>698</v>
      </c>
      <c r="J231" s="62" t="s">
        <v>782</v>
      </c>
      <c r="K231" s="62" t="s">
        <v>821</v>
      </c>
      <c r="L231" s="66">
        <v>-224215</v>
      </c>
      <c r="M231" s="66">
        <v>-17937</v>
      </c>
      <c r="N231" s="66">
        <v>-242152</v>
      </c>
      <c r="O231" s="61" t="s">
        <v>820</v>
      </c>
    </row>
    <row r="232" spans="1:15" ht="18.75" customHeight="1" x14ac:dyDescent="0.25">
      <c r="A232" s="61" t="s">
        <v>797</v>
      </c>
      <c r="B232" s="61" t="s">
        <v>940</v>
      </c>
      <c r="C232" s="62" t="s">
        <v>693</v>
      </c>
      <c r="D232" s="61" t="s">
        <v>926</v>
      </c>
      <c r="E232" s="62" t="s">
        <v>927</v>
      </c>
      <c r="F232" s="61" t="s">
        <v>698</v>
      </c>
      <c r="G232" s="61" t="s">
        <v>698</v>
      </c>
      <c r="H232" s="61" t="s">
        <v>698</v>
      </c>
      <c r="I232" s="61" t="s">
        <v>698</v>
      </c>
      <c r="J232" s="62" t="s">
        <v>696</v>
      </c>
      <c r="K232" s="62" t="s">
        <v>821</v>
      </c>
      <c r="L232" s="66">
        <v>-747384</v>
      </c>
      <c r="M232" s="66">
        <v>-59791</v>
      </c>
      <c r="N232" s="66">
        <v>-807175</v>
      </c>
      <c r="O232" s="61" t="s">
        <v>820</v>
      </c>
    </row>
    <row r="233" spans="1:15" ht="18.75" customHeight="1" x14ac:dyDescent="0.25">
      <c r="A233" s="61" t="s">
        <v>658</v>
      </c>
      <c r="B233" s="61" t="s">
        <v>929</v>
      </c>
      <c r="C233" s="62" t="s">
        <v>819</v>
      </c>
      <c r="D233" s="61" t="s">
        <v>926</v>
      </c>
      <c r="E233" s="62" t="s">
        <v>927</v>
      </c>
      <c r="F233" s="61" t="s">
        <v>698</v>
      </c>
      <c r="G233" s="61" t="s">
        <v>698</v>
      </c>
      <c r="H233" s="61" t="s">
        <v>698</v>
      </c>
      <c r="I233" s="61" t="s">
        <v>698</v>
      </c>
      <c r="J233" s="62" t="s">
        <v>782</v>
      </c>
      <c r="K233" s="62" t="s">
        <v>832</v>
      </c>
      <c r="L233" s="66">
        <v>-479244</v>
      </c>
      <c r="M233" s="66">
        <v>-38340</v>
      </c>
      <c r="N233" s="66">
        <v>-517584</v>
      </c>
      <c r="O233" s="61" t="s">
        <v>833</v>
      </c>
    </row>
    <row r="234" spans="1:15" ht="18.75" customHeight="1" x14ac:dyDescent="0.25">
      <c r="A234" s="61" t="s">
        <v>659</v>
      </c>
      <c r="B234" s="61" t="s">
        <v>929</v>
      </c>
      <c r="C234" s="62" t="s">
        <v>819</v>
      </c>
      <c r="D234" s="61" t="s">
        <v>926</v>
      </c>
      <c r="E234" s="62" t="s">
        <v>927</v>
      </c>
      <c r="F234" s="61" t="s">
        <v>698</v>
      </c>
      <c r="G234" s="61" t="s">
        <v>698</v>
      </c>
      <c r="H234" s="61" t="s">
        <v>698</v>
      </c>
      <c r="I234" s="61" t="s">
        <v>698</v>
      </c>
      <c r="J234" s="62" t="s">
        <v>696</v>
      </c>
      <c r="K234" s="62" t="s">
        <v>832</v>
      </c>
      <c r="L234" s="66">
        <v>-1597481</v>
      </c>
      <c r="M234" s="66">
        <v>-127798</v>
      </c>
      <c r="N234" s="66">
        <v>-1725279</v>
      </c>
      <c r="O234" s="61" t="s">
        <v>833</v>
      </c>
    </row>
    <row r="235" spans="1:15" ht="18.75" customHeight="1" x14ac:dyDescent="0.25">
      <c r="A235" s="61" t="s">
        <v>660</v>
      </c>
      <c r="B235" s="61" t="s">
        <v>929</v>
      </c>
      <c r="C235" s="62" t="s">
        <v>819</v>
      </c>
      <c r="D235" s="61" t="s">
        <v>926</v>
      </c>
      <c r="E235" s="62" t="s">
        <v>927</v>
      </c>
      <c r="F235" s="61" t="s">
        <v>698</v>
      </c>
      <c r="G235" s="61" t="s">
        <v>698</v>
      </c>
      <c r="H235" s="61" t="s">
        <v>698</v>
      </c>
      <c r="I235" s="61" t="s">
        <v>698</v>
      </c>
      <c r="J235" s="62" t="s">
        <v>741</v>
      </c>
      <c r="K235" s="62" t="s">
        <v>834</v>
      </c>
      <c r="L235" s="66">
        <v>-572000</v>
      </c>
      <c r="M235" s="66">
        <v>-45760</v>
      </c>
      <c r="N235" s="66">
        <v>-617760</v>
      </c>
      <c r="O235" s="61" t="s">
        <v>833</v>
      </c>
    </row>
    <row r="236" spans="1:15" ht="18.75" customHeight="1" x14ac:dyDescent="0.25">
      <c r="A236" s="61" t="s">
        <v>709</v>
      </c>
      <c r="B236" s="61" t="s">
        <v>929</v>
      </c>
      <c r="C236" s="62" t="s">
        <v>819</v>
      </c>
      <c r="D236" s="61" t="s">
        <v>926</v>
      </c>
      <c r="E236" s="62" t="s">
        <v>927</v>
      </c>
      <c r="F236" s="61" t="s">
        <v>698</v>
      </c>
      <c r="G236" s="61" t="s">
        <v>698</v>
      </c>
      <c r="H236" s="61" t="s">
        <v>698</v>
      </c>
      <c r="I236" s="61" t="s">
        <v>698</v>
      </c>
      <c r="J236" s="62" t="s">
        <v>695</v>
      </c>
      <c r="K236" s="62" t="s">
        <v>832</v>
      </c>
      <c r="L236" s="66">
        <v>-1757229</v>
      </c>
      <c r="M236" s="66">
        <v>-140578</v>
      </c>
      <c r="N236" s="66">
        <v>-1897807</v>
      </c>
      <c r="O236" s="61" t="s">
        <v>833</v>
      </c>
    </row>
    <row r="237" spans="1:15" ht="18.75" customHeight="1" x14ac:dyDescent="0.25">
      <c r="A237" s="61" t="s">
        <v>710</v>
      </c>
      <c r="B237" s="61" t="s">
        <v>931</v>
      </c>
      <c r="C237" s="62" t="s">
        <v>686</v>
      </c>
      <c r="D237" s="61" t="s">
        <v>926</v>
      </c>
      <c r="E237" s="62" t="s">
        <v>927</v>
      </c>
      <c r="F237" s="61" t="s">
        <v>698</v>
      </c>
      <c r="G237" s="61" t="s">
        <v>698</v>
      </c>
      <c r="H237" s="61" t="s">
        <v>698</v>
      </c>
      <c r="I237" s="61" t="s">
        <v>698</v>
      </c>
      <c r="J237" s="62" t="s">
        <v>764</v>
      </c>
      <c r="K237" s="62" t="s">
        <v>835</v>
      </c>
      <c r="L237" s="66">
        <v>-1500000</v>
      </c>
      <c r="M237" s="66">
        <v>-120000</v>
      </c>
      <c r="N237" s="66">
        <v>-1620000</v>
      </c>
      <c r="O237" s="61" t="s">
        <v>833</v>
      </c>
    </row>
    <row r="238" spans="1:15" ht="18.75" customHeight="1" x14ac:dyDescent="0.25">
      <c r="A238" s="61" t="s">
        <v>711</v>
      </c>
      <c r="B238" s="61" t="s">
        <v>931</v>
      </c>
      <c r="C238" s="62" t="s">
        <v>686</v>
      </c>
      <c r="D238" s="61" t="s">
        <v>926</v>
      </c>
      <c r="E238" s="62" t="s">
        <v>927</v>
      </c>
      <c r="F238" s="61" t="s">
        <v>698</v>
      </c>
      <c r="G238" s="61" t="s">
        <v>698</v>
      </c>
      <c r="H238" s="61" t="s">
        <v>698</v>
      </c>
      <c r="I238" s="61" t="s">
        <v>698</v>
      </c>
      <c r="J238" s="62" t="s">
        <v>782</v>
      </c>
      <c r="K238" s="62" t="s">
        <v>832</v>
      </c>
      <c r="L238" s="66">
        <v>-33934</v>
      </c>
      <c r="M238" s="66">
        <v>-2715</v>
      </c>
      <c r="N238" s="66">
        <v>-36649</v>
      </c>
      <c r="O238" s="61" t="s">
        <v>833</v>
      </c>
    </row>
    <row r="239" spans="1:15" ht="18.75" customHeight="1" x14ac:dyDescent="0.25">
      <c r="A239" s="61" t="s">
        <v>712</v>
      </c>
      <c r="B239" s="61" t="s">
        <v>931</v>
      </c>
      <c r="C239" s="62" t="s">
        <v>686</v>
      </c>
      <c r="D239" s="61" t="s">
        <v>926</v>
      </c>
      <c r="E239" s="62" t="s">
        <v>927</v>
      </c>
      <c r="F239" s="61" t="s">
        <v>698</v>
      </c>
      <c r="G239" s="61" t="s">
        <v>698</v>
      </c>
      <c r="H239" s="61" t="s">
        <v>698</v>
      </c>
      <c r="I239" s="61" t="s">
        <v>698</v>
      </c>
      <c r="J239" s="62" t="s">
        <v>696</v>
      </c>
      <c r="K239" s="62" t="s">
        <v>832</v>
      </c>
      <c r="L239" s="66">
        <v>-113113</v>
      </c>
      <c r="M239" s="66">
        <v>-9049</v>
      </c>
      <c r="N239" s="66">
        <v>-122162</v>
      </c>
      <c r="O239" s="61" t="s">
        <v>833</v>
      </c>
    </row>
    <row r="240" spans="1:15" ht="18.75" customHeight="1" x14ac:dyDescent="0.25">
      <c r="A240" s="61" t="s">
        <v>737</v>
      </c>
      <c r="B240" s="61" t="s">
        <v>931</v>
      </c>
      <c r="C240" s="62" t="s">
        <v>686</v>
      </c>
      <c r="D240" s="61" t="s">
        <v>926</v>
      </c>
      <c r="E240" s="62" t="s">
        <v>927</v>
      </c>
      <c r="F240" s="61" t="s">
        <v>698</v>
      </c>
      <c r="G240" s="61" t="s">
        <v>698</v>
      </c>
      <c r="H240" s="61" t="s">
        <v>698</v>
      </c>
      <c r="I240" s="61" t="s">
        <v>698</v>
      </c>
      <c r="J240" s="62" t="s">
        <v>695</v>
      </c>
      <c r="K240" s="62" t="s">
        <v>832</v>
      </c>
      <c r="L240" s="66">
        <v>-124424</v>
      </c>
      <c r="M240" s="66">
        <v>-9954</v>
      </c>
      <c r="N240" s="66">
        <v>-134378</v>
      </c>
      <c r="O240" s="61" t="s">
        <v>833</v>
      </c>
    </row>
    <row r="241" spans="1:15" ht="18.75" customHeight="1" x14ac:dyDescent="0.25">
      <c r="A241" s="61" t="s">
        <v>768</v>
      </c>
      <c r="B241" s="61" t="s">
        <v>934</v>
      </c>
      <c r="C241" s="62" t="s">
        <v>687</v>
      </c>
      <c r="D241" s="61" t="s">
        <v>926</v>
      </c>
      <c r="E241" s="62" t="s">
        <v>927</v>
      </c>
      <c r="F241" s="61" t="s">
        <v>698</v>
      </c>
      <c r="G241" s="61" t="s">
        <v>698</v>
      </c>
      <c r="H241" s="61" t="s">
        <v>698</v>
      </c>
      <c r="I241" s="61" t="s">
        <v>698</v>
      </c>
      <c r="J241" s="62" t="s">
        <v>741</v>
      </c>
      <c r="K241" s="62" t="s">
        <v>834</v>
      </c>
      <c r="L241" s="66">
        <v>-312730</v>
      </c>
      <c r="M241" s="66">
        <v>-25018</v>
      </c>
      <c r="N241" s="66">
        <v>-337748</v>
      </c>
      <c r="O241" s="61" t="s">
        <v>833</v>
      </c>
    </row>
    <row r="242" spans="1:15" ht="18.75" customHeight="1" x14ac:dyDescent="0.25">
      <c r="A242" s="61" t="s">
        <v>713</v>
      </c>
      <c r="B242" s="61" t="s">
        <v>934</v>
      </c>
      <c r="C242" s="62" t="s">
        <v>687</v>
      </c>
      <c r="D242" s="61" t="s">
        <v>926</v>
      </c>
      <c r="E242" s="62" t="s">
        <v>927</v>
      </c>
      <c r="F242" s="61" t="s">
        <v>698</v>
      </c>
      <c r="G242" s="61" t="s">
        <v>698</v>
      </c>
      <c r="H242" s="61" t="s">
        <v>698</v>
      </c>
      <c r="I242" s="61" t="s">
        <v>698</v>
      </c>
      <c r="J242" s="62" t="s">
        <v>695</v>
      </c>
      <c r="K242" s="62" t="s">
        <v>832</v>
      </c>
      <c r="L242" s="66">
        <v>-471602</v>
      </c>
      <c r="M242" s="66">
        <v>-37728</v>
      </c>
      <c r="N242" s="66">
        <v>-509330</v>
      </c>
      <c r="O242" s="61" t="s">
        <v>833</v>
      </c>
    </row>
    <row r="243" spans="1:15" ht="18.75" customHeight="1" x14ac:dyDescent="0.25">
      <c r="A243" s="61" t="s">
        <v>667</v>
      </c>
      <c r="B243" s="61" t="s">
        <v>934</v>
      </c>
      <c r="C243" s="62" t="s">
        <v>687</v>
      </c>
      <c r="D243" s="61" t="s">
        <v>926</v>
      </c>
      <c r="E243" s="62" t="s">
        <v>927</v>
      </c>
      <c r="F243" s="61" t="s">
        <v>698</v>
      </c>
      <c r="G243" s="61" t="s">
        <v>698</v>
      </c>
      <c r="H243" s="61" t="s">
        <v>698</v>
      </c>
      <c r="I243" s="61" t="s">
        <v>698</v>
      </c>
      <c r="J243" s="62" t="s">
        <v>782</v>
      </c>
      <c r="K243" s="62" t="s">
        <v>832</v>
      </c>
      <c r="L243" s="66">
        <v>-128619</v>
      </c>
      <c r="M243" s="66">
        <v>-10290</v>
      </c>
      <c r="N243" s="66">
        <v>-138909</v>
      </c>
      <c r="O243" s="61" t="s">
        <v>833</v>
      </c>
    </row>
    <row r="244" spans="1:15" ht="18.75" customHeight="1" x14ac:dyDescent="0.25">
      <c r="A244" s="61" t="s">
        <v>715</v>
      </c>
      <c r="B244" s="61" t="s">
        <v>934</v>
      </c>
      <c r="C244" s="62" t="s">
        <v>687</v>
      </c>
      <c r="D244" s="61" t="s">
        <v>926</v>
      </c>
      <c r="E244" s="62" t="s">
        <v>927</v>
      </c>
      <c r="F244" s="61" t="s">
        <v>698</v>
      </c>
      <c r="G244" s="61" t="s">
        <v>698</v>
      </c>
      <c r="H244" s="61" t="s">
        <v>698</v>
      </c>
      <c r="I244" s="61" t="s">
        <v>698</v>
      </c>
      <c r="J244" s="62" t="s">
        <v>696</v>
      </c>
      <c r="K244" s="62" t="s">
        <v>832</v>
      </c>
      <c r="L244" s="66">
        <v>-428729</v>
      </c>
      <c r="M244" s="66">
        <v>-34298</v>
      </c>
      <c r="N244" s="66">
        <v>-463027</v>
      </c>
      <c r="O244" s="61" t="s">
        <v>833</v>
      </c>
    </row>
    <row r="245" spans="1:15" ht="18.75" customHeight="1" x14ac:dyDescent="0.25">
      <c r="A245" s="61" t="s">
        <v>668</v>
      </c>
      <c r="B245" s="61" t="s">
        <v>936</v>
      </c>
      <c r="C245" s="62" t="s">
        <v>688</v>
      </c>
      <c r="D245" s="61" t="s">
        <v>926</v>
      </c>
      <c r="E245" s="62" t="s">
        <v>927</v>
      </c>
      <c r="F245" s="61" t="s">
        <v>698</v>
      </c>
      <c r="G245" s="61" t="s">
        <v>698</v>
      </c>
      <c r="H245" s="61" t="s">
        <v>698</v>
      </c>
      <c r="I245" s="61" t="s">
        <v>698</v>
      </c>
      <c r="J245" s="62" t="s">
        <v>695</v>
      </c>
      <c r="K245" s="62" t="s">
        <v>832</v>
      </c>
      <c r="L245" s="66">
        <v>-822660</v>
      </c>
      <c r="M245" s="66">
        <v>-65813</v>
      </c>
      <c r="N245" s="66">
        <v>-888473</v>
      </c>
      <c r="O245" s="61" t="s">
        <v>833</v>
      </c>
    </row>
    <row r="246" spans="1:15" ht="18.75" customHeight="1" x14ac:dyDescent="0.25">
      <c r="A246" s="61" t="s">
        <v>718</v>
      </c>
      <c r="B246" s="61" t="s">
        <v>925</v>
      </c>
      <c r="C246" s="62" t="s">
        <v>746</v>
      </c>
      <c r="D246" s="61" t="s">
        <v>926</v>
      </c>
      <c r="E246" s="62" t="s">
        <v>927</v>
      </c>
      <c r="F246" s="61" t="s">
        <v>698</v>
      </c>
      <c r="G246" s="61" t="s">
        <v>698</v>
      </c>
      <c r="H246" s="61" t="s">
        <v>698</v>
      </c>
      <c r="I246" s="61" t="s">
        <v>698</v>
      </c>
      <c r="J246" s="62" t="s">
        <v>782</v>
      </c>
      <c r="K246" s="62" t="s">
        <v>832</v>
      </c>
      <c r="L246" s="66">
        <v>-192290</v>
      </c>
      <c r="M246" s="66">
        <v>-15383</v>
      </c>
      <c r="N246" s="66">
        <v>-207673</v>
      </c>
      <c r="O246" s="61" t="s">
        <v>833</v>
      </c>
    </row>
    <row r="247" spans="1:15" ht="18.75" customHeight="1" x14ac:dyDescent="0.25">
      <c r="A247" s="61" t="s">
        <v>673</v>
      </c>
      <c r="B247" s="61" t="s">
        <v>925</v>
      </c>
      <c r="C247" s="62" t="s">
        <v>746</v>
      </c>
      <c r="D247" s="61" t="s">
        <v>926</v>
      </c>
      <c r="E247" s="62" t="s">
        <v>927</v>
      </c>
      <c r="F247" s="61" t="s">
        <v>698</v>
      </c>
      <c r="G247" s="61" t="s">
        <v>698</v>
      </c>
      <c r="H247" s="61" t="s">
        <v>698</v>
      </c>
      <c r="I247" s="61" t="s">
        <v>698</v>
      </c>
      <c r="J247" s="62" t="s">
        <v>696</v>
      </c>
      <c r="K247" s="62" t="s">
        <v>832</v>
      </c>
      <c r="L247" s="66">
        <v>-640965</v>
      </c>
      <c r="M247" s="66">
        <v>-51277</v>
      </c>
      <c r="N247" s="66">
        <v>-692242</v>
      </c>
      <c r="O247" s="61" t="s">
        <v>833</v>
      </c>
    </row>
    <row r="248" spans="1:15" ht="18.75" customHeight="1" x14ac:dyDescent="0.25">
      <c r="A248" s="61" t="s">
        <v>719</v>
      </c>
      <c r="B248" s="61" t="s">
        <v>925</v>
      </c>
      <c r="C248" s="62" t="s">
        <v>746</v>
      </c>
      <c r="D248" s="61" t="s">
        <v>926</v>
      </c>
      <c r="E248" s="62" t="s">
        <v>927</v>
      </c>
      <c r="F248" s="61" t="s">
        <v>698</v>
      </c>
      <c r="G248" s="61" t="s">
        <v>698</v>
      </c>
      <c r="H248" s="61" t="s">
        <v>698</v>
      </c>
      <c r="I248" s="61" t="s">
        <v>698</v>
      </c>
      <c r="J248" s="62" t="s">
        <v>741</v>
      </c>
      <c r="K248" s="62" t="s">
        <v>834</v>
      </c>
      <c r="L248" s="66">
        <v>-299960</v>
      </c>
      <c r="M248" s="66">
        <v>-23997</v>
      </c>
      <c r="N248" s="66">
        <v>-323957</v>
      </c>
      <c r="O248" s="61" t="s">
        <v>833</v>
      </c>
    </row>
    <row r="249" spans="1:15" ht="18.75" customHeight="1" x14ac:dyDescent="0.25">
      <c r="A249" s="61" t="s">
        <v>721</v>
      </c>
      <c r="B249" s="61" t="s">
        <v>925</v>
      </c>
      <c r="C249" s="62" t="s">
        <v>746</v>
      </c>
      <c r="D249" s="61" t="s">
        <v>926</v>
      </c>
      <c r="E249" s="62" t="s">
        <v>927</v>
      </c>
      <c r="F249" s="61" t="s">
        <v>698</v>
      </c>
      <c r="G249" s="61" t="s">
        <v>698</v>
      </c>
      <c r="H249" s="61" t="s">
        <v>698</v>
      </c>
      <c r="I249" s="61" t="s">
        <v>698</v>
      </c>
      <c r="J249" s="62" t="s">
        <v>695</v>
      </c>
      <c r="K249" s="62" t="s">
        <v>832</v>
      </c>
      <c r="L249" s="66">
        <v>-705062</v>
      </c>
      <c r="M249" s="66">
        <v>-56405</v>
      </c>
      <c r="N249" s="66">
        <v>-761467</v>
      </c>
      <c r="O249" s="61" t="s">
        <v>833</v>
      </c>
    </row>
    <row r="250" spans="1:15" ht="18.75" customHeight="1" x14ac:dyDescent="0.25">
      <c r="A250" s="61" t="s">
        <v>723</v>
      </c>
      <c r="B250" s="61" t="s">
        <v>937</v>
      </c>
      <c r="C250" s="62" t="s">
        <v>689</v>
      </c>
      <c r="D250" s="61" t="s">
        <v>926</v>
      </c>
      <c r="E250" s="62" t="s">
        <v>927</v>
      </c>
      <c r="F250" s="61" t="s">
        <v>698</v>
      </c>
      <c r="G250" s="61" t="s">
        <v>698</v>
      </c>
      <c r="H250" s="61" t="s">
        <v>698</v>
      </c>
      <c r="I250" s="61" t="s">
        <v>698</v>
      </c>
      <c r="J250" s="62" t="s">
        <v>741</v>
      </c>
      <c r="K250" s="62" t="s">
        <v>834</v>
      </c>
      <c r="L250" s="66">
        <v>-230180</v>
      </c>
      <c r="M250" s="66">
        <v>-18414</v>
      </c>
      <c r="N250" s="66">
        <v>-248594</v>
      </c>
      <c r="O250" s="61" t="s">
        <v>833</v>
      </c>
    </row>
    <row r="251" spans="1:15" ht="18.75" customHeight="1" x14ac:dyDescent="0.25">
      <c r="A251" s="61" t="s">
        <v>724</v>
      </c>
      <c r="B251" s="61" t="s">
        <v>937</v>
      </c>
      <c r="C251" s="62" t="s">
        <v>689</v>
      </c>
      <c r="D251" s="61" t="s">
        <v>926</v>
      </c>
      <c r="E251" s="62" t="s">
        <v>927</v>
      </c>
      <c r="F251" s="61" t="s">
        <v>698</v>
      </c>
      <c r="G251" s="61" t="s">
        <v>698</v>
      </c>
      <c r="H251" s="61" t="s">
        <v>698</v>
      </c>
      <c r="I251" s="61" t="s">
        <v>698</v>
      </c>
      <c r="J251" s="62" t="s">
        <v>695</v>
      </c>
      <c r="K251" s="62" t="s">
        <v>832</v>
      </c>
      <c r="L251" s="66">
        <v>-301287</v>
      </c>
      <c r="M251" s="66">
        <v>-24103</v>
      </c>
      <c r="N251" s="66">
        <v>-325390</v>
      </c>
      <c r="O251" s="61" t="s">
        <v>833</v>
      </c>
    </row>
    <row r="252" spans="1:15" ht="18.75" customHeight="1" x14ac:dyDescent="0.25">
      <c r="A252" s="61" t="s">
        <v>684</v>
      </c>
      <c r="B252" s="61" t="s">
        <v>938</v>
      </c>
      <c r="C252" s="62" t="s">
        <v>690</v>
      </c>
      <c r="D252" s="61" t="s">
        <v>926</v>
      </c>
      <c r="E252" s="62" t="s">
        <v>927</v>
      </c>
      <c r="F252" s="61" t="s">
        <v>698</v>
      </c>
      <c r="G252" s="61" t="s">
        <v>698</v>
      </c>
      <c r="H252" s="61" t="s">
        <v>698</v>
      </c>
      <c r="I252" s="61" t="s">
        <v>698</v>
      </c>
      <c r="J252" s="62" t="s">
        <v>764</v>
      </c>
      <c r="K252" s="62" t="s">
        <v>835</v>
      </c>
      <c r="L252" s="66">
        <v>-1500000</v>
      </c>
      <c r="M252" s="66">
        <v>-120000</v>
      </c>
      <c r="N252" s="66">
        <v>-1620000</v>
      </c>
      <c r="O252" s="61" t="s">
        <v>833</v>
      </c>
    </row>
    <row r="253" spans="1:15" ht="18.75" customHeight="1" x14ac:dyDescent="0.25">
      <c r="A253" s="61" t="s">
        <v>769</v>
      </c>
      <c r="B253" s="61" t="s">
        <v>938</v>
      </c>
      <c r="C253" s="62" t="s">
        <v>690</v>
      </c>
      <c r="D253" s="61" t="s">
        <v>926</v>
      </c>
      <c r="E253" s="62" t="s">
        <v>927</v>
      </c>
      <c r="F253" s="61" t="s">
        <v>698</v>
      </c>
      <c r="G253" s="61" t="s">
        <v>698</v>
      </c>
      <c r="H253" s="61" t="s">
        <v>698</v>
      </c>
      <c r="I253" s="61" t="s">
        <v>698</v>
      </c>
      <c r="J253" s="62" t="s">
        <v>782</v>
      </c>
      <c r="K253" s="62" t="s">
        <v>832</v>
      </c>
      <c r="L253" s="66">
        <v>-106550</v>
      </c>
      <c r="M253" s="66">
        <v>-8524</v>
      </c>
      <c r="N253" s="66">
        <v>-115074</v>
      </c>
      <c r="O253" s="61" t="s">
        <v>833</v>
      </c>
    </row>
    <row r="254" spans="1:15" ht="18.75" customHeight="1" x14ac:dyDescent="0.25">
      <c r="A254" s="61" t="s">
        <v>754</v>
      </c>
      <c r="B254" s="61" t="s">
        <v>938</v>
      </c>
      <c r="C254" s="62" t="s">
        <v>690</v>
      </c>
      <c r="D254" s="61" t="s">
        <v>926</v>
      </c>
      <c r="E254" s="62" t="s">
        <v>927</v>
      </c>
      <c r="F254" s="61" t="s">
        <v>698</v>
      </c>
      <c r="G254" s="61" t="s">
        <v>698</v>
      </c>
      <c r="H254" s="61" t="s">
        <v>698</v>
      </c>
      <c r="I254" s="61" t="s">
        <v>698</v>
      </c>
      <c r="J254" s="62" t="s">
        <v>696</v>
      </c>
      <c r="K254" s="62" t="s">
        <v>832</v>
      </c>
      <c r="L254" s="66">
        <v>-355166</v>
      </c>
      <c r="M254" s="66">
        <v>-28413</v>
      </c>
      <c r="N254" s="66">
        <v>-383579</v>
      </c>
      <c r="O254" s="61" t="s">
        <v>833</v>
      </c>
    </row>
    <row r="255" spans="1:15" ht="18.75" customHeight="1" x14ac:dyDescent="0.25">
      <c r="A255" s="61" t="s">
        <v>755</v>
      </c>
      <c r="B255" s="61" t="s">
        <v>938</v>
      </c>
      <c r="C255" s="62" t="s">
        <v>690</v>
      </c>
      <c r="D255" s="61" t="s">
        <v>926</v>
      </c>
      <c r="E255" s="62" t="s">
        <v>927</v>
      </c>
      <c r="F255" s="61" t="s">
        <v>698</v>
      </c>
      <c r="G255" s="61" t="s">
        <v>698</v>
      </c>
      <c r="H255" s="61" t="s">
        <v>698</v>
      </c>
      <c r="I255" s="61" t="s">
        <v>698</v>
      </c>
      <c r="J255" s="62" t="s">
        <v>695</v>
      </c>
      <c r="K255" s="62" t="s">
        <v>832</v>
      </c>
      <c r="L255" s="66">
        <v>-390683</v>
      </c>
      <c r="M255" s="66">
        <v>-31255</v>
      </c>
      <c r="N255" s="66">
        <v>-421938</v>
      </c>
      <c r="O255" s="61" t="s">
        <v>833</v>
      </c>
    </row>
    <row r="256" spans="1:15" ht="18.75" customHeight="1" x14ac:dyDescent="0.25">
      <c r="A256" s="61" t="s">
        <v>771</v>
      </c>
      <c r="B256" s="61" t="s">
        <v>928</v>
      </c>
      <c r="C256" s="62" t="s">
        <v>760</v>
      </c>
      <c r="D256" s="61" t="s">
        <v>926</v>
      </c>
      <c r="E256" s="62" t="s">
        <v>927</v>
      </c>
      <c r="F256" s="61" t="s">
        <v>698</v>
      </c>
      <c r="G256" s="61" t="s">
        <v>698</v>
      </c>
      <c r="H256" s="61" t="s">
        <v>698</v>
      </c>
      <c r="I256" s="61" t="s">
        <v>698</v>
      </c>
      <c r="J256" s="62" t="s">
        <v>782</v>
      </c>
      <c r="K256" s="62" t="s">
        <v>832</v>
      </c>
      <c r="L256" s="66">
        <v>-161984</v>
      </c>
      <c r="M256" s="66">
        <v>-12959</v>
      </c>
      <c r="N256" s="66">
        <v>-174943</v>
      </c>
      <c r="O256" s="61" t="s">
        <v>833</v>
      </c>
    </row>
    <row r="257" spans="1:15" ht="18.75" customHeight="1" x14ac:dyDescent="0.25">
      <c r="A257" s="61" t="s">
        <v>758</v>
      </c>
      <c r="B257" s="61" t="s">
        <v>928</v>
      </c>
      <c r="C257" s="62" t="s">
        <v>760</v>
      </c>
      <c r="D257" s="61" t="s">
        <v>926</v>
      </c>
      <c r="E257" s="62" t="s">
        <v>927</v>
      </c>
      <c r="F257" s="61" t="s">
        <v>698</v>
      </c>
      <c r="G257" s="61" t="s">
        <v>698</v>
      </c>
      <c r="H257" s="61" t="s">
        <v>698</v>
      </c>
      <c r="I257" s="61" t="s">
        <v>698</v>
      </c>
      <c r="J257" s="62" t="s">
        <v>696</v>
      </c>
      <c r="K257" s="62" t="s">
        <v>832</v>
      </c>
      <c r="L257" s="66">
        <v>-539946</v>
      </c>
      <c r="M257" s="66">
        <v>-43196</v>
      </c>
      <c r="N257" s="66">
        <v>-583142</v>
      </c>
      <c r="O257" s="61" t="s">
        <v>833</v>
      </c>
    </row>
    <row r="258" spans="1:15" ht="18.75" customHeight="1" x14ac:dyDescent="0.25">
      <c r="A258" s="61" t="s">
        <v>825</v>
      </c>
      <c r="B258" s="61" t="s">
        <v>928</v>
      </c>
      <c r="C258" s="62" t="s">
        <v>760</v>
      </c>
      <c r="D258" s="61" t="s">
        <v>926</v>
      </c>
      <c r="E258" s="62" t="s">
        <v>927</v>
      </c>
      <c r="F258" s="61" t="s">
        <v>698</v>
      </c>
      <c r="G258" s="61" t="s">
        <v>698</v>
      </c>
      <c r="H258" s="61" t="s">
        <v>698</v>
      </c>
      <c r="I258" s="61" t="s">
        <v>698</v>
      </c>
      <c r="J258" s="62" t="s">
        <v>741</v>
      </c>
      <c r="K258" s="62" t="s">
        <v>834</v>
      </c>
      <c r="L258" s="66">
        <v>-185750</v>
      </c>
      <c r="M258" s="66">
        <v>-14860</v>
      </c>
      <c r="N258" s="66">
        <v>-200610</v>
      </c>
      <c r="O258" s="61" t="s">
        <v>833</v>
      </c>
    </row>
    <row r="259" spans="1:15" ht="18.75" customHeight="1" x14ac:dyDescent="0.25">
      <c r="A259" s="61" t="s">
        <v>793</v>
      </c>
      <c r="B259" s="61" t="s">
        <v>928</v>
      </c>
      <c r="C259" s="62" t="s">
        <v>760</v>
      </c>
      <c r="D259" s="61" t="s">
        <v>926</v>
      </c>
      <c r="E259" s="62" t="s">
        <v>927</v>
      </c>
      <c r="F259" s="61" t="s">
        <v>698</v>
      </c>
      <c r="G259" s="61" t="s">
        <v>698</v>
      </c>
      <c r="H259" s="61" t="s">
        <v>698</v>
      </c>
      <c r="I259" s="61" t="s">
        <v>698</v>
      </c>
      <c r="J259" s="62" t="s">
        <v>695</v>
      </c>
      <c r="K259" s="62" t="s">
        <v>832</v>
      </c>
      <c r="L259" s="66">
        <v>-593940</v>
      </c>
      <c r="M259" s="66">
        <v>-47515</v>
      </c>
      <c r="N259" s="66">
        <v>-641455</v>
      </c>
      <c r="O259" s="61" t="s">
        <v>833</v>
      </c>
    </row>
    <row r="260" spans="1:15" ht="18.75" customHeight="1" x14ac:dyDescent="0.25">
      <c r="A260" s="61" t="s">
        <v>775</v>
      </c>
      <c r="B260" s="61" t="s">
        <v>943</v>
      </c>
      <c r="C260" s="62" t="s">
        <v>691</v>
      </c>
      <c r="D260" s="61" t="s">
        <v>926</v>
      </c>
      <c r="E260" s="62" t="s">
        <v>927</v>
      </c>
      <c r="F260" s="61" t="s">
        <v>698</v>
      </c>
      <c r="G260" s="61" t="s">
        <v>698</v>
      </c>
      <c r="H260" s="61" t="s">
        <v>698</v>
      </c>
      <c r="I260" s="61" t="s">
        <v>698</v>
      </c>
      <c r="J260" s="62" t="s">
        <v>695</v>
      </c>
      <c r="K260" s="62" t="s">
        <v>832</v>
      </c>
      <c r="L260" s="66">
        <v>-301287</v>
      </c>
      <c r="M260" s="66">
        <v>-24103</v>
      </c>
      <c r="N260" s="66">
        <v>-325390</v>
      </c>
      <c r="O260" s="61" t="s">
        <v>833</v>
      </c>
    </row>
    <row r="261" spans="1:15" ht="18.75" customHeight="1" x14ac:dyDescent="0.25">
      <c r="A261" s="61" t="s">
        <v>776</v>
      </c>
      <c r="B261" s="61" t="s">
        <v>943</v>
      </c>
      <c r="C261" s="62" t="s">
        <v>691</v>
      </c>
      <c r="D261" s="61" t="s">
        <v>926</v>
      </c>
      <c r="E261" s="62" t="s">
        <v>927</v>
      </c>
      <c r="F261" s="61" t="s">
        <v>698</v>
      </c>
      <c r="G261" s="61" t="s">
        <v>698</v>
      </c>
      <c r="H261" s="61" t="s">
        <v>698</v>
      </c>
      <c r="I261" s="61" t="s">
        <v>698</v>
      </c>
      <c r="J261" s="62" t="s">
        <v>782</v>
      </c>
      <c r="K261" s="62" t="s">
        <v>832</v>
      </c>
      <c r="L261" s="66">
        <v>-82169</v>
      </c>
      <c r="M261" s="66">
        <v>-6574</v>
      </c>
      <c r="N261" s="66">
        <v>-88743</v>
      </c>
      <c r="O261" s="61" t="s">
        <v>833</v>
      </c>
    </row>
    <row r="262" spans="1:15" ht="18.75" customHeight="1" x14ac:dyDescent="0.25">
      <c r="A262" s="61" t="s">
        <v>777</v>
      </c>
      <c r="B262" s="61" t="s">
        <v>943</v>
      </c>
      <c r="C262" s="62" t="s">
        <v>691</v>
      </c>
      <c r="D262" s="61" t="s">
        <v>926</v>
      </c>
      <c r="E262" s="62" t="s">
        <v>927</v>
      </c>
      <c r="F262" s="61" t="s">
        <v>698</v>
      </c>
      <c r="G262" s="61" t="s">
        <v>698</v>
      </c>
      <c r="H262" s="61" t="s">
        <v>698</v>
      </c>
      <c r="I262" s="61" t="s">
        <v>698</v>
      </c>
      <c r="J262" s="62" t="s">
        <v>696</v>
      </c>
      <c r="K262" s="62" t="s">
        <v>832</v>
      </c>
      <c r="L262" s="66">
        <v>-273897</v>
      </c>
      <c r="M262" s="66">
        <v>-21912</v>
      </c>
      <c r="N262" s="66">
        <v>-295809</v>
      </c>
      <c r="O262" s="61" t="s">
        <v>833</v>
      </c>
    </row>
    <row r="263" spans="1:15" ht="18.75" customHeight="1" x14ac:dyDescent="0.25">
      <c r="A263" s="61" t="s">
        <v>826</v>
      </c>
      <c r="B263" s="61" t="s">
        <v>939</v>
      </c>
      <c r="C263" s="62" t="s">
        <v>692</v>
      </c>
      <c r="D263" s="61" t="s">
        <v>926</v>
      </c>
      <c r="E263" s="62" t="s">
        <v>927</v>
      </c>
      <c r="F263" s="61" t="s">
        <v>698</v>
      </c>
      <c r="G263" s="61" t="s">
        <v>698</v>
      </c>
      <c r="H263" s="61" t="s">
        <v>698</v>
      </c>
      <c r="I263" s="61" t="s">
        <v>698</v>
      </c>
      <c r="J263" s="62" t="s">
        <v>782</v>
      </c>
      <c r="K263" s="62" t="s">
        <v>832</v>
      </c>
      <c r="L263" s="66">
        <v>-49976</v>
      </c>
      <c r="M263" s="66">
        <v>-3998</v>
      </c>
      <c r="N263" s="66">
        <v>-53974</v>
      </c>
      <c r="O263" s="61" t="s">
        <v>833</v>
      </c>
    </row>
    <row r="264" spans="1:15" ht="18.75" customHeight="1" x14ac:dyDescent="0.25">
      <c r="A264" s="61" t="s">
        <v>827</v>
      </c>
      <c r="B264" s="61" t="s">
        <v>939</v>
      </c>
      <c r="C264" s="62" t="s">
        <v>692</v>
      </c>
      <c r="D264" s="61" t="s">
        <v>926</v>
      </c>
      <c r="E264" s="62" t="s">
        <v>927</v>
      </c>
      <c r="F264" s="61" t="s">
        <v>698</v>
      </c>
      <c r="G264" s="61" t="s">
        <v>698</v>
      </c>
      <c r="H264" s="61" t="s">
        <v>698</v>
      </c>
      <c r="I264" s="61" t="s">
        <v>698</v>
      </c>
      <c r="J264" s="62" t="s">
        <v>696</v>
      </c>
      <c r="K264" s="62" t="s">
        <v>832</v>
      </c>
      <c r="L264" s="66">
        <v>-166587</v>
      </c>
      <c r="M264" s="66">
        <v>-13327</v>
      </c>
      <c r="N264" s="66">
        <v>-179914</v>
      </c>
      <c r="O264" s="61" t="s">
        <v>833</v>
      </c>
    </row>
    <row r="265" spans="1:15" ht="18.75" customHeight="1" x14ac:dyDescent="0.25">
      <c r="A265" s="61" t="s">
        <v>828</v>
      </c>
      <c r="B265" s="61" t="s">
        <v>939</v>
      </c>
      <c r="C265" s="62" t="s">
        <v>692</v>
      </c>
      <c r="D265" s="61" t="s">
        <v>926</v>
      </c>
      <c r="E265" s="62" t="s">
        <v>927</v>
      </c>
      <c r="F265" s="61" t="s">
        <v>698</v>
      </c>
      <c r="G265" s="61" t="s">
        <v>698</v>
      </c>
      <c r="H265" s="61" t="s">
        <v>698</v>
      </c>
      <c r="I265" s="61" t="s">
        <v>698</v>
      </c>
      <c r="J265" s="62" t="s">
        <v>695</v>
      </c>
      <c r="K265" s="62" t="s">
        <v>832</v>
      </c>
      <c r="L265" s="66">
        <v>-183246</v>
      </c>
      <c r="M265" s="66">
        <v>-14660</v>
      </c>
      <c r="N265" s="66">
        <v>-197906</v>
      </c>
      <c r="O265" s="61" t="s">
        <v>833</v>
      </c>
    </row>
    <row r="266" spans="1:15" ht="18.75" customHeight="1" x14ac:dyDescent="0.25">
      <c r="A266" s="61" t="s">
        <v>829</v>
      </c>
      <c r="B266" s="61" t="s">
        <v>940</v>
      </c>
      <c r="C266" s="62" t="s">
        <v>693</v>
      </c>
      <c r="D266" s="61" t="s">
        <v>926</v>
      </c>
      <c r="E266" s="62" t="s">
        <v>927</v>
      </c>
      <c r="F266" s="61" t="s">
        <v>698</v>
      </c>
      <c r="G266" s="61" t="s">
        <v>698</v>
      </c>
      <c r="H266" s="61" t="s">
        <v>698</v>
      </c>
      <c r="I266" s="61" t="s">
        <v>698</v>
      </c>
      <c r="J266" s="62" t="s">
        <v>782</v>
      </c>
      <c r="K266" s="62" t="s">
        <v>832</v>
      </c>
      <c r="L266" s="66">
        <v>-392596</v>
      </c>
      <c r="M266" s="66">
        <v>-31408</v>
      </c>
      <c r="N266" s="66">
        <v>-424004</v>
      </c>
      <c r="O266" s="61" t="s">
        <v>833</v>
      </c>
    </row>
    <row r="267" spans="1:15" ht="18.75" customHeight="1" x14ac:dyDescent="0.25">
      <c r="A267" s="61" t="s">
        <v>830</v>
      </c>
      <c r="B267" s="61" t="s">
        <v>940</v>
      </c>
      <c r="C267" s="62" t="s">
        <v>693</v>
      </c>
      <c r="D267" s="61" t="s">
        <v>926</v>
      </c>
      <c r="E267" s="62" t="s">
        <v>927</v>
      </c>
      <c r="F267" s="61" t="s">
        <v>698</v>
      </c>
      <c r="G267" s="61" t="s">
        <v>698</v>
      </c>
      <c r="H267" s="61" t="s">
        <v>698</v>
      </c>
      <c r="I267" s="61" t="s">
        <v>698</v>
      </c>
      <c r="J267" s="62" t="s">
        <v>696</v>
      </c>
      <c r="K267" s="62" t="s">
        <v>832</v>
      </c>
      <c r="L267" s="66">
        <v>-1308652</v>
      </c>
      <c r="M267" s="66">
        <v>-104692</v>
      </c>
      <c r="N267" s="66">
        <v>-1413344</v>
      </c>
      <c r="O267" s="61" t="s">
        <v>833</v>
      </c>
    </row>
    <row r="268" spans="1:15" ht="18.75" customHeight="1" x14ac:dyDescent="0.25">
      <c r="A268" s="61" t="s">
        <v>831</v>
      </c>
      <c r="B268" s="61" t="s">
        <v>940</v>
      </c>
      <c r="C268" s="62" t="s">
        <v>693</v>
      </c>
      <c r="D268" s="61" t="s">
        <v>926</v>
      </c>
      <c r="E268" s="62" t="s">
        <v>927</v>
      </c>
      <c r="F268" s="61" t="s">
        <v>698</v>
      </c>
      <c r="G268" s="61" t="s">
        <v>698</v>
      </c>
      <c r="H268" s="61" t="s">
        <v>698</v>
      </c>
      <c r="I268" s="61" t="s">
        <v>698</v>
      </c>
      <c r="J268" s="62" t="s">
        <v>695</v>
      </c>
      <c r="K268" s="62" t="s">
        <v>832</v>
      </c>
      <c r="L268" s="66">
        <v>-1439517</v>
      </c>
      <c r="M268" s="66">
        <v>-115161</v>
      </c>
      <c r="N268" s="66">
        <v>-1554678</v>
      </c>
      <c r="O268" s="61" t="s">
        <v>833</v>
      </c>
    </row>
    <row r="269" spans="1:15" ht="18.75" customHeight="1" x14ac:dyDescent="0.25">
      <c r="A269" s="61" t="s">
        <v>708</v>
      </c>
      <c r="B269" s="61" t="s">
        <v>929</v>
      </c>
      <c r="C269" s="62" t="s">
        <v>819</v>
      </c>
      <c r="D269" s="61" t="s">
        <v>926</v>
      </c>
      <c r="E269" s="62" t="s">
        <v>927</v>
      </c>
      <c r="F269" s="61" t="s">
        <v>698</v>
      </c>
      <c r="G269" s="61" t="s">
        <v>698</v>
      </c>
      <c r="H269" s="61" t="s">
        <v>698</v>
      </c>
      <c r="I269" s="61" t="s">
        <v>698</v>
      </c>
      <c r="J269" s="62" t="s">
        <v>695</v>
      </c>
      <c r="K269" s="62" t="s">
        <v>861</v>
      </c>
      <c r="L269" s="66">
        <v>-916759</v>
      </c>
      <c r="M269" s="66">
        <v>-73341</v>
      </c>
      <c r="N269" s="66">
        <v>-990100</v>
      </c>
      <c r="O269" s="61" t="s">
        <v>862</v>
      </c>
    </row>
    <row r="270" spans="1:15" ht="18.75" customHeight="1" x14ac:dyDescent="0.25">
      <c r="A270" s="61" t="s">
        <v>709</v>
      </c>
      <c r="B270" s="61" t="s">
        <v>929</v>
      </c>
      <c r="C270" s="62" t="s">
        <v>819</v>
      </c>
      <c r="D270" s="61" t="s">
        <v>926</v>
      </c>
      <c r="E270" s="62" t="s">
        <v>927</v>
      </c>
      <c r="F270" s="61" t="s">
        <v>698</v>
      </c>
      <c r="G270" s="61" t="s">
        <v>698</v>
      </c>
      <c r="H270" s="61" t="s">
        <v>698</v>
      </c>
      <c r="I270" s="61" t="s">
        <v>698</v>
      </c>
      <c r="J270" s="62" t="s">
        <v>782</v>
      </c>
      <c r="K270" s="62" t="s">
        <v>861</v>
      </c>
      <c r="L270" s="66">
        <v>-250025</v>
      </c>
      <c r="M270" s="66">
        <v>-20002</v>
      </c>
      <c r="N270" s="66">
        <v>-270027</v>
      </c>
      <c r="O270" s="61" t="s">
        <v>862</v>
      </c>
    </row>
    <row r="271" spans="1:15" ht="18.75" customHeight="1" x14ac:dyDescent="0.25">
      <c r="A271" s="61" t="s">
        <v>710</v>
      </c>
      <c r="B271" s="61" t="s">
        <v>929</v>
      </c>
      <c r="C271" s="62" t="s">
        <v>819</v>
      </c>
      <c r="D271" s="61" t="s">
        <v>926</v>
      </c>
      <c r="E271" s="62" t="s">
        <v>927</v>
      </c>
      <c r="F271" s="61" t="s">
        <v>698</v>
      </c>
      <c r="G271" s="61" t="s">
        <v>698</v>
      </c>
      <c r="H271" s="61" t="s">
        <v>698</v>
      </c>
      <c r="I271" s="61" t="s">
        <v>698</v>
      </c>
      <c r="J271" s="62" t="s">
        <v>696</v>
      </c>
      <c r="K271" s="62" t="s">
        <v>861</v>
      </c>
      <c r="L271" s="66">
        <v>-833417</v>
      </c>
      <c r="M271" s="66">
        <v>-66673</v>
      </c>
      <c r="N271" s="66">
        <v>-900090</v>
      </c>
      <c r="O271" s="61" t="s">
        <v>862</v>
      </c>
    </row>
    <row r="272" spans="1:15" ht="18.75" customHeight="1" x14ac:dyDescent="0.25">
      <c r="A272" s="61" t="s">
        <v>711</v>
      </c>
      <c r="B272" s="61" t="s">
        <v>929</v>
      </c>
      <c r="C272" s="62" t="s">
        <v>819</v>
      </c>
      <c r="D272" s="61" t="s">
        <v>926</v>
      </c>
      <c r="E272" s="62" t="s">
        <v>927</v>
      </c>
      <c r="F272" s="61" t="s">
        <v>698</v>
      </c>
      <c r="G272" s="61" t="s">
        <v>698</v>
      </c>
      <c r="H272" s="61" t="s">
        <v>698</v>
      </c>
      <c r="I272" s="61" t="s">
        <v>698</v>
      </c>
      <c r="J272" s="62" t="s">
        <v>741</v>
      </c>
      <c r="K272" s="62" t="s">
        <v>863</v>
      </c>
      <c r="L272" s="66">
        <v>-952000</v>
      </c>
      <c r="M272" s="66">
        <v>-76160</v>
      </c>
      <c r="N272" s="66">
        <v>-1028160</v>
      </c>
      <c r="O272" s="61" t="s">
        <v>862</v>
      </c>
    </row>
    <row r="273" spans="1:15" ht="18.75" customHeight="1" x14ac:dyDescent="0.25">
      <c r="A273" s="61" t="s">
        <v>664</v>
      </c>
      <c r="B273" s="61" t="s">
        <v>931</v>
      </c>
      <c r="C273" s="62" t="s">
        <v>686</v>
      </c>
      <c r="D273" s="61" t="s">
        <v>926</v>
      </c>
      <c r="E273" s="62" t="s">
        <v>927</v>
      </c>
      <c r="F273" s="61" t="s">
        <v>698</v>
      </c>
      <c r="G273" s="61" t="s">
        <v>698</v>
      </c>
      <c r="H273" s="61" t="s">
        <v>698</v>
      </c>
      <c r="I273" s="61" t="s">
        <v>698</v>
      </c>
      <c r="J273" s="62" t="s">
        <v>783</v>
      </c>
      <c r="K273" s="62" t="s">
        <v>864</v>
      </c>
      <c r="L273" s="66">
        <v>-8335</v>
      </c>
      <c r="M273" s="74">
        <v>-667</v>
      </c>
      <c r="N273" s="66">
        <v>-9002</v>
      </c>
      <c r="O273" s="61" t="s">
        <v>862</v>
      </c>
    </row>
    <row r="274" spans="1:15" ht="18.75" customHeight="1" x14ac:dyDescent="0.25">
      <c r="A274" s="61" t="s">
        <v>768</v>
      </c>
      <c r="B274" s="61" t="s">
        <v>931</v>
      </c>
      <c r="C274" s="62" t="s">
        <v>686</v>
      </c>
      <c r="D274" s="61" t="s">
        <v>926</v>
      </c>
      <c r="E274" s="62" t="s">
        <v>927</v>
      </c>
      <c r="F274" s="61" t="s">
        <v>698</v>
      </c>
      <c r="G274" s="61" t="s">
        <v>698</v>
      </c>
      <c r="H274" s="61" t="s">
        <v>698</v>
      </c>
      <c r="I274" s="61" t="s">
        <v>698</v>
      </c>
      <c r="J274" s="62" t="s">
        <v>783</v>
      </c>
      <c r="K274" s="62" t="s">
        <v>865</v>
      </c>
      <c r="L274" s="66">
        <v>-8930</v>
      </c>
      <c r="M274" s="74">
        <v>-714</v>
      </c>
      <c r="N274" s="66">
        <v>-9644</v>
      </c>
      <c r="O274" s="61" t="s">
        <v>862</v>
      </c>
    </row>
    <row r="275" spans="1:15" ht="18.75" customHeight="1" x14ac:dyDescent="0.25">
      <c r="A275" s="61" t="s">
        <v>665</v>
      </c>
      <c r="B275" s="61" t="s">
        <v>934</v>
      </c>
      <c r="C275" s="62" t="s">
        <v>687</v>
      </c>
      <c r="D275" s="61" t="s">
        <v>926</v>
      </c>
      <c r="E275" s="62" t="s">
        <v>927</v>
      </c>
      <c r="F275" s="61" t="s">
        <v>698</v>
      </c>
      <c r="G275" s="61" t="s">
        <v>698</v>
      </c>
      <c r="H275" s="61" t="s">
        <v>698</v>
      </c>
      <c r="I275" s="61" t="s">
        <v>698</v>
      </c>
      <c r="J275" s="62" t="s">
        <v>782</v>
      </c>
      <c r="K275" s="62" t="s">
        <v>861</v>
      </c>
      <c r="L275" s="66">
        <v>-153623</v>
      </c>
      <c r="M275" s="66">
        <v>-12290</v>
      </c>
      <c r="N275" s="66">
        <v>-165913</v>
      </c>
      <c r="O275" s="61" t="s">
        <v>862</v>
      </c>
    </row>
    <row r="276" spans="1:15" ht="18.75" customHeight="1" x14ac:dyDescent="0.25">
      <c r="A276" s="61" t="s">
        <v>841</v>
      </c>
      <c r="B276" s="61" t="s">
        <v>934</v>
      </c>
      <c r="C276" s="62" t="s">
        <v>687</v>
      </c>
      <c r="D276" s="61" t="s">
        <v>926</v>
      </c>
      <c r="E276" s="62" t="s">
        <v>927</v>
      </c>
      <c r="F276" s="61" t="s">
        <v>698</v>
      </c>
      <c r="G276" s="61" t="s">
        <v>698</v>
      </c>
      <c r="H276" s="61" t="s">
        <v>698</v>
      </c>
      <c r="I276" s="61" t="s">
        <v>698</v>
      </c>
      <c r="J276" s="62" t="s">
        <v>783</v>
      </c>
      <c r="K276" s="62" t="s">
        <v>866</v>
      </c>
      <c r="L276" s="66">
        <v>-21436</v>
      </c>
      <c r="M276" s="66">
        <v>-1715</v>
      </c>
      <c r="N276" s="66">
        <v>-23151</v>
      </c>
      <c r="O276" s="61" t="s">
        <v>862</v>
      </c>
    </row>
    <row r="277" spans="1:15" ht="18.75" customHeight="1" x14ac:dyDescent="0.25">
      <c r="A277" s="61" t="s">
        <v>751</v>
      </c>
      <c r="B277" s="61" t="s">
        <v>934</v>
      </c>
      <c r="C277" s="62" t="s">
        <v>687</v>
      </c>
      <c r="D277" s="61" t="s">
        <v>926</v>
      </c>
      <c r="E277" s="62" t="s">
        <v>927</v>
      </c>
      <c r="F277" s="61" t="s">
        <v>698</v>
      </c>
      <c r="G277" s="61" t="s">
        <v>698</v>
      </c>
      <c r="H277" s="61" t="s">
        <v>698</v>
      </c>
      <c r="I277" s="61" t="s">
        <v>698</v>
      </c>
      <c r="J277" s="62" t="s">
        <v>696</v>
      </c>
      <c r="K277" s="62" t="s">
        <v>861</v>
      </c>
      <c r="L277" s="66">
        <v>-512075</v>
      </c>
      <c r="M277" s="66">
        <v>-40966</v>
      </c>
      <c r="N277" s="66">
        <v>-553041</v>
      </c>
      <c r="O277" s="61" t="s">
        <v>862</v>
      </c>
    </row>
    <row r="278" spans="1:15" ht="18.75" customHeight="1" x14ac:dyDescent="0.25">
      <c r="A278" s="61" t="s">
        <v>716</v>
      </c>
      <c r="B278" s="61" t="s">
        <v>934</v>
      </c>
      <c r="C278" s="62" t="s">
        <v>687</v>
      </c>
      <c r="D278" s="61" t="s">
        <v>926</v>
      </c>
      <c r="E278" s="62" t="s">
        <v>927</v>
      </c>
      <c r="F278" s="61" t="s">
        <v>698</v>
      </c>
      <c r="G278" s="61" t="s">
        <v>698</v>
      </c>
      <c r="H278" s="61" t="s">
        <v>698</v>
      </c>
      <c r="I278" s="61" t="s">
        <v>698</v>
      </c>
      <c r="J278" s="62" t="s">
        <v>783</v>
      </c>
      <c r="K278" s="62" t="s">
        <v>867</v>
      </c>
      <c r="L278" s="66">
        <v>-23220</v>
      </c>
      <c r="M278" s="66">
        <v>-1858</v>
      </c>
      <c r="N278" s="66">
        <v>-25078</v>
      </c>
      <c r="O278" s="61" t="s">
        <v>862</v>
      </c>
    </row>
    <row r="279" spans="1:15" ht="18.75" customHeight="1" x14ac:dyDescent="0.25">
      <c r="A279" s="61" t="s">
        <v>668</v>
      </c>
      <c r="B279" s="61" t="s">
        <v>934</v>
      </c>
      <c r="C279" s="62" t="s">
        <v>687</v>
      </c>
      <c r="D279" s="61" t="s">
        <v>926</v>
      </c>
      <c r="E279" s="62" t="s">
        <v>927</v>
      </c>
      <c r="F279" s="61" t="s">
        <v>698</v>
      </c>
      <c r="G279" s="61" t="s">
        <v>698</v>
      </c>
      <c r="H279" s="61" t="s">
        <v>698</v>
      </c>
      <c r="I279" s="61" t="s">
        <v>698</v>
      </c>
      <c r="J279" s="62" t="s">
        <v>741</v>
      </c>
      <c r="K279" s="62" t="s">
        <v>863</v>
      </c>
      <c r="L279" s="66">
        <v>-195660</v>
      </c>
      <c r="M279" s="66">
        <v>-15653</v>
      </c>
      <c r="N279" s="66">
        <v>-211313</v>
      </c>
      <c r="O279" s="61" t="s">
        <v>862</v>
      </c>
    </row>
    <row r="280" spans="1:15" ht="18.75" customHeight="1" x14ac:dyDescent="0.25">
      <c r="A280" s="61" t="s">
        <v>669</v>
      </c>
      <c r="B280" s="61" t="s">
        <v>934</v>
      </c>
      <c r="C280" s="62" t="s">
        <v>687</v>
      </c>
      <c r="D280" s="61" t="s">
        <v>926</v>
      </c>
      <c r="E280" s="62" t="s">
        <v>927</v>
      </c>
      <c r="F280" s="61" t="s">
        <v>698</v>
      </c>
      <c r="G280" s="61" t="s">
        <v>698</v>
      </c>
      <c r="H280" s="61" t="s">
        <v>698</v>
      </c>
      <c r="I280" s="61" t="s">
        <v>698</v>
      </c>
      <c r="J280" s="62" t="s">
        <v>783</v>
      </c>
      <c r="K280" s="62" t="s">
        <v>868</v>
      </c>
      <c r="L280" s="66">
        <v>-11314</v>
      </c>
      <c r="M280" s="74">
        <v>-905</v>
      </c>
      <c r="N280" s="66">
        <v>-12219</v>
      </c>
      <c r="O280" s="61" t="s">
        <v>862</v>
      </c>
    </row>
    <row r="281" spans="1:15" ht="18.75" customHeight="1" x14ac:dyDescent="0.25">
      <c r="A281" s="61" t="s">
        <v>670</v>
      </c>
      <c r="B281" s="61" t="s">
        <v>934</v>
      </c>
      <c r="C281" s="62" t="s">
        <v>687</v>
      </c>
      <c r="D281" s="61" t="s">
        <v>926</v>
      </c>
      <c r="E281" s="62" t="s">
        <v>927</v>
      </c>
      <c r="F281" s="61" t="s">
        <v>698</v>
      </c>
      <c r="G281" s="61" t="s">
        <v>698</v>
      </c>
      <c r="H281" s="61" t="s">
        <v>698</v>
      </c>
      <c r="I281" s="61" t="s">
        <v>698</v>
      </c>
      <c r="J281" s="62" t="s">
        <v>695</v>
      </c>
      <c r="K281" s="62" t="s">
        <v>861</v>
      </c>
      <c r="L281" s="66">
        <v>-563283</v>
      </c>
      <c r="M281" s="66">
        <v>-45063</v>
      </c>
      <c r="N281" s="66">
        <v>-608346</v>
      </c>
      <c r="O281" s="61" t="s">
        <v>862</v>
      </c>
    </row>
    <row r="282" spans="1:15" ht="18.75" customHeight="1" x14ac:dyDescent="0.25">
      <c r="A282" s="61" t="s">
        <v>717</v>
      </c>
      <c r="B282" s="61" t="s">
        <v>934</v>
      </c>
      <c r="C282" s="62" t="s">
        <v>687</v>
      </c>
      <c r="D282" s="61" t="s">
        <v>926</v>
      </c>
      <c r="E282" s="62" t="s">
        <v>927</v>
      </c>
      <c r="F282" s="61" t="s">
        <v>698</v>
      </c>
      <c r="G282" s="61" t="s">
        <v>698</v>
      </c>
      <c r="H282" s="61" t="s">
        <v>698</v>
      </c>
      <c r="I282" s="61" t="s">
        <v>698</v>
      </c>
      <c r="J282" s="62" t="s">
        <v>783</v>
      </c>
      <c r="K282" s="62" t="s">
        <v>869</v>
      </c>
      <c r="L282" s="66">
        <v>-124741</v>
      </c>
      <c r="M282" s="66">
        <v>-9979</v>
      </c>
      <c r="N282" s="66">
        <v>-134720</v>
      </c>
      <c r="O282" s="61" t="s">
        <v>862</v>
      </c>
    </row>
    <row r="283" spans="1:15" ht="18.75" customHeight="1" x14ac:dyDescent="0.25">
      <c r="A283" s="61" t="s">
        <v>672</v>
      </c>
      <c r="B283" s="61" t="s">
        <v>936</v>
      </c>
      <c r="C283" s="62" t="s">
        <v>688</v>
      </c>
      <c r="D283" s="61" t="s">
        <v>926</v>
      </c>
      <c r="E283" s="62" t="s">
        <v>927</v>
      </c>
      <c r="F283" s="61" t="s">
        <v>698</v>
      </c>
      <c r="G283" s="61" t="s">
        <v>698</v>
      </c>
      <c r="H283" s="61" t="s">
        <v>698</v>
      </c>
      <c r="I283" s="61" t="s">
        <v>698</v>
      </c>
      <c r="J283" s="62" t="s">
        <v>783</v>
      </c>
      <c r="K283" s="62" t="s">
        <v>870</v>
      </c>
      <c r="L283" s="66">
        <v>-52966</v>
      </c>
      <c r="M283" s="66">
        <v>-4237</v>
      </c>
      <c r="N283" s="66">
        <v>-57203</v>
      </c>
      <c r="O283" s="61" t="s">
        <v>862</v>
      </c>
    </row>
    <row r="284" spans="1:15" ht="18.75" customHeight="1" x14ac:dyDescent="0.25">
      <c r="A284" s="61" t="s">
        <v>718</v>
      </c>
      <c r="B284" s="61" t="s">
        <v>936</v>
      </c>
      <c r="C284" s="62" t="s">
        <v>688</v>
      </c>
      <c r="D284" s="61" t="s">
        <v>926</v>
      </c>
      <c r="E284" s="62" t="s">
        <v>927</v>
      </c>
      <c r="F284" s="61" t="s">
        <v>698</v>
      </c>
      <c r="G284" s="61" t="s">
        <v>698</v>
      </c>
      <c r="H284" s="61" t="s">
        <v>698</v>
      </c>
      <c r="I284" s="61" t="s">
        <v>698</v>
      </c>
      <c r="J284" s="62" t="s">
        <v>695</v>
      </c>
      <c r="K284" s="62" t="s">
        <v>861</v>
      </c>
      <c r="L284" s="66">
        <v>-663490</v>
      </c>
      <c r="M284" s="66">
        <v>-53079</v>
      </c>
      <c r="N284" s="66">
        <v>-716569</v>
      </c>
      <c r="O284" s="61" t="s">
        <v>862</v>
      </c>
    </row>
    <row r="285" spans="1:15" ht="18.75" customHeight="1" x14ac:dyDescent="0.25">
      <c r="A285" s="61" t="s">
        <v>738</v>
      </c>
      <c r="B285" s="61" t="s">
        <v>936</v>
      </c>
      <c r="C285" s="62" t="s">
        <v>688</v>
      </c>
      <c r="D285" s="61" t="s">
        <v>926</v>
      </c>
      <c r="E285" s="62" t="s">
        <v>927</v>
      </c>
      <c r="F285" s="61" t="s">
        <v>698</v>
      </c>
      <c r="G285" s="61" t="s">
        <v>698</v>
      </c>
      <c r="H285" s="61" t="s">
        <v>698</v>
      </c>
      <c r="I285" s="61" t="s">
        <v>698</v>
      </c>
      <c r="J285" s="62" t="s">
        <v>783</v>
      </c>
      <c r="K285" s="62" t="s">
        <v>871</v>
      </c>
      <c r="L285" s="66">
        <v>-181197</v>
      </c>
      <c r="M285" s="66">
        <v>-14496</v>
      </c>
      <c r="N285" s="66">
        <v>-195693</v>
      </c>
      <c r="O285" s="61" t="s">
        <v>862</v>
      </c>
    </row>
    <row r="286" spans="1:15" ht="18.75" customHeight="1" x14ac:dyDescent="0.25">
      <c r="A286" s="61" t="s">
        <v>677</v>
      </c>
      <c r="B286" s="61" t="s">
        <v>936</v>
      </c>
      <c r="C286" s="62" t="s">
        <v>688</v>
      </c>
      <c r="D286" s="61" t="s">
        <v>926</v>
      </c>
      <c r="E286" s="62" t="s">
        <v>927</v>
      </c>
      <c r="F286" s="61" t="s">
        <v>698</v>
      </c>
      <c r="G286" s="61" t="s">
        <v>698</v>
      </c>
      <c r="H286" s="61" t="s">
        <v>698</v>
      </c>
      <c r="I286" s="61" t="s">
        <v>698</v>
      </c>
      <c r="J286" s="62" t="s">
        <v>783</v>
      </c>
      <c r="K286" s="62" t="s">
        <v>872</v>
      </c>
      <c r="L286" s="66">
        <v>-10913</v>
      </c>
      <c r="M286" s="74">
        <v>-873</v>
      </c>
      <c r="N286" s="66">
        <v>-11786</v>
      </c>
      <c r="O286" s="61" t="s">
        <v>862</v>
      </c>
    </row>
    <row r="287" spans="1:15" ht="18.75" customHeight="1" x14ac:dyDescent="0.25">
      <c r="A287" s="61" t="s">
        <v>752</v>
      </c>
      <c r="B287" s="61" t="s">
        <v>936</v>
      </c>
      <c r="C287" s="62" t="s">
        <v>688</v>
      </c>
      <c r="D287" s="61" t="s">
        <v>926</v>
      </c>
      <c r="E287" s="62" t="s">
        <v>927</v>
      </c>
      <c r="F287" s="61" t="s">
        <v>698</v>
      </c>
      <c r="G287" s="61" t="s">
        <v>698</v>
      </c>
      <c r="H287" s="61" t="s">
        <v>698</v>
      </c>
      <c r="I287" s="61" t="s">
        <v>698</v>
      </c>
      <c r="J287" s="62" t="s">
        <v>783</v>
      </c>
      <c r="K287" s="62" t="s">
        <v>873</v>
      </c>
      <c r="L287" s="66">
        <v>-75580</v>
      </c>
      <c r="M287" s="66">
        <v>-6046</v>
      </c>
      <c r="N287" s="66">
        <v>-81626</v>
      </c>
      <c r="O287" s="61" t="s">
        <v>862</v>
      </c>
    </row>
    <row r="288" spans="1:15" ht="18.75" customHeight="1" x14ac:dyDescent="0.25">
      <c r="A288" s="61" t="s">
        <v>739</v>
      </c>
      <c r="B288" s="61" t="s">
        <v>925</v>
      </c>
      <c r="C288" s="62" t="s">
        <v>746</v>
      </c>
      <c r="D288" s="61" t="s">
        <v>926</v>
      </c>
      <c r="E288" s="62" t="s">
        <v>927</v>
      </c>
      <c r="F288" s="61" t="s">
        <v>698</v>
      </c>
      <c r="G288" s="61" t="s">
        <v>698</v>
      </c>
      <c r="H288" s="61" t="s">
        <v>698</v>
      </c>
      <c r="I288" s="61" t="s">
        <v>698</v>
      </c>
      <c r="J288" s="62" t="s">
        <v>696</v>
      </c>
      <c r="K288" s="62" t="s">
        <v>861</v>
      </c>
      <c r="L288" s="66">
        <v>-406038</v>
      </c>
      <c r="M288" s="66">
        <v>-32483</v>
      </c>
      <c r="N288" s="66">
        <v>-438521</v>
      </c>
      <c r="O288" s="61" t="s">
        <v>862</v>
      </c>
    </row>
    <row r="289" spans="1:15" ht="18.75" customHeight="1" x14ac:dyDescent="0.25">
      <c r="A289" s="61" t="s">
        <v>679</v>
      </c>
      <c r="B289" s="61" t="s">
        <v>925</v>
      </c>
      <c r="C289" s="62" t="s">
        <v>746</v>
      </c>
      <c r="D289" s="61" t="s">
        <v>926</v>
      </c>
      <c r="E289" s="62" t="s">
        <v>927</v>
      </c>
      <c r="F289" s="61" t="s">
        <v>698</v>
      </c>
      <c r="G289" s="61" t="s">
        <v>698</v>
      </c>
      <c r="H289" s="61" t="s">
        <v>698</v>
      </c>
      <c r="I289" s="61" t="s">
        <v>698</v>
      </c>
      <c r="J289" s="62" t="s">
        <v>741</v>
      </c>
      <c r="K289" s="62" t="s">
        <v>863</v>
      </c>
      <c r="L289" s="66">
        <v>-326710</v>
      </c>
      <c r="M289" s="66">
        <v>-26137</v>
      </c>
      <c r="N289" s="66">
        <v>-352847</v>
      </c>
      <c r="O289" s="61" t="s">
        <v>862</v>
      </c>
    </row>
    <row r="290" spans="1:15" ht="18.75" customHeight="1" x14ac:dyDescent="0.25">
      <c r="A290" s="61" t="s">
        <v>680</v>
      </c>
      <c r="B290" s="61" t="s">
        <v>925</v>
      </c>
      <c r="C290" s="62" t="s">
        <v>746</v>
      </c>
      <c r="D290" s="61" t="s">
        <v>926</v>
      </c>
      <c r="E290" s="62" t="s">
        <v>927</v>
      </c>
      <c r="F290" s="61" t="s">
        <v>698</v>
      </c>
      <c r="G290" s="61" t="s">
        <v>698</v>
      </c>
      <c r="H290" s="61" t="s">
        <v>698</v>
      </c>
      <c r="I290" s="61" t="s">
        <v>698</v>
      </c>
      <c r="J290" s="62" t="s">
        <v>783</v>
      </c>
      <c r="K290" s="62" t="s">
        <v>874</v>
      </c>
      <c r="L290" s="66">
        <v>-54778</v>
      </c>
      <c r="M290" s="66">
        <v>-4382</v>
      </c>
      <c r="N290" s="66">
        <v>-59160</v>
      </c>
      <c r="O290" s="61" t="s">
        <v>862</v>
      </c>
    </row>
    <row r="291" spans="1:15" ht="18.75" customHeight="1" x14ac:dyDescent="0.25">
      <c r="A291" s="61" t="s">
        <v>740</v>
      </c>
      <c r="B291" s="61" t="s">
        <v>925</v>
      </c>
      <c r="C291" s="62" t="s">
        <v>746</v>
      </c>
      <c r="D291" s="61" t="s">
        <v>926</v>
      </c>
      <c r="E291" s="62" t="s">
        <v>927</v>
      </c>
      <c r="F291" s="61" t="s">
        <v>698</v>
      </c>
      <c r="G291" s="61" t="s">
        <v>698</v>
      </c>
      <c r="H291" s="61" t="s">
        <v>698</v>
      </c>
      <c r="I291" s="61" t="s">
        <v>698</v>
      </c>
      <c r="J291" s="62" t="s">
        <v>695</v>
      </c>
      <c r="K291" s="62" t="s">
        <v>861</v>
      </c>
      <c r="L291" s="66">
        <v>-446642</v>
      </c>
      <c r="M291" s="66">
        <v>-35731</v>
      </c>
      <c r="N291" s="66">
        <v>-482373</v>
      </c>
      <c r="O291" s="61" t="s">
        <v>862</v>
      </c>
    </row>
    <row r="292" spans="1:15" ht="18.75" customHeight="1" x14ac:dyDescent="0.25">
      <c r="A292" s="61" t="s">
        <v>682</v>
      </c>
      <c r="B292" s="61" t="s">
        <v>925</v>
      </c>
      <c r="C292" s="62" t="s">
        <v>746</v>
      </c>
      <c r="D292" s="61" t="s">
        <v>926</v>
      </c>
      <c r="E292" s="62" t="s">
        <v>927</v>
      </c>
      <c r="F292" s="61" t="s">
        <v>698</v>
      </c>
      <c r="G292" s="61" t="s">
        <v>698</v>
      </c>
      <c r="H292" s="61" t="s">
        <v>698</v>
      </c>
      <c r="I292" s="61" t="s">
        <v>698</v>
      </c>
      <c r="J292" s="62" t="s">
        <v>782</v>
      </c>
      <c r="K292" s="62" t="s">
        <v>861</v>
      </c>
      <c r="L292" s="66">
        <v>-121812</v>
      </c>
      <c r="M292" s="66">
        <v>-9745</v>
      </c>
      <c r="N292" s="66">
        <v>-131557</v>
      </c>
      <c r="O292" s="61" t="s">
        <v>862</v>
      </c>
    </row>
    <row r="293" spans="1:15" ht="18.75" customHeight="1" x14ac:dyDescent="0.25">
      <c r="A293" s="61" t="s">
        <v>792</v>
      </c>
      <c r="B293" s="61" t="s">
        <v>937</v>
      </c>
      <c r="C293" s="62" t="s">
        <v>689</v>
      </c>
      <c r="D293" s="61" t="s">
        <v>926</v>
      </c>
      <c r="E293" s="62" t="s">
        <v>927</v>
      </c>
      <c r="F293" s="61" t="s">
        <v>698</v>
      </c>
      <c r="G293" s="61" t="s">
        <v>698</v>
      </c>
      <c r="H293" s="61" t="s">
        <v>698</v>
      </c>
      <c r="I293" s="61" t="s">
        <v>698</v>
      </c>
      <c r="J293" s="62" t="s">
        <v>783</v>
      </c>
      <c r="K293" s="62" t="s">
        <v>875</v>
      </c>
      <c r="L293" s="66">
        <v>-29949</v>
      </c>
      <c r="M293" s="66">
        <v>-2396</v>
      </c>
      <c r="N293" s="66">
        <v>-32345</v>
      </c>
      <c r="O293" s="61" t="s">
        <v>862</v>
      </c>
    </row>
    <row r="294" spans="1:15" ht="18.75" customHeight="1" x14ac:dyDescent="0.25">
      <c r="A294" s="61" t="s">
        <v>842</v>
      </c>
      <c r="B294" s="61" t="s">
        <v>937</v>
      </c>
      <c r="C294" s="62" t="s">
        <v>689</v>
      </c>
      <c r="D294" s="61" t="s">
        <v>926</v>
      </c>
      <c r="E294" s="62" t="s">
        <v>927</v>
      </c>
      <c r="F294" s="61" t="s">
        <v>698</v>
      </c>
      <c r="G294" s="61" t="s">
        <v>698</v>
      </c>
      <c r="H294" s="61" t="s">
        <v>698</v>
      </c>
      <c r="I294" s="61" t="s">
        <v>698</v>
      </c>
      <c r="J294" s="62" t="s">
        <v>805</v>
      </c>
      <c r="K294" s="62" t="s">
        <v>876</v>
      </c>
      <c r="L294" s="66">
        <v>-142008</v>
      </c>
      <c r="M294" s="66">
        <v>-14201</v>
      </c>
      <c r="N294" s="66">
        <v>-156209</v>
      </c>
      <c r="O294" s="61" t="s">
        <v>862</v>
      </c>
    </row>
    <row r="295" spans="1:15" ht="18.75" customHeight="1" x14ac:dyDescent="0.25">
      <c r="A295" s="61" t="s">
        <v>771</v>
      </c>
      <c r="B295" s="61" t="s">
        <v>937</v>
      </c>
      <c r="C295" s="62" t="s">
        <v>689</v>
      </c>
      <c r="D295" s="61" t="s">
        <v>926</v>
      </c>
      <c r="E295" s="62" t="s">
        <v>927</v>
      </c>
      <c r="F295" s="61" t="s">
        <v>698</v>
      </c>
      <c r="G295" s="61" t="s">
        <v>698</v>
      </c>
      <c r="H295" s="61" t="s">
        <v>698</v>
      </c>
      <c r="I295" s="61" t="s">
        <v>698</v>
      </c>
      <c r="J295" s="62" t="s">
        <v>741</v>
      </c>
      <c r="K295" s="62" t="s">
        <v>863</v>
      </c>
      <c r="L295" s="66">
        <v>-126280</v>
      </c>
      <c r="M295" s="66">
        <v>-10102</v>
      </c>
      <c r="N295" s="66">
        <v>-136382</v>
      </c>
      <c r="O295" s="61" t="s">
        <v>862</v>
      </c>
    </row>
    <row r="296" spans="1:15" ht="18.75" customHeight="1" x14ac:dyDescent="0.25">
      <c r="A296" s="61" t="s">
        <v>757</v>
      </c>
      <c r="B296" s="61" t="s">
        <v>937</v>
      </c>
      <c r="C296" s="62" t="s">
        <v>689</v>
      </c>
      <c r="D296" s="61" t="s">
        <v>926</v>
      </c>
      <c r="E296" s="62" t="s">
        <v>927</v>
      </c>
      <c r="F296" s="61" t="s">
        <v>698</v>
      </c>
      <c r="G296" s="61" t="s">
        <v>698</v>
      </c>
      <c r="H296" s="61" t="s">
        <v>698</v>
      </c>
      <c r="I296" s="61" t="s">
        <v>698</v>
      </c>
      <c r="J296" s="62" t="s">
        <v>783</v>
      </c>
      <c r="K296" s="62" t="s">
        <v>877</v>
      </c>
      <c r="L296" s="66">
        <v>-19947</v>
      </c>
      <c r="M296" s="66">
        <v>-1596</v>
      </c>
      <c r="N296" s="66">
        <v>-21543</v>
      </c>
      <c r="O296" s="61" t="s">
        <v>862</v>
      </c>
    </row>
    <row r="297" spans="1:15" ht="18.75" customHeight="1" x14ac:dyDescent="0.25">
      <c r="A297" s="61" t="s">
        <v>758</v>
      </c>
      <c r="B297" s="61" t="s">
        <v>937</v>
      </c>
      <c r="C297" s="62" t="s">
        <v>689</v>
      </c>
      <c r="D297" s="61" t="s">
        <v>926</v>
      </c>
      <c r="E297" s="62" t="s">
        <v>927</v>
      </c>
      <c r="F297" s="61" t="s">
        <v>698</v>
      </c>
      <c r="G297" s="61" t="s">
        <v>698</v>
      </c>
      <c r="H297" s="61" t="s">
        <v>698</v>
      </c>
      <c r="I297" s="61" t="s">
        <v>698</v>
      </c>
      <c r="J297" s="62" t="s">
        <v>695</v>
      </c>
      <c r="K297" s="62" t="s">
        <v>861</v>
      </c>
      <c r="L297" s="66">
        <v>-311123</v>
      </c>
      <c r="M297" s="66">
        <v>-24890</v>
      </c>
      <c r="N297" s="66">
        <v>-336013</v>
      </c>
      <c r="O297" s="61" t="s">
        <v>862</v>
      </c>
    </row>
    <row r="298" spans="1:15" ht="18.75" customHeight="1" x14ac:dyDescent="0.25">
      <c r="A298" s="61" t="s">
        <v>818</v>
      </c>
      <c r="B298" s="61" t="s">
        <v>937</v>
      </c>
      <c r="C298" s="62" t="s">
        <v>689</v>
      </c>
      <c r="D298" s="61" t="s">
        <v>926</v>
      </c>
      <c r="E298" s="62" t="s">
        <v>927</v>
      </c>
      <c r="F298" s="61" t="s">
        <v>698</v>
      </c>
      <c r="G298" s="61" t="s">
        <v>698</v>
      </c>
      <c r="H298" s="61" t="s">
        <v>698</v>
      </c>
      <c r="I298" s="61" t="s">
        <v>698</v>
      </c>
      <c r="J298" s="62" t="s">
        <v>783</v>
      </c>
      <c r="K298" s="62" t="s">
        <v>878</v>
      </c>
      <c r="L298" s="66">
        <v>-26915</v>
      </c>
      <c r="M298" s="66">
        <v>-2153</v>
      </c>
      <c r="N298" s="66">
        <v>-29068</v>
      </c>
      <c r="O298" s="61" t="s">
        <v>862</v>
      </c>
    </row>
    <row r="299" spans="1:15" ht="18.75" customHeight="1" x14ac:dyDescent="0.25">
      <c r="A299" s="61" t="s">
        <v>793</v>
      </c>
      <c r="B299" s="61" t="s">
        <v>938</v>
      </c>
      <c r="C299" s="62" t="s">
        <v>690</v>
      </c>
      <c r="D299" s="61" t="s">
        <v>926</v>
      </c>
      <c r="E299" s="62" t="s">
        <v>927</v>
      </c>
      <c r="F299" s="61" t="s">
        <v>698</v>
      </c>
      <c r="G299" s="61" t="s">
        <v>698</v>
      </c>
      <c r="H299" s="61" t="s">
        <v>698</v>
      </c>
      <c r="I299" s="61" t="s">
        <v>698</v>
      </c>
      <c r="J299" s="62" t="s">
        <v>805</v>
      </c>
      <c r="K299" s="62" t="s">
        <v>879</v>
      </c>
      <c r="L299" s="66">
        <v>-84642</v>
      </c>
      <c r="M299" s="66">
        <v>-8464</v>
      </c>
      <c r="N299" s="66">
        <v>-93106</v>
      </c>
      <c r="O299" s="61" t="s">
        <v>862</v>
      </c>
    </row>
    <row r="300" spans="1:15" ht="18.75" customHeight="1" x14ac:dyDescent="0.25">
      <c r="A300" s="61" t="s">
        <v>794</v>
      </c>
      <c r="B300" s="61" t="s">
        <v>938</v>
      </c>
      <c r="C300" s="62" t="s">
        <v>690</v>
      </c>
      <c r="D300" s="61" t="s">
        <v>926</v>
      </c>
      <c r="E300" s="62" t="s">
        <v>927</v>
      </c>
      <c r="F300" s="61" t="s">
        <v>698</v>
      </c>
      <c r="G300" s="61" t="s">
        <v>698</v>
      </c>
      <c r="H300" s="61" t="s">
        <v>698</v>
      </c>
      <c r="I300" s="61" t="s">
        <v>698</v>
      </c>
      <c r="J300" s="62" t="s">
        <v>695</v>
      </c>
      <c r="K300" s="62" t="s">
        <v>861</v>
      </c>
      <c r="L300" s="66">
        <v>-335057</v>
      </c>
      <c r="M300" s="66">
        <v>-26805</v>
      </c>
      <c r="N300" s="66">
        <v>-361862</v>
      </c>
      <c r="O300" s="61" t="s">
        <v>862</v>
      </c>
    </row>
    <row r="301" spans="1:15" ht="18.75" customHeight="1" x14ac:dyDescent="0.25">
      <c r="A301" s="61" t="s">
        <v>772</v>
      </c>
      <c r="B301" s="61" t="s">
        <v>938</v>
      </c>
      <c r="C301" s="62" t="s">
        <v>690</v>
      </c>
      <c r="D301" s="61" t="s">
        <v>926</v>
      </c>
      <c r="E301" s="62" t="s">
        <v>927</v>
      </c>
      <c r="F301" s="61" t="s">
        <v>698</v>
      </c>
      <c r="G301" s="61" t="s">
        <v>698</v>
      </c>
      <c r="H301" s="61" t="s">
        <v>698</v>
      </c>
      <c r="I301" s="61" t="s">
        <v>698</v>
      </c>
      <c r="J301" s="62" t="s">
        <v>782</v>
      </c>
      <c r="K301" s="62" t="s">
        <v>861</v>
      </c>
      <c r="L301" s="66">
        <v>-91379</v>
      </c>
      <c r="M301" s="66">
        <v>-7310</v>
      </c>
      <c r="N301" s="66">
        <v>-98689</v>
      </c>
      <c r="O301" s="61" t="s">
        <v>862</v>
      </c>
    </row>
    <row r="302" spans="1:15" ht="18.75" customHeight="1" x14ac:dyDescent="0.25">
      <c r="A302" s="61" t="s">
        <v>773</v>
      </c>
      <c r="B302" s="61" t="s">
        <v>938</v>
      </c>
      <c r="C302" s="62" t="s">
        <v>690</v>
      </c>
      <c r="D302" s="61" t="s">
        <v>926</v>
      </c>
      <c r="E302" s="62" t="s">
        <v>927</v>
      </c>
      <c r="F302" s="61" t="s">
        <v>698</v>
      </c>
      <c r="G302" s="61" t="s">
        <v>698</v>
      </c>
      <c r="H302" s="61" t="s">
        <v>698</v>
      </c>
      <c r="I302" s="61" t="s">
        <v>698</v>
      </c>
      <c r="J302" s="62" t="s">
        <v>696</v>
      </c>
      <c r="K302" s="62" t="s">
        <v>861</v>
      </c>
      <c r="L302" s="66">
        <v>-304597</v>
      </c>
      <c r="M302" s="66">
        <v>-24368</v>
      </c>
      <c r="N302" s="66">
        <v>-328965</v>
      </c>
      <c r="O302" s="61" t="s">
        <v>862</v>
      </c>
    </row>
    <row r="303" spans="1:15" ht="18.75" customHeight="1" x14ac:dyDescent="0.25">
      <c r="A303" s="61" t="s">
        <v>774</v>
      </c>
      <c r="B303" s="61" t="s">
        <v>938</v>
      </c>
      <c r="C303" s="62" t="s">
        <v>690</v>
      </c>
      <c r="D303" s="61" t="s">
        <v>926</v>
      </c>
      <c r="E303" s="62" t="s">
        <v>927</v>
      </c>
      <c r="F303" s="61" t="s">
        <v>698</v>
      </c>
      <c r="G303" s="61" t="s">
        <v>698</v>
      </c>
      <c r="H303" s="61" t="s">
        <v>698</v>
      </c>
      <c r="I303" s="61" t="s">
        <v>698</v>
      </c>
      <c r="J303" s="62" t="s">
        <v>783</v>
      </c>
      <c r="K303" s="62" t="s">
        <v>872</v>
      </c>
      <c r="L303" s="66">
        <v>-10913</v>
      </c>
      <c r="M303" s="74">
        <v>-873</v>
      </c>
      <c r="N303" s="66">
        <v>-11786</v>
      </c>
      <c r="O303" s="61" t="s">
        <v>862</v>
      </c>
    </row>
    <row r="304" spans="1:15" ht="18.75" customHeight="1" x14ac:dyDescent="0.25">
      <c r="A304" s="61" t="s">
        <v>775</v>
      </c>
      <c r="B304" s="61" t="s">
        <v>938</v>
      </c>
      <c r="C304" s="62" t="s">
        <v>690</v>
      </c>
      <c r="D304" s="61" t="s">
        <v>926</v>
      </c>
      <c r="E304" s="62" t="s">
        <v>927</v>
      </c>
      <c r="F304" s="61" t="s">
        <v>698</v>
      </c>
      <c r="G304" s="61" t="s">
        <v>698</v>
      </c>
      <c r="H304" s="61" t="s">
        <v>698</v>
      </c>
      <c r="I304" s="61" t="s">
        <v>698</v>
      </c>
      <c r="J304" s="62" t="s">
        <v>783</v>
      </c>
      <c r="K304" s="62" t="s">
        <v>880</v>
      </c>
      <c r="L304" s="66">
        <v>-32836</v>
      </c>
      <c r="M304" s="66">
        <v>-2627</v>
      </c>
      <c r="N304" s="66">
        <v>-35463</v>
      </c>
      <c r="O304" s="61" t="s">
        <v>862</v>
      </c>
    </row>
    <row r="305" spans="1:15" ht="18.75" customHeight="1" x14ac:dyDescent="0.25">
      <c r="A305" s="61" t="s">
        <v>843</v>
      </c>
      <c r="B305" s="61" t="s">
        <v>938</v>
      </c>
      <c r="C305" s="62" t="s">
        <v>690</v>
      </c>
      <c r="D305" s="61" t="s">
        <v>926</v>
      </c>
      <c r="E305" s="62" t="s">
        <v>927</v>
      </c>
      <c r="F305" s="61" t="s">
        <v>698</v>
      </c>
      <c r="G305" s="61" t="s">
        <v>698</v>
      </c>
      <c r="H305" s="61" t="s">
        <v>698</v>
      </c>
      <c r="I305" s="61" t="s">
        <v>698</v>
      </c>
      <c r="J305" s="62" t="s">
        <v>783</v>
      </c>
      <c r="K305" s="62" t="s">
        <v>881</v>
      </c>
      <c r="L305" s="66">
        <v>-32625</v>
      </c>
      <c r="M305" s="66">
        <v>-2610</v>
      </c>
      <c r="N305" s="66">
        <v>-35235</v>
      </c>
      <c r="O305" s="61" t="s">
        <v>862</v>
      </c>
    </row>
    <row r="306" spans="1:15" ht="18.75" customHeight="1" x14ac:dyDescent="0.25">
      <c r="A306" s="61" t="s">
        <v>777</v>
      </c>
      <c r="B306" s="61" t="s">
        <v>928</v>
      </c>
      <c r="C306" s="62" t="s">
        <v>760</v>
      </c>
      <c r="D306" s="61" t="s">
        <v>926</v>
      </c>
      <c r="E306" s="62" t="s">
        <v>927</v>
      </c>
      <c r="F306" s="61" t="s">
        <v>698</v>
      </c>
      <c r="G306" s="61" t="s">
        <v>698</v>
      </c>
      <c r="H306" s="61" t="s">
        <v>698</v>
      </c>
      <c r="I306" s="61" t="s">
        <v>698</v>
      </c>
      <c r="J306" s="62" t="s">
        <v>783</v>
      </c>
      <c r="K306" s="62" t="s">
        <v>882</v>
      </c>
      <c r="L306" s="66">
        <v>-38343</v>
      </c>
      <c r="M306" s="66">
        <v>-3067</v>
      </c>
      <c r="N306" s="66">
        <v>-41410</v>
      </c>
      <c r="O306" s="61" t="s">
        <v>862</v>
      </c>
    </row>
    <row r="307" spans="1:15" ht="18.75" customHeight="1" x14ac:dyDescent="0.25">
      <c r="A307" s="61" t="s">
        <v>778</v>
      </c>
      <c r="B307" s="61" t="s">
        <v>928</v>
      </c>
      <c r="C307" s="62" t="s">
        <v>760</v>
      </c>
      <c r="D307" s="61" t="s">
        <v>926</v>
      </c>
      <c r="E307" s="62" t="s">
        <v>927</v>
      </c>
      <c r="F307" s="61" t="s">
        <v>698</v>
      </c>
      <c r="G307" s="61" t="s">
        <v>698</v>
      </c>
      <c r="H307" s="61" t="s">
        <v>698</v>
      </c>
      <c r="I307" s="61" t="s">
        <v>698</v>
      </c>
      <c r="J307" s="62" t="s">
        <v>695</v>
      </c>
      <c r="K307" s="62" t="s">
        <v>861</v>
      </c>
      <c r="L307" s="66">
        <v>-210820</v>
      </c>
      <c r="M307" s="66">
        <v>-16866</v>
      </c>
      <c r="N307" s="66">
        <v>-227686</v>
      </c>
      <c r="O307" s="61" t="s">
        <v>862</v>
      </c>
    </row>
    <row r="308" spans="1:15" ht="18.75" customHeight="1" x14ac:dyDescent="0.25">
      <c r="A308" s="61" t="s">
        <v>827</v>
      </c>
      <c r="B308" s="61" t="s">
        <v>928</v>
      </c>
      <c r="C308" s="62" t="s">
        <v>760</v>
      </c>
      <c r="D308" s="61" t="s">
        <v>926</v>
      </c>
      <c r="E308" s="62" t="s">
        <v>927</v>
      </c>
      <c r="F308" s="61" t="s">
        <v>698</v>
      </c>
      <c r="G308" s="61" t="s">
        <v>698</v>
      </c>
      <c r="H308" s="61" t="s">
        <v>698</v>
      </c>
      <c r="I308" s="61" t="s">
        <v>698</v>
      </c>
      <c r="J308" s="62" t="s">
        <v>782</v>
      </c>
      <c r="K308" s="62" t="s">
        <v>861</v>
      </c>
      <c r="L308" s="66">
        <v>-57496</v>
      </c>
      <c r="M308" s="66">
        <v>-4600</v>
      </c>
      <c r="N308" s="66">
        <v>-62096</v>
      </c>
      <c r="O308" s="61" t="s">
        <v>862</v>
      </c>
    </row>
    <row r="309" spans="1:15" ht="18.75" customHeight="1" x14ac:dyDescent="0.25">
      <c r="A309" s="61" t="s">
        <v>828</v>
      </c>
      <c r="B309" s="61" t="s">
        <v>928</v>
      </c>
      <c r="C309" s="62" t="s">
        <v>760</v>
      </c>
      <c r="D309" s="61" t="s">
        <v>926</v>
      </c>
      <c r="E309" s="62" t="s">
        <v>927</v>
      </c>
      <c r="F309" s="61" t="s">
        <v>698</v>
      </c>
      <c r="G309" s="61" t="s">
        <v>698</v>
      </c>
      <c r="H309" s="61" t="s">
        <v>698</v>
      </c>
      <c r="I309" s="61" t="s">
        <v>698</v>
      </c>
      <c r="J309" s="62" t="s">
        <v>696</v>
      </c>
      <c r="K309" s="62" t="s">
        <v>861</v>
      </c>
      <c r="L309" s="66">
        <v>-191654</v>
      </c>
      <c r="M309" s="66">
        <v>-15332</v>
      </c>
      <c r="N309" s="66">
        <v>-206986</v>
      </c>
      <c r="O309" s="61" t="s">
        <v>862</v>
      </c>
    </row>
    <row r="310" spans="1:15" ht="18.75" customHeight="1" x14ac:dyDescent="0.25">
      <c r="A310" s="61" t="s">
        <v>844</v>
      </c>
      <c r="B310" s="61" t="s">
        <v>928</v>
      </c>
      <c r="C310" s="62" t="s">
        <v>760</v>
      </c>
      <c r="D310" s="61" t="s">
        <v>926</v>
      </c>
      <c r="E310" s="62" t="s">
        <v>927</v>
      </c>
      <c r="F310" s="61" t="s">
        <v>698</v>
      </c>
      <c r="G310" s="61" t="s">
        <v>698</v>
      </c>
      <c r="H310" s="61" t="s">
        <v>698</v>
      </c>
      <c r="I310" s="61" t="s">
        <v>698</v>
      </c>
      <c r="J310" s="62" t="s">
        <v>741</v>
      </c>
      <c r="K310" s="62" t="s">
        <v>863</v>
      </c>
      <c r="L310" s="66">
        <v>-280740</v>
      </c>
      <c r="M310" s="66">
        <v>-22459</v>
      </c>
      <c r="N310" s="66">
        <v>-303199</v>
      </c>
      <c r="O310" s="61" t="s">
        <v>862</v>
      </c>
    </row>
    <row r="311" spans="1:15" ht="18.75" customHeight="1" x14ac:dyDescent="0.25">
      <c r="A311" s="61" t="s">
        <v>831</v>
      </c>
      <c r="B311" s="61" t="s">
        <v>943</v>
      </c>
      <c r="C311" s="62" t="s">
        <v>691</v>
      </c>
      <c r="D311" s="61" t="s">
        <v>926</v>
      </c>
      <c r="E311" s="62" t="s">
        <v>927</v>
      </c>
      <c r="F311" s="61" t="s">
        <v>698</v>
      </c>
      <c r="G311" s="61" t="s">
        <v>698</v>
      </c>
      <c r="H311" s="61" t="s">
        <v>698</v>
      </c>
      <c r="I311" s="61" t="s">
        <v>698</v>
      </c>
      <c r="J311" s="62" t="s">
        <v>696</v>
      </c>
      <c r="K311" s="62" t="s">
        <v>861</v>
      </c>
      <c r="L311" s="66">
        <v>-107182</v>
      </c>
      <c r="M311" s="66">
        <v>-8575</v>
      </c>
      <c r="N311" s="66">
        <v>-115757</v>
      </c>
      <c r="O311" s="61" t="s">
        <v>862</v>
      </c>
    </row>
    <row r="312" spans="1:15" ht="18.75" customHeight="1" x14ac:dyDescent="0.25">
      <c r="A312" s="61" t="s">
        <v>845</v>
      </c>
      <c r="B312" s="61" t="s">
        <v>943</v>
      </c>
      <c r="C312" s="62" t="s">
        <v>691</v>
      </c>
      <c r="D312" s="61" t="s">
        <v>926</v>
      </c>
      <c r="E312" s="62" t="s">
        <v>927</v>
      </c>
      <c r="F312" s="61" t="s">
        <v>698</v>
      </c>
      <c r="G312" s="61" t="s">
        <v>698</v>
      </c>
      <c r="H312" s="61" t="s">
        <v>698</v>
      </c>
      <c r="I312" s="61" t="s">
        <v>698</v>
      </c>
      <c r="J312" s="62" t="s">
        <v>783</v>
      </c>
      <c r="K312" s="62" t="s">
        <v>883</v>
      </c>
      <c r="L312" s="66">
        <v>-11314</v>
      </c>
      <c r="M312" s="74">
        <v>-905</v>
      </c>
      <c r="N312" s="66">
        <v>-12219</v>
      </c>
      <c r="O312" s="61" t="s">
        <v>862</v>
      </c>
    </row>
    <row r="313" spans="1:15" ht="18.75" customHeight="1" x14ac:dyDescent="0.25">
      <c r="A313" s="61" t="s">
        <v>846</v>
      </c>
      <c r="B313" s="61" t="s">
        <v>943</v>
      </c>
      <c r="C313" s="62" t="s">
        <v>691</v>
      </c>
      <c r="D313" s="61" t="s">
        <v>926</v>
      </c>
      <c r="E313" s="62" t="s">
        <v>927</v>
      </c>
      <c r="F313" s="61" t="s">
        <v>698</v>
      </c>
      <c r="G313" s="61" t="s">
        <v>698</v>
      </c>
      <c r="H313" s="61" t="s">
        <v>698</v>
      </c>
      <c r="I313" s="61" t="s">
        <v>698</v>
      </c>
      <c r="J313" s="62" t="s">
        <v>783</v>
      </c>
      <c r="K313" s="62" t="s">
        <v>884</v>
      </c>
      <c r="L313" s="66">
        <v>-11314</v>
      </c>
      <c r="M313" s="74">
        <v>-905</v>
      </c>
      <c r="N313" s="66">
        <v>-12219</v>
      </c>
      <c r="O313" s="61" t="s">
        <v>862</v>
      </c>
    </row>
    <row r="314" spans="1:15" ht="18.75" customHeight="1" x14ac:dyDescent="0.25">
      <c r="A314" s="61" t="s">
        <v>799</v>
      </c>
      <c r="B314" s="61" t="s">
        <v>943</v>
      </c>
      <c r="C314" s="62" t="s">
        <v>691</v>
      </c>
      <c r="D314" s="61" t="s">
        <v>926</v>
      </c>
      <c r="E314" s="62" t="s">
        <v>927</v>
      </c>
      <c r="F314" s="61" t="s">
        <v>698</v>
      </c>
      <c r="G314" s="61" t="s">
        <v>698</v>
      </c>
      <c r="H314" s="61" t="s">
        <v>698</v>
      </c>
      <c r="I314" s="61" t="s">
        <v>698</v>
      </c>
      <c r="J314" s="62" t="s">
        <v>783</v>
      </c>
      <c r="K314" s="62" t="s">
        <v>885</v>
      </c>
      <c r="L314" s="66">
        <v>-27776</v>
      </c>
      <c r="M314" s="66">
        <v>-2222</v>
      </c>
      <c r="N314" s="66">
        <v>-29998</v>
      </c>
      <c r="O314" s="61" t="s">
        <v>862</v>
      </c>
    </row>
    <row r="315" spans="1:15" ht="18.75" customHeight="1" x14ac:dyDescent="0.25">
      <c r="A315" s="61" t="s">
        <v>800</v>
      </c>
      <c r="B315" s="61" t="s">
        <v>943</v>
      </c>
      <c r="C315" s="62" t="s">
        <v>691</v>
      </c>
      <c r="D315" s="61" t="s">
        <v>926</v>
      </c>
      <c r="E315" s="62" t="s">
        <v>927</v>
      </c>
      <c r="F315" s="61" t="s">
        <v>698</v>
      </c>
      <c r="G315" s="61" t="s">
        <v>698</v>
      </c>
      <c r="H315" s="61" t="s">
        <v>698</v>
      </c>
      <c r="I315" s="61" t="s">
        <v>698</v>
      </c>
      <c r="J315" s="62" t="s">
        <v>805</v>
      </c>
      <c r="K315" s="62" t="s">
        <v>886</v>
      </c>
      <c r="L315" s="66">
        <v>-11314</v>
      </c>
      <c r="M315" s="66">
        <v>-1131</v>
      </c>
      <c r="N315" s="66">
        <v>-12445</v>
      </c>
      <c r="O315" s="61" t="s">
        <v>862</v>
      </c>
    </row>
    <row r="316" spans="1:15" ht="18.75" customHeight="1" x14ac:dyDescent="0.25">
      <c r="A316" s="61" t="s">
        <v>801</v>
      </c>
      <c r="B316" s="61" t="s">
        <v>943</v>
      </c>
      <c r="C316" s="62" t="s">
        <v>691</v>
      </c>
      <c r="D316" s="61" t="s">
        <v>926</v>
      </c>
      <c r="E316" s="62" t="s">
        <v>927</v>
      </c>
      <c r="F316" s="61" t="s">
        <v>698</v>
      </c>
      <c r="G316" s="61" t="s">
        <v>698</v>
      </c>
      <c r="H316" s="61" t="s">
        <v>698</v>
      </c>
      <c r="I316" s="61" t="s">
        <v>698</v>
      </c>
      <c r="J316" s="62" t="s">
        <v>695</v>
      </c>
      <c r="K316" s="62" t="s">
        <v>861</v>
      </c>
      <c r="L316" s="66">
        <v>-117900</v>
      </c>
      <c r="M316" s="66">
        <v>-9432</v>
      </c>
      <c r="N316" s="66">
        <v>-127332</v>
      </c>
      <c r="O316" s="61" t="s">
        <v>862</v>
      </c>
    </row>
    <row r="317" spans="1:15" ht="18.75" customHeight="1" x14ac:dyDescent="0.25">
      <c r="A317" s="61" t="s">
        <v>802</v>
      </c>
      <c r="B317" s="61" t="s">
        <v>943</v>
      </c>
      <c r="C317" s="62" t="s">
        <v>691</v>
      </c>
      <c r="D317" s="61" t="s">
        <v>926</v>
      </c>
      <c r="E317" s="62" t="s">
        <v>927</v>
      </c>
      <c r="F317" s="61" t="s">
        <v>698</v>
      </c>
      <c r="G317" s="61" t="s">
        <v>698</v>
      </c>
      <c r="H317" s="61" t="s">
        <v>698</v>
      </c>
      <c r="I317" s="61" t="s">
        <v>698</v>
      </c>
      <c r="J317" s="62" t="s">
        <v>782</v>
      </c>
      <c r="K317" s="62" t="s">
        <v>861</v>
      </c>
      <c r="L317" s="66">
        <v>-32155</v>
      </c>
      <c r="M317" s="66">
        <v>-2572</v>
      </c>
      <c r="N317" s="66">
        <v>-34727</v>
      </c>
      <c r="O317" s="61" t="s">
        <v>862</v>
      </c>
    </row>
    <row r="318" spans="1:15" ht="18.75" customHeight="1" x14ac:dyDescent="0.25">
      <c r="A318" s="61" t="s">
        <v>847</v>
      </c>
      <c r="B318" s="61" t="s">
        <v>939</v>
      </c>
      <c r="C318" s="62" t="s">
        <v>692</v>
      </c>
      <c r="D318" s="61" t="s">
        <v>926</v>
      </c>
      <c r="E318" s="62" t="s">
        <v>927</v>
      </c>
      <c r="F318" s="61" t="s">
        <v>698</v>
      </c>
      <c r="G318" s="61" t="s">
        <v>698</v>
      </c>
      <c r="H318" s="61" t="s">
        <v>698</v>
      </c>
      <c r="I318" s="61" t="s">
        <v>698</v>
      </c>
      <c r="J318" s="62" t="s">
        <v>783</v>
      </c>
      <c r="K318" s="62" t="s">
        <v>887</v>
      </c>
      <c r="L318" s="66">
        <v>-13882</v>
      </c>
      <c r="M318" s="66">
        <v>-1111</v>
      </c>
      <c r="N318" s="66">
        <v>-14993</v>
      </c>
      <c r="O318" s="61" t="s">
        <v>862</v>
      </c>
    </row>
    <row r="319" spans="1:15" ht="18.75" customHeight="1" x14ac:dyDescent="0.25">
      <c r="A319" s="61" t="s">
        <v>848</v>
      </c>
      <c r="B319" s="61" t="s">
        <v>939</v>
      </c>
      <c r="C319" s="62" t="s">
        <v>692</v>
      </c>
      <c r="D319" s="61" t="s">
        <v>926</v>
      </c>
      <c r="E319" s="62" t="s">
        <v>927</v>
      </c>
      <c r="F319" s="61" t="s">
        <v>698</v>
      </c>
      <c r="G319" s="61" t="s">
        <v>698</v>
      </c>
      <c r="H319" s="61" t="s">
        <v>698</v>
      </c>
      <c r="I319" s="61" t="s">
        <v>698</v>
      </c>
      <c r="J319" s="62" t="s">
        <v>805</v>
      </c>
      <c r="K319" s="62" t="s">
        <v>888</v>
      </c>
      <c r="L319" s="66">
        <v>-31235</v>
      </c>
      <c r="M319" s="66">
        <v>-3124</v>
      </c>
      <c r="N319" s="66">
        <v>-34359</v>
      </c>
      <c r="O319" s="61" t="s">
        <v>862</v>
      </c>
    </row>
    <row r="320" spans="1:15" ht="18.75" customHeight="1" x14ac:dyDescent="0.25">
      <c r="A320" s="61" t="s">
        <v>849</v>
      </c>
      <c r="B320" s="61" t="s">
        <v>939</v>
      </c>
      <c r="C320" s="62" t="s">
        <v>692</v>
      </c>
      <c r="D320" s="61" t="s">
        <v>926</v>
      </c>
      <c r="E320" s="62" t="s">
        <v>927</v>
      </c>
      <c r="F320" s="61" t="s">
        <v>698</v>
      </c>
      <c r="G320" s="61" t="s">
        <v>698</v>
      </c>
      <c r="H320" s="61" t="s">
        <v>698</v>
      </c>
      <c r="I320" s="61" t="s">
        <v>698</v>
      </c>
      <c r="J320" s="62" t="s">
        <v>695</v>
      </c>
      <c r="K320" s="62" t="s">
        <v>861</v>
      </c>
      <c r="L320" s="66">
        <v>-91623</v>
      </c>
      <c r="M320" s="66">
        <v>-7330</v>
      </c>
      <c r="N320" s="66">
        <v>-98953</v>
      </c>
      <c r="O320" s="61" t="s">
        <v>862</v>
      </c>
    </row>
    <row r="321" spans="1:15" ht="18.75" customHeight="1" x14ac:dyDescent="0.25">
      <c r="A321" s="61" t="s">
        <v>850</v>
      </c>
      <c r="B321" s="61" t="s">
        <v>939</v>
      </c>
      <c r="C321" s="62" t="s">
        <v>692</v>
      </c>
      <c r="D321" s="61" t="s">
        <v>926</v>
      </c>
      <c r="E321" s="62" t="s">
        <v>927</v>
      </c>
      <c r="F321" s="61" t="s">
        <v>698</v>
      </c>
      <c r="G321" s="61" t="s">
        <v>698</v>
      </c>
      <c r="H321" s="61" t="s">
        <v>698</v>
      </c>
      <c r="I321" s="61" t="s">
        <v>698</v>
      </c>
      <c r="J321" s="62" t="s">
        <v>782</v>
      </c>
      <c r="K321" s="62" t="s">
        <v>861</v>
      </c>
      <c r="L321" s="66">
        <v>-24988</v>
      </c>
      <c r="M321" s="66">
        <v>-1999</v>
      </c>
      <c r="N321" s="66">
        <v>-26987</v>
      </c>
      <c r="O321" s="61" t="s">
        <v>862</v>
      </c>
    </row>
    <row r="322" spans="1:15" ht="18.75" customHeight="1" x14ac:dyDescent="0.25">
      <c r="A322" s="61" t="s">
        <v>851</v>
      </c>
      <c r="B322" s="61" t="s">
        <v>939</v>
      </c>
      <c r="C322" s="62" t="s">
        <v>692</v>
      </c>
      <c r="D322" s="61" t="s">
        <v>926</v>
      </c>
      <c r="E322" s="62" t="s">
        <v>927</v>
      </c>
      <c r="F322" s="61" t="s">
        <v>698</v>
      </c>
      <c r="G322" s="61" t="s">
        <v>698</v>
      </c>
      <c r="H322" s="61" t="s">
        <v>698</v>
      </c>
      <c r="I322" s="61" t="s">
        <v>698</v>
      </c>
      <c r="J322" s="62" t="s">
        <v>696</v>
      </c>
      <c r="K322" s="62" t="s">
        <v>861</v>
      </c>
      <c r="L322" s="66">
        <v>-83294</v>
      </c>
      <c r="M322" s="66">
        <v>-6664</v>
      </c>
      <c r="N322" s="66">
        <v>-89958</v>
      </c>
      <c r="O322" s="61" t="s">
        <v>862</v>
      </c>
    </row>
    <row r="323" spans="1:15" ht="18.75" customHeight="1" x14ac:dyDescent="0.25">
      <c r="A323" s="61" t="s">
        <v>852</v>
      </c>
      <c r="B323" s="61" t="s">
        <v>939</v>
      </c>
      <c r="C323" s="62" t="s">
        <v>692</v>
      </c>
      <c r="D323" s="61" t="s">
        <v>926</v>
      </c>
      <c r="E323" s="62" t="s">
        <v>927</v>
      </c>
      <c r="F323" s="61" t="s">
        <v>698</v>
      </c>
      <c r="G323" s="61" t="s">
        <v>698</v>
      </c>
      <c r="H323" s="61" t="s">
        <v>698</v>
      </c>
      <c r="I323" s="61" t="s">
        <v>698</v>
      </c>
      <c r="J323" s="62" t="s">
        <v>783</v>
      </c>
      <c r="K323" s="62" t="s">
        <v>889</v>
      </c>
      <c r="L323" s="66">
        <v>-13882</v>
      </c>
      <c r="M323" s="66">
        <v>-1111</v>
      </c>
      <c r="N323" s="66">
        <v>-14993</v>
      </c>
      <c r="O323" s="61" t="s">
        <v>862</v>
      </c>
    </row>
    <row r="324" spans="1:15" ht="18.75" customHeight="1" x14ac:dyDescent="0.25">
      <c r="A324" s="61" t="s">
        <v>853</v>
      </c>
      <c r="B324" s="61" t="s">
        <v>939</v>
      </c>
      <c r="C324" s="62" t="s">
        <v>692</v>
      </c>
      <c r="D324" s="61" t="s">
        <v>926</v>
      </c>
      <c r="E324" s="62" t="s">
        <v>927</v>
      </c>
      <c r="F324" s="61" t="s">
        <v>698</v>
      </c>
      <c r="G324" s="61" t="s">
        <v>698</v>
      </c>
      <c r="H324" s="61" t="s">
        <v>698</v>
      </c>
      <c r="I324" s="61" t="s">
        <v>698</v>
      </c>
      <c r="J324" s="62" t="s">
        <v>783</v>
      </c>
      <c r="K324" s="62" t="s">
        <v>890</v>
      </c>
      <c r="L324" s="66">
        <v>-8329</v>
      </c>
      <c r="M324" s="74">
        <v>-666</v>
      </c>
      <c r="N324" s="66">
        <v>-8995</v>
      </c>
      <c r="O324" s="61" t="s">
        <v>862</v>
      </c>
    </row>
    <row r="325" spans="1:15" ht="18.75" customHeight="1" x14ac:dyDescent="0.25">
      <c r="A325" s="61" t="s">
        <v>854</v>
      </c>
      <c r="B325" s="61" t="s">
        <v>940</v>
      </c>
      <c r="C325" s="62" t="s">
        <v>693</v>
      </c>
      <c r="D325" s="61" t="s">
        <v>926</v>
      </c>
      <c r="E325" s="62" t="s">
        <v>927</v>
      </c>
      <c r="F325" s="61" t="s">
        <v>698</v>
      </c>
      <c r="G325" s="61" t="s">
        <v>698</v>
      </c>
      <c r="H325" s="61" t="s">
        <v>698</v>
      </c>
      <c r="I325" s="61" t="s">
        <v>698</v>
      </c>
      <c r="J325" s="62" t="s">
        <v>783</v>
      </c>
      <c r="K325" s="62" t="s">
        <v>891</v>
      </c>
      <c r="L325" s="66">
        <v>-46336</v>
      </c>
      <c r="M325" s="66">
        <v>-3707</v>
      </c>
      <c r="N325" s="66">
        <v>-50043</v>
      </c>
      <c r="O325" s="61" t="s">
        <v>862</v>
      </c>
    </row>
    <row r="326" spans="1:15" ht="18.75" customHeight="1" x14ac:dyDescent="0.25">
      <c r="A326" s="61" t="s">
        <v>855</v>
      </c>
      <c r="B326" s="61" t="s">
        <v>940</v>
      </c>
      <c r="C326" s="62" t="s">
        <v>693</v>
      </c>
      <c r="D326" s="61" t="s">
        <v>926</v>
      </c>
      <c r="E326" s="62" t="s">
        <v>927</v>
      </c>
      <c r="F326" s="61" t="s">
        <v>698</v>
      </c>
      <c r="G326" s="61" t="s">
        <v>698</v>
      </c>
      <c r="H326" s="61" t="s">
        <v>698</v>
      </c>
      <c r="I326" s="61" t="s">
        <v>698</v>
      </c>
      <c r="J326" s="62" t="s">
        <v>783</v>
      </c>
      <c r="K326" s="62" t="s">
        <v>892</v>
      </c>
      <c r="L326" s="66">
        <v>-16081</v>
      </c>
      <c r="M326" s="66">
        <v>-1286</v>
      </c>
      <c r="N326" s="66">
        <v>-17367</v>
      </c>
      <c r="O326" s="61" t="s">
        <v>862</v>
      </c>
    </row>
    <row r="327" spans="1:15" ht="18.75" customHeight="1" x14ac:dyDescent="0.25">
      <c r="A327" s="61" t="s">
        <v>856</v>
      </c>
      <c r="B327" s="61" t="s">
        <v>940</v>
      </c>
      <c r="C327" s="62" t="s">
        <v>693</v>
      </c>
      <c r="D327" s="61" t="s">
        <v>926</v>
      </c>
      <c r="E327" s="62" t="s">
        <v>927</v>
      </c>
      <c r="F327" s="61" t="s">
        <v>698</v>
      </c>
      <c r="G327" s="61" t="s">
        <v>698</v>
      </c>
      <c r="H327" s="61" t="s">
        <v>698</v>
      </c>
      <c r="I327" s="61" t="s">
        <v>698</v>
      </c>
      <c r="J327" s="62" t="s">
        <v>783</v>
      </c>
      <c r="K327" s="62" t="s">
        <v>893</v>
      </c>
      <c r="L327" s="66">
        <v>-87462</v>
      </c>
      <c r="M327" s="66">
        <v>-6997</v>
      </c>
      <c r="N327" s="66">
        <v>-94459</v>
      </c>
      <c r="O327" s="61" t="s">
        <v>862</v>
      </c>
    </row>
    <row r="328" spans="1:15" ht="18.75" customHeight="1" x14ac:dyDescent="0.25">
      <c r="A328" s="61" t="s">
        <v>857</v>
      </c>
      <c r="B328" s="61" t="s">
        <v>940</v>
      </c>
      <c r="C328" s="62" t="s">
        <v>693</v>
      </c>
      <c r="D328" s="61" t="s">
        <v>926</v>
      </c>
      <c r="E328" s="62" t="s">
        <v>927</v>
      </c>
      <c r="F328" s="61" t="s">
        <v>698</v>
      </c>
      <c r="G328" s="61" t="s">
        <v>698</v>
      </c>
      <c r="H328" s="61" t="s">
        <v>698</v>
      </c>
      <c r="I328" s="61" t="s">
        <v>698</v>
      </c>
      <c r="J328" s="62" t="s">
        <v>805</v>
      </c>
      <c r="K328" s="62" t="s">
        <v>894</v>
      </c>
      <c r="L328" s="66">
        <v>-53603</v>
      </c>
      <c r="M328" s="66">
        <v>-5360</v>
      </c>
      <c r="N328" s="66">
        <v>-58963</v>
      </c>
      <c r="O328" s="61" t="s">
        <v>862</v>
      </c>
    </row>
    <row r="329" spans="1:15" ht="18.75" customHeight="1" x14ac:dyDescent="0.25">
      <c r="A329" s="61" t="s">
        <v>858</v>
      </c>
      <c r="B329" s="61" t="s">
        <v>940</v>
      </c>
      <c r="C329" s="62" t="s">
        <v>693</v>
      </c>
      <c r="D329" s="61" t="s">
        <v>926</v>
      </c>
      <c r="E329" s="62" t="s">
        <v>927</v>
      </c>
      <c r="F329" s="61" t="s">
        <v>698</v>
      </c>
      <c r="G329" s="61" t="s">
        <v>698</v>
      </c>
      <c r="H329" s="61" t="s">
        <v>698</v>
      </c>
      <c r="I329" s="61" t="s">
        <v>698</v>
      </c>
      <c r="J329" s="62" t="s">
        <v>695</v>
      </c>
      <c r="K329" s="62" t="s">
        <v>861</v>
      </c>
      <c r="L329" s="66">
        <v>-490940</v>
      </c>
      <c r="M329" s="66">
        <v>-39275</v>
      </c>
      <c r="N329" s="66">
        <v>-530215</v>
      </c>
      <c r="O329" s="61" t="s">
        <v>862</v>
      </c>
    </row>
    <row r="330" spans="1:15" ht="18.75" customHeight="1" x14ac:dyDescent="0.25">
      <c r="A330" s="61" t="s">
        <v>859</v>
      </c>
      <c r="B330" s="61" t="s">
        <v>940</v>
      </c>
      <c r="C330" s="62" t="s">
        <v>693</v>
      </c>
      <c r="D330" s="61" t="s">
        <v>926</v>
      </c>
      <c r="E330" s="62" t="s">
        <v>927</v>
      </c>
      <c r="F330" s="61" t="s">
        <v>698</v>
      </c>
      <c r="G330" s="61" t="s">
        <v>698</v>
      </c>
      <c r="H330" s="61" t="s">
        <v>698</v>
      </c>
      <c r="I330" s="61" t="s">
        <v>698</v>
      </c>
      <c r="J330" s="62" t="s">
        <v>782</v>
      </c>
      <c r="K330" s="62" t="s">
        <v>861</v>
      </c>
      <c r="L330" s="66">
        <v>-133893</v>
      </c>
      <c r="M330" s="66">
        <v>-10711</v>
      </c>
      <c r="N330" s="66">
        <v>-144604</v>
      </c>
      <c r="O330" s="61" t="s">
        <v>862</v>
      </c>
    </row>
    <row r="331" spans="1:15" ht="18.75" customHeight="1" x14ac:dyDescent="0.25">
      <c r="A331" s="61" t="s">
        <v>860</v>
      </c>
      <c r="B331" s="61" t="s">
        <v>940</v>
      </c>
      <c r="C331" s="62" t="s">
        <v>693</v>
      </c>
      <c r="D331" s="61" t="s">
        <v>926</v>
      </c>
      <c r="E331" s="62" t="s">
        <v>927</v>
      </c>
      <c r="F331" s="61" t="s">
        <v>698</v>
      </c>
      <c r="G331" s="61" t="s">
        <v>698</v>
      </c>
      <c r="H331" s="61" t="s">
        <v>698</v>
      </c>
      <c r="I331" s="61" t="s">
        <v>698</v>
      </c>
      <c r="J331" s="62" t="s">
        <v>696</v>
      </c>
      <c r="K331" s="62" t="s">
        <v>861</v>
      </c>
      <c r="L331" s="66">
        <v>-446310</v>
      </c>
      <c r="M331" s="66">
        <v>-35705</v>
      </c>
      <c r="N331" s="66">
        <v>-482015</v>
      </c>
      <c r="O331" s="61" t="s">
        <v>862</v>
      </c>
    </row>
    <row r="332" spans="1:15" ht="18.75" customHeight="1" x14ac:dyDescent="0.25">
      <c r="A332" s="61" t="s">
        <v>659</v>
      </c>
      <c r="B332" s="61" t="s">
        <v>929</v>
      </c>
      <c r="C332" s="62" t="s">
        <v>819</v>
      </c>
      <c r="D332" s="61" t="s">
        <v>926</v>
      </c>
      <c r="E332" s="62" t="s">
        <v>927</v>
      </c>
      <c r="F332" s="61" t="s">
        <v>698</v>
      </c>
      <c r="G332" s="61" t="s">
        <v>698</v>
      </c>
      <c r="H332" s="61" t="s">
        <v>698</v>
      </c>
      <c r="I332" s="61" t="s">
        <v>698</v>
      </c>
      <c r="J332" s="62" t="s">
        <v>695</v>
      </c>
      <c r="K332" s="62" t="s">
        <v>898</v>
      </c>
      <c r="L332" s="66">
        <v>-420559</v>
      </c>
      <c r="M332" s="66">
        <v>-33645</v>
      </c>
      <c r="N332" s="66">
        <v>-454204</v>
      </c>
      <c r="O332" s="61" t="s">
        <v>899</v>
      </c>
    </row>
    <row r="333" spans="1:15" ht="18.75" customHeight="1" x14ac:dyDescent="0.25">
      <c r="A333" s="61" t="s">
        <v>750</v>
      </c>
      <c r="B333" s="61" t="s">
        <v>929</v>
      </c>
      <c r="C333" s="62" t="s">
        <v>819</v>
      </c>
      <c r="D333" s="61" t="s">
        <v>926</v>
      </c>
      <c r="E333" s="62" t="s">
        <v>927</v>
      </c>
      <c r="F333" s="61" t="s">
        <v>698</v>
      </c>
      <c r="G333" s="61" t="s">
        <v>698</v>
      </c>
      <c r="H333" s="61" t="s">
        <v>698</v>
      </c>
      <c r="I333" s="61" t="s">
        <v>698</v>
      </c>
      <c r="J333" s="62" t="s">
        <v>696</v>
      </c>
      <c r="K333" s="62" t="s">
        <v>898</v>
      </c>
      <c r="L333" s="66">
        <v>-382326</v>
      </c>
      <c r="M333" s="66">
        <v>-30586</v>
      </c>
      <c r="N333" s="66">
        <v>-412912</v>
      </c>
      <c r="O333" s="61" t="s">
        <v>899</v>
      </c>
    </row>
    <row r="334" spans="1:15" ht="18.75" customHeight="1" x14ac:dyDescent="0.25">
      <c r="A334" s="61" t="s">
        <v>660</v>
      </c>
      <c r="B334" s="61" t="s">
        <v>929</v>
      </c>
      <c r="C334" s="62" t="s">
        <v>819</v>
      </c>
      <c r="D334" s="61" t="s">
        <v>926</v>
      </c>
      <c r="E334" s="62" t="s">
        <v>927</v>
      </c>
      <c r="F334" s="61" t="s">
        <v>698</v>
      </c>
      <c r="G334" s="61" t="s">
        <v>698</v>
      </c>
      <c r="H334" s="61" t="s">
        <v>698</v>
      </c>
      <c r="I334" s="61" t="s">
        <v>698</v>
      </c>
      <c r="J334" s="62" t="s">
        <v>741</v>
      </c>
      <c r="K334" s="62" t="s">
        <v>900</v>
      </c>
      <c r="L334" s="66">
        <v>-250000</v>
      </c>
      <c r="M334" s="66">
        <v>-20000</v>
      </c>
      <c r="N334" s="66">
        <v>-270000</v>
      </c>
      <c r="O334" s="61" t="s">
        <v>899</v>
      </c>
    </row>
    <row r="335" spans="1:15" ht="18.75" customHeight="1" x14ac:dyDescent="0.25">
      <c r="A335" s="61" t="s">
        <v>661</v>
      </c>
      <c r="B335" s="61" t="s">
        <v>929</v>
      </c>
      <c r="C335" s="62" t="s">
        <v>819</v>
      </c>
      <c r="D335" s="61" t="s">
        <v>926</v>
      </c>
      <c r="E335" s="62" t="s">
        <v>927</v>
      </c>
      <c r="F335" s="61" t="s">
        <v>698</v>
      </c>
      <c r="G335" s="61" t="s">
        <v>698</v>
      </c>
      <c r="H335" s="61" t="s">
        <v>698</v>
      </c>
      <c r="I335" s="61" t="s">
        <v>698</v>
      </c>
      <c r="J335" s="62" t="s">
        <v>782</v>
      </c>
      <c r="K335" s="62" t="s">
        <v>898</v>
      </c>
      <c r="L335" s="66">
        <v>-114698</v>
      </c>
      <c r="M335" s="66">
        <v>-9176</v>
      </c>
      <c r="N335" s="66">
        <v>-123874</v>
      </c>
      <c r="O335" s="61" t="s">
        <v>899</v>
      </c>
    </row>
    <row r="336" spans="1:15" ht="18.75" customHeight="1" x14ac:dyDescent="0.25">
      <c r="A336" s="61" t="s">
        <v>663</v>
      </c>
      <c r="B336" s="61" t="s">
        <v>934</v>
      </c>
      <c r="C336" s="62" t="s">
        <v>687</v>
      </c>
      <c r="D336" s="61" t="s">
        <v>926</v>
      </c>
      <c r="E336" s="62" t="s">
        <v>927</v>
      </c>
      <c r="F336" s="61" t="s">
        <v>698</v>
      </c>
      <c r="G336" s="61" t="s">
        <v>698</v>
      </c>
      <c r="H336" s="61" t="s">
        <v>698</v>
      </c>
      <c r="I336" s="61" t="s">
        <v>698</v>
      </c>
      <c r="J336" s="62" t="s">
        <v>696</v>
      </c>
      <c r="K336" s="62" t="s">
        <v>898</v>
      </c>
      <c r="L336" s="66">
        <v>-339407</v>
      </c>
      <c r="M336" s="66">
        <v>-27153</v>
      </c>
      <c r="N336" s="66">
        <v>-366560</v>
      </c>
      <c r="O336" s="61" t="s">
        <v>899</v>
      </c>
    </row>
    <row r="337" spans="1:15" ht="18.75" customHeight="1" x14ac:dyDescent="0.25">
      <c r="A337" s="61" t="s">
        <v>711</v>
      </c>
      <c r="B337" s="61" t="s">
        <v>934</v>
      </c>
      <c r="C337" s="62" t="s">
        <v>687</v>
      </c>
      <c r="D337" s="61" t="s">
        <v>926</v>
      </c>
      <c r="E337" s="62" t="s">
        <v>927</v>
      </c>
      <c r="F337" s="61" t="s">
        <v>698</v>
      </c>
      <c r="G337" s="61" t="s">
        <v>698</v>
      </c>
      <c r="H337" s="61" t="s">
        <v>698</v>
      </c>
      <c r="I337" s="61" t="s">
        <v>698</v>
      </c>
      <c r="J337" s="62" t="s">
        <v>741</v>
      </c>
      <c r="K337" s="62" t="s">
        <v>900</v>
      </c>
      <c r="L337" s="66">
        <v>-248100</v>
      </c>
      <c r="M337" s="66">
        <v>-19848</v>
      </c>
      <c r="N337" s="66">
        <v>-267948</v>
      </c>
      <c r="O337" s="61" t="s">
        <v>899</v>
      </c>
    </row>
    <row r="338" spans="1:15" ht="18.75" customHeight="1" x14ac:dyDescent="0.25">
      <c r="A338" s="61" t="s">
        <v>712</v>
      </c>
      <c r="B338" s="61" t="s">
        <v>934</v>
      </c>
      <c r="C338" s="62" t="s">
        <v>687</v>
      </c>
      <c r="D338" s="61" t="s">
        <v>926</v>
      </c>
      <c r="E338" s="62" t="s">
        <v>927</v>
      </c>
      <c r="F338" s="61" t="s">
        <v>698</v>
      </c>
      <c r="G338" s="61" t="s">
        <v>698</v>
      </c>
      <c r="H338" s="61" t="s">
        <v>698</v>
      </c>
      <c r="I338" s="61" t="s">
        <v>698</v>
      </c>
      <c r="J338" s="62" t="s">
        <v>695</v>
      </c>
      <c r="K338" s="62" t="s">
        <v>898</v>
      </c>
      <c r="L338" s="66">
        <v>-373347</v>
      </c>
      <c r="M338" s="66">
        <v>-29868</v>
      </c>
      <c r="N338" s="66">
        <v>-403215</v>
      </c>
      <c r="O338" s="61" t="s">
        <v>899</v>
      </c>
    </row>
    <row r="339" spans="1:15" ht="18.75" customHeight="1" x14ac:dyDescent="0.25">
      <c r="A339" s="61" t="s">
        <v>737</v>
      </c>
      <c r="B339" s="61" t="s">
        <v>934</v>
      </c>
      <c r="C339" s="62" t="s">
        <v>687</v>
      </c>
      <c r="D339" s="61" t="s">
        <v>926</v>
      </c>
      <c r="E339" s="62" t="s">
        <v>927</v>
      </c>
      <c r="F339" s="61" t="s">
        <v>698</v>
      </c>
      <c r="G339" s="61" t="s">
        <v>698</v>
      </c>
      <c r="H339" s="61" t="s">
        <v>698</v>
      </c>
      <c r="I339" s="61" t="s">
        <v>698</v>
      </c>
      <c r="J339" s="62" t="s">
        <v>782</v>
      </c>
      <c r="K339" s="62" t="s">
        <v>898</v>
      </c>
      <c r="L339" s="66">
        <v>-101822</v>
      </c>
      <c r="M339" s="66">
        <v>-8146</v>
      </c>
      <c r="N339" s="66">
        <v>-109968</v>
      </c>
      <c r="O339" s="61" t="s">
        <v>899</v>
      </c>
    </row>
    <row r="340" spans="1:15" ht="18.75" customHeight="1" x14ac:dyDescent="0.25">
      <c r="A340" s="61" t="s">
        <v>715</v>
      </c>
      <c r="B340" s="61" t="s">
        <v>936</v>
      </c>
      <c r="C340" s="62" t="s">
        <v>688</v>
      </c>
      <c r="D340" s="61" t="s">
        <v>926</v>
      </c>
      <c r="E340" s="62" t="s">
        <v>927</v>
      </c>
      <c r="F340" s="61" t="s">
        <v>698</v>
      </c>
      <c r="G340" s="61" t="s">
        <v>698</v>
      </c>
      <c r="H340" s="61" t="s">
        <v>698</v>
      </c>
      <c r="I340" s="61" t="s">
        <v>698</v>
      </c>
      <c r="J340" s="62" t="s">
        <v>695</v>
      </c>
      <c r="K340" s="62" t="s">
        <v>898</v>
      </c>
      <c r="L340" s="66">
        <v>-870811</v>
      </c>
      <c r="M340" s="66">
        <v>-69665</v>
      </c>
      <c r="N340" s="66">
        <v>-940476</v>
      </c>
      <c r="O340" s="61" t="s">
        <v>899</v>
      </c>
    </row>
    <row r="341" spans="1:15" ht="18.75" customHeight="1" x14ac:dyDescent="0.25">
      <c r="A341" s="61" t="s">
        <v>668</v>
      </c>
      <c r="B341" s="61" t="s">
        <v>925</v>
      </c>
      <c r="C341" s="62" t="s">
        <v>746</v>
      </c>
      <c r="D341" s="61" t="s">
        <v>926</v>
      </c>
      <c r="E341" s="62" t="s">
        <v>927</v>
      </c>
      <c r="F341" s="61" t="s">
        <v>698</v>
      </c>
      <c r="G341" s="61" t="s">
        <v>698</v>
      </c>
      <c r="H341" s="61" t="s">
        <v>698</v>
      </c>
      <c r="I341" s="61" t="s">
        <v>698</v>
      </c>
      <c r="J341" s="62" t="s">
        <v>695</v>
      </c>
      <c r="K341" s="62" t="s">
        <v>898</v>
      </c>
      <c r="L341" s="66">
        <v>-613103</v>
      </c>
      <c r="M341" s="66">
        <v>-49048</v>
      </c>
      <c r="N341" s="66">
        <v>-662151</v>
      </c>
      <c r="O341" s="61" t="s">
        <v>899</v>
      </c>
    </row>
    <row r="342" spans="1:15" ht="18.75" customHeight="1" x14ac:dyDescent="0.25">
      <c r="A342" s="61" t="s">
        <v>745</v>
      </c>
      <c r="B342" s="61" t="s">
        <v>925</v>
      </c>
      <c r="C342" s="62" t="s">
        <v>746</v>
      </c>
      <c r="D342" s="61" t="s">
        <v>926</v>
      </c>
      <c r="E342" s="62" t="s">
        <v>927</v>
      </c>
      <c r="F342" s="61" t="s">
        <v>698</v>
      </c>
      <c r="G342" s="61" t="s">
        <v>698</v>
      </c>
      <c r="H342" s="61" t="s">
        <v>698</v>
      </c>
      <c r="I342" s="61" t="s">
        <v>698</v>
      </c>
      <c r="J342" s="62" t="s">
        <v>782</v>
      </c>
      <c r="K342" s="62" t="s">
        <v>898</v>
      </c>
      <c r="L342" s="66">
        <v>-167210</v>
      </c>
      <c r="M342" s="66">
        <v>-13377</v>
      </c>
      <c r="N342" s="66">
        <v>-180587</v>
      </c>
      <c r="O342" s="61" t="s">
        <v>899</v>
      </c>
    </row>
    <row r="343" spans="1:15" ht="18.75" customHeight="1" x14ac:dyDescent="0.25">
      <c r="A343" s="61" t="s">
        <v>671</v>
      </c>
      <c r="B343" s="61" t="s">
        <v>925</v>
      </c>
      <c r="C343" s="62" t="s">
        <v>746</v>
      </c>
      <c r="D343" s="61" t="s">
        <v>926</v>
      </c>
      <c r="E343" s="62" t="s">
        <v>927</v>
      </c>
      <c r="F343" s="61" t="s">
        <v>698</v>
      </c>
      <c r="G343" s="61" t="s">
        <v>698</v>
      </c>
      <c r="H343" s="61" t="s">
        <v>698</v>
      </c>
      <c r="I343" s="61" t="s">
        <v>698</v>
      </c>
      <c r="J343" s="62" t="s">
        <v>696</v>
      </c>
      <c r="K343" s="62" t="s">
        <v>898</v>
      </c>
      <c r="L343" s="66">
        <v>-557366</v>
      </c>
      <c r="M343" s="66">
        <v>-44589</v>
      </c>
      <c r="N343" s="66">
        <v>-601955</v>
      </c>
      <c r="O343" s="61" t="s">
        <v>899</v>
      </c>
    </row>
    <row r="344" spans="1:15" ht="18.75" customHeight="1" x14ac:dyDescent="0.25">
      <c r="A344" s="61" t="s">
        <v>718</v>
      </c>
      <c r="B344" s="61" t="s">
        <v>925</v>
      </c>
      <c r="C344" s="62" t="s">
        <v>746</v>
      </c>
      <c r="D344" s="61" t="s">
        <v>926</v>
      </c>
      <c r="E344" s="62" t="s">
        <v>927</v>
      </c>
      <c r="F344" s="61" t="s">
        <v>698</v>
      </c>
      <c r="G344" s="61" t="s">
        <v>698</v>
      </c>
      <c r="H344" s="61" t="s">
        <v>698</v>
      </c>
      <c r="I344" s="61" t="s">
        <v>698</v>
      </c>
      <c r="J344" s="62" t="s">
        <v>741</v>
      </c>
      <c r="K344" s="62" t="s">
        <v>900</v>
      </c>
      <c r="L344" s="66">
        <v>-229520</v>
      </c>
      <c r="M344" s="66">
        <v>-18362</v>
      </c>
      <c r="N344" s="66">
        <v>-247882</v>
      </c>
      <c r="O344" s="61" t="s">
        <v>899</v>
      </c>
    </row>
    <row r="345" spans="1:15" ht="18.75" customHeight="1" x14ac:dyDescent="0.25">
      <c r="A345" s="61" t="s">
        <v>674</v>
      </c>
      <c r="B345" s="61" t="s">
        <v>925</v>
      </c>
      <c r="C345" s="62" t="s">
        <v>746</v>
      </c>
      <c r="D345" s="61" t="s">
        <v>926</v>
      </c>
      <c r="E345" s="62" t="s">
        <v>927</v>
      </c>
      <c r="F345" s="61" t="s">
        <v>698</v>
      </c>
      <c r="G345" s="61" t="s">
        <v>698</v>
      </c>
      <c r="H345" s="61" t="s">
        <v>698</v>
      </c>
      <c r="I345" s="61" t="s">
        <v>698</v>
      </c>
      <c r="J345" s="62" t="s">
        <v>764</v>
      </c>
      <c r="K345" s="62" t="s">
        <v>901</v>
      </c>
      <c r="L345" s="66">
        <v>-1500000</v>
      </c>
      <c r="M345" s="66">
        <v>-120000</v>
      </c>
      <c r="N345" s="66">
        <v>-1620000</v>
      </c>
      <c r="O345" s="61" t="s">
        <v>899</v>
      </c>
    </row>
    <row r="346" spans="1:15" ht="18.75" customHeight="1" x14ac:dyDescent="0.25">
      <c r="A346" s="61" t="s">
        <v>721</v>
      </c>
      <c r="B346" s="61" t="s">
        <v>937</v>
      </c>
      <c r="C346" s="62" t="s">
        <v>689</v>
      </c>
      <c r="D346" s="61" t="s">
        <v>926</v>
      </c>
      <c r="E346" s="62" t="s">
        <v>927</v>
      </c>
      <c r="F346" s="61" t="s">
        <v>698</v>
      </c>
      <c r="G346" s="61" t="s">
        <v>698</v>
      </c>
      <c r="H346" s="61" t="s">
        <v>698</v>
      </c>
      <c r="I346" s="61" t="s">
        <v>698</v>
      </c>
      <c r="J346" s="62" t="s">
        <v>741</v>
      </c>
      <c r="K346" s="62" t="s">
        <v>900</v>
      </c>
      <c r="L346" s="66">
        <v>-104850</v>
      </c>
      <c r="M346" s="66">
        <v>-8388</v>
      </c>
      <c r="N346" s="66">
        <v>-113238</v>
      </c>
      <c r="O346" s="61" t="s">
        <v>899</v>
      </c>
    </row>
    <row r="347" spans="1:15" ht="18.75" customHeight="1" x14ac:dyDescent="0.25">
      <c r="A347" s="61" t="s">
        <v>738</v>
      </c>
      <c r="B347" s="61" t="s">
        <v>937</v>
      </c>
      <c r="C347" s="62" t="s">
        <v>689</v>
      </c>
      <c r="D347" s="61" t="s">
        <v>926</v>
      </c>
      <c r="E347" s="62" t="s">
        <v>927</v>
      </c>
      <c r="F347" s="61" t="s">
        <v>698</v>
      </c>
      <c r="G347" s="61" t="s">
        <v>698</v>
      </c>
      <c r="H347" s="61" t="s">
        <v>698</v>
      </c>
      <c r="I347" s="61" t="s">
        <v>698</v>
      </c>
      <c r="J347" s="62" t="s">
        <v>695</v>
      </c>
      <c r="K347" s="62" t="s">
        <v>898</v>
      </c>
      <c r="L347" s="66">
        <v>-370085</v>
      </c>
      <c r="M347" s="66">
        <v>-29607</v>
      </c>
      <c r="N347" s="66">
        <v>-399692</v>
      </c>
      <c r="O347" s="61" t="s">
        <v>899</v>
      </c>
    </row>
    <row r="348" spans="1:15" ht="18.75" customHeight="1" x14ac:dyDescent="0.25">
      <c r="A348" s="61" t="s">
        <v>740</v>
      </c>
      <c r="B348" s="61" t="s">
        <v>938</v>
      </c>
      <c r="C348" s="62" t="s">
        <v>690</v>
      </c>
      <c r="D348" s="61" t="s">
        <v>926</v>
      </c>
      <c r="E348" s="62" t="s">
        <v>927</v>
      </c>
      <c r="F348" s="61" t="s">
        <v>698</v>
      </c>
      <c r="G348" s="61" t="s">
        <v>698</v>
      </c>
      <c r="H348" s="61" t="s">
        <v>698</v>
      </c>
      <c r="I348" s="61" t="s">
        <v>698</v>
      </c>
      <c r="J348" s="62" t="s">
        <v>696</v>
      </c>
      <c r="K348" s="62" t="s">
        <v>898</v>
      </c>
      <c r="L348" s="66">
        <v>-526864</v>
      </c>
      <c r="M348" s="66">
        <v>-42149</v>
      </c>
      <c r="N348" s="66">
        <v>-569013</v>
      </c>
      <c r="O348" s="61" t="s">
        <v>899</v>
      </c>
    </row>
    <row r="349" spans="1:15" ht="18.75" customHeight="1" x14ac:dyDescent="0.25">
      <c r="A349" s="61" t="s">
        <v>723</v>
      </c>
      <c r="B349" s="61" t="s">
        <v>938</v>
      </c>
      <c r="C349" s="62" t="s">
        <v>690</v>
      </c>
      <c r="D349" s="61" t="s">
        <v>926</v>
      </c>
      <c r="E349" s="62" t="s">
        <v>927</v>
      </c>
      <c r="F349" s="61" t="s">
        <v>698</v>
      </c>
      <c r="G349" s="61" t="s">
        <v>698</v>
      </c>
      <c r="H349" s="61" t="s">
        <v>698</v>
      </c>
      <c r="I349" s="61" t="s">
        <v>698</v>
      </c>
      <c r="J349" s="62" t="s">
        <v>782</v>
      </c>
      <c r="K349" s="62" t="s">
        <v>898</v>
      </c>
      <c r="L349" s="66">
        <v>-158059</v>
      </c>
      <c r="M349" s="66">
        <v>-12645</v>
      </c>
      <c r="N349" s="66">
        <v>-170704</v>
      </c>
      <c r="O349" s="61" t="s">
        <v>899</v>
      </c>
    </row>
    <row r="350" spans="1:15" ht="18.75" customHeight="1" x14ac:dyDescent="0.25">
      <c r="A350" s="61" t="s">
        <v>724</v>
      </c>
      <c r="B350" s="61" t="s">
        <v>938</v>
      </c>
      <c r="C350" s="62" t="s">
        <v>690</v>
      </c>
      <c r="D350" s="61" t="s">
        <v>926</v>
      </c>
      <c r="E350" s="62" t="s">
        <v>927</v>
      </c>
      <c r="F350" s="61" t="s">
        <v>698</v>
      </c>
      <c r="G350" s="61" t="s">
        <v>698</v>
      </c>
      <c r="H350" s="61" t="s">
        <v>698</v>
      </c>
      <c r="I350" s="61" t="s">
        <v>698</v>
      </c>
      <c r="J350" s="62" t="s">
        <v>695</v>
      </c>
      <c r="K350" s="62" t="s">
        <v>898</v>
      </c>
      <c r="L350" s="66">
        <v>-579551</v>
      </c>
      <c r="M350" s="66">
        <v>-46364</v>
      </c>
      <c r="N350" s="66">
        <v>-625915</v>
      </c>
      <c r="O350" s="61" t="s">
        <v>899</v>
      </c>
    </row>
    <row r="351" spans="1:15" ht="18.75" customHeight="1" x14ac:dyDescent="0.25">
      <c r="A351" s="61" t="s">
        <v>683</v>
      </c>
      <c r="B351" s="61" t="s">
        <v>928</v>
      </c>
      <c r="C351" s="62" t="s">
        <v>760</v>
      </c>
      <c r="D351" s="61" t="s">
        <v>926</v>
      </c>
      <c r="E351" s="62" t="s">
        <v>927</v>
      </c>
      <c r="F351" s="61" t="s">
        <v>698</v>
      </c>
      <c r="G351" s="61" t="s">
        <v>698</v>
      </c>
      <c r="H351" s="61" t="s">
        <v>698</v>
      </c>
      <c r="I351" s="61" t="s">
        <v>698</v>
      </c>
      <c r="J351" s="62" t="s">
        <v>695</v>
      </c>
      <c r="K351" s="62" t="s">
        <v>898</v>
      </c>
      <c r="L351" s="66">
        <v>-418286</v>
      </c>
      <c r="M351" s="66">
        <v>-33463</v>
      </c>
      <c r="N351" s="66">
        <v>-451749</v>
      </c>
      <c r="O351" s="61" t="s">
        <v>899</v>
      </c>
    </row>
    <row r="352" spans="1:15" ht="18.75" customHeight="1" x14ac:dyDescent="0.25">
      <c r="A352" s="61" t="s">
        <v>769</v>
      </c>
      <c r="B352" s="61" t="s">
        <v>928</v>
      </c>
      <c r="C352" s="62" t="s">
        <v>760</v>
      </c>
      <c r="D352" s="61" t="s">
        <v>926</v>
      </c>
      <c r="E352" s="62" t="s">
        <v>927</v>
      </c>
      <c r="F352" s="61" t="s">
        <v>698</v>
      </c>
      <c r="G352" s="61" t="s">
        <v>698</v>
      </c>
      <c r="H352" s="61" t="s">
        <v>698</v>
      </c>
      <c r="I352" s="61" t="s">
        <v>698</v>
      </c>
      <c r="J352" s="62" t="s">
        <v>782</v>
      </c>
      <c r="K352" s="62" t="s">
        <v>898</v>
      </c>
      <c r="L352" s="66">
        <v>-114078</v>
      </c>
      <c r="M352" s="66">
        <v>-9126</v>
      </c>
      <c r="N352" s="66">
        <v>-123204</v>
      </c>
      <c r="O352" s="61" t="s">
        <v>899</v>
      </c>
    </row>
    <row r="353" spans="1:15" ht="18.75" customHeight="1" x14ac:dyDescent="0.25">
      <c r="A353" s="61" t="s">
        <v>792</v>
      </c>
      <c r="B353" s="61" t="s">
        <v>928</v>
      </c>
      <c r="C353" s="62" t="s">
        <v>760</v>
      </c>
      <c r="D353" s="61" t="s">
        <v>926</v>
      </c>
      <c r="E353" s="62" t="s">
        <v>927</v>
      </c>
      <c r="F353" s="61" t="s">
        <v>698</v>
      </c>
      <c r="G353" s="61" t="s">
        <v>698</v>
      </c>
      <c r="H353" s="61" t="s">
        <v>698</v>
      </c>
      <c r="I353" s="61" t="s">
        <v>698</v>
      </c>
      <c r="J353" s="62" t="s">
        <v>696</v>
      </c>
      <c r="K353" s="62" t="s">
        <v>898</v>
      </c>
      <c r="L353" s="66">
        <v>-380260</v>
      </c>
      <c r="M353" s="66">
        <v>-30421</v>
      </c>
      <c r="N353" s="66">
        <v>-410681</v>
      </c>
      <c r="O353" s="61" t="s">
        <v>899</v>
      </c>
    </row>
    <row r="354" spans="1:15" ht="18.75" customHeight="1" x14ac:dyDescent="0.25">
      <c r="A354" s="61" t="s">
        <v>756</v>
      </c>
      <c r="B354" s="61" t="s">
        <v>928</v>
      </c>
      <c r="C354" s="62" t="s">
        <v>760</v>
      </c>
      <c r="D354" s="61" t="s">
        <v>926</v>
      </c>
      <c r="E354" s="62" t="s">
        <v>927</v>
      </c>
      <c r="F354" s="61" t="s">
        <v>698</v>
      </c>
      <c r="G354" s="61" t="s">
        <v>698</v>
      </c>
      <c r="H354" s="61" t="s">
        <v>698</v>
      </c>
      <c r="I354" s="61" t="s">
        <v>698</v>
      </c>
      <c r="J354" s="62" t="s">
        <v>741</v>
      </c>
      <c r="K354" s="62" t="s">
        <v>900</v>
      </c>
      <c r="L354" s="66">
        <v>-131780</v>
      </c>
      <c r="M354" s="66">
        <v>-10542</v>
      </c>
      <c r="N354" s="66">
        <v>-142322</v>
      </c>
      <c r="O354" s="61" t="s">
        <v>899</v>
      </c>
    </row>
    <row r="355" spans="1:15" ht="18.75" customHeight="1" x14ac:dyDescent="0.25">
      <c r="A355" s="61" t="s">
        <v>757</v>
      </c>
      <c r="B355" s="61" t="s">
        <v>943</v>
      </c>
      <c r="C355" s="62" t="s">
        <v>691</v>
      </c>
      <c r="D355" s="61" t="s">
        <v>926</v>
      </c>
      <c r="E355" s="62" t="s">
        <v>927</v>
      </c>
      <c r="F355" s="61" t="s">
        <v>698</v>
      </c>
      <c r="G355" s="61" t="s">
        <v>698</v>
      </c>
      <c r="H355" s="61" t="s">
        <v>698</v>
      </c>
      <c r="I355" s="61" t="s">
        <v>698</v>
      </c>
      <c r="J355" s="62" t="s">
        <v>782</v>
      </c>
      <c r="K355" s="62" t="s">
        <v>898</v>
      </c>
      <c r="L355" s="66">
        <v>-50911</v>
      </c>
      <c r="M355" s="66">
        <v>-4073</v>
      </c>
      <c r="N355" s="66">
        <v>-54984</v>
      </c>
      <c r="O355" s="61" t="s">
        <v>899</v>
      </c>
    </row>
    <row r="356" spans="1:15" ht="18.75" customHeight="1" x14ac:dyDescent="0.25">
      <c r="A356" s="61" t="s">
        <v>758</v>
      </c>
      <c r="B356" s="61" t="s">
        <v>943</v>
      </c>
      <c r="C356" s="62" t="s">
        <v>691</v>
      </c>
      <c r="D356" s="61" t="s">
        <v>926</v>
      </c>
      <c r="E356" s="62" t="s">
        <v>927</v>
      </c>
      <c r="F356" s="61" t="s">
        <v>698</v>
      </c>
      <c r="G356" s="61" t="s">
        <v>698</v>
      </c>
      <c r="H356" s="61" t="s">
        <v>698</v>
      </c>
      <c r="I356" s="61" t="s">
        <v>698</v>
      </c>
      <c r="J356" s="62" t="s">
        <v>695</v>
      </c>
      <c r="K356" s="62" t="s">
        <v>898</v>
      </c>
      <c r="L356" s="66">
        <v>-186674</v>
      </c>
      <c r="M356" s="66">
        <v>-14934</v>
      </c>
      <c r="N356" s="66">
        <v>-201608</v>
      </c>
      <c r="O356" s="61" t="s">
        <v>899</v>
      </c>
    </row>
    <row r="357" spans="1:15" ht="18.75" customHeight="1" x14ac:dyDescent="0.25">
      <c r="A357" s="61" t="s">
        <v>818</v>
      </c>
      <c r="B357" s="61" t="s">
        <v>943</v>
      </c>
      <c r="C357" s="62" t="s">
        <v>691</v>
      </c>
      <c r="D357" s="61" t="s">
        <v>926</v>
      </c>
      <c r="E357" s="62" t="s">
        <v>927</v>
      </c>
      <c r="F357" s="61" t="s">
        <v>698</v>
      </c>
      <c r="G357" s="61" t="s">
        <v>698</v>
      </c>
      <c r="H357" s="61" t="s">
        <v>698</v>
      </c>
      <c r="I357" s="61" t="s">
        <v>698</v>
      </c>
      <c r="J357" s="62" t="s">
        <v>696</v>
      </c>
      <c r="K357" s="62" t="s">
        <v>898</v>
      </c>
      <c r="L357" s="66">
        <v>-169703</v>
      </c>
      <c r="M357" s="66">
        <v>-13576</v>
      </c>
      <c r="N357" s="66">
        <v>-183279</v>
      </c>
      <c r="O357" s="61" t="s">
        <v>899</v>
      </c>
    </row>
    <row r="358" spans="1:15" ht="18.75" customHeight="1" x14ac:dyDescent="0.25">
      <c r="A358" s="61" t="s">
        <v>772</v>
      </c>
      <c r="B358" s="61" t="s">
        <v>939</v>
      </c>
      <c r="C358" s="62" t="s">
        <v>692</v>
      </c>
      <c r="D358" s="61" t="s">
        <v>926</v>
      </c>
      <c r="E358" s="62" t="s">
        <v>927</v>
      </c>
      <c r="F358" s="61" t="s">
        <v>698</v>
      </c>
      <c r="G358" s="61" t="s">
        <v>698</v>
      </c>
      <c r="H358" s="61" t="s">
        <v>698</v>
      </c>
      <c r="I358" s="61" t="s">
        <v>698</v>
      </c>
      <c r="J358" s="62" t="s">
        <v>695</v>
      </c>
      <c r="K358" s="62" t="s">
        <v>898</v>
      </c>
      <c r="L358" s="66">
        <v>-61082</v>
      </c>
      <c r="M358" s="66">
        <v>-4887</v>
      </c>
      <c r="N358" s="66">
        <v>-65969</v>
      </c>
      <c r="O358" s="61" t="s">
        <v>899</v>
      </c>
    </row>
    <row r="359" spans="1:15" ht="18.75" customHeight="1" x14ac:dyDescent="0.25">
      <c r="A359" s="61" t="s">
        <v>759</v>
      </c>
      <c r="B359" s="61" t="s">
        <v>939</v>
      </c>
      <c r="C359" s="62" t="s">
        <v>692</v>
      </c>
      <c r="D359" s="61" t="s">
        <v>926</v>
      </c>
      <c r="E359" s="62" t="s">
        <v>927</v>
      </c>
      <c r="F359" s="61" t="s">
        <v>698</v>
      </c>
      <c r="G359" s="61" t="s">
        <v>698</v>
      </c>
      <c r="H359" s="61" t="s">
        <v>698</v>
      </c>
      <c r="I359" s="61" t="s">
        <v>698</v>
      </c>
      <c r="J359" s="62" t="s">
        <v>696</v>
      </c>
      <c r="K359" s="62" t="s">
        <v>898</v>
      </c>
      <c r="L359" s="66">
        <v>-55529</v>
      </c>
      <c r="M359" s="66">
        <v>-4442</v>
      </c>
      <c r="N359" s="66">
        <v>-59971</v>
      </c>
      <c r="O359" s="61" t="s">
        <v>899</v>
      </c>
    </row>
    <row r="360" spans="1:15" ht="18.75" customHeight="1" x14ac:dyDescent="0.25">
      <c r="A360" s="61" t="s">
        <v>773</v>
      </c>
      <c r="B360" s="61" t="s">
        <v>939</v>
      </c>
      <c r="C360" s="62" t="s">
        <v>692</v>
      </c>
      <c r="D360" s="61" t="s">
        <v>926</v>
      </c>
      <c r="E360" s="62" t="s">
        <v>927</v>
      </c>
      <c r="F360" s="61" t="s">
        <v>698</v>
      </c>
      <c r="G360" s="61" t="s">
        <v>698</v>
      </c>
      <c r="H360" s="61" t="s">
        <v>698</v>
      </c>
      <c r="I360" s="61" t="s">
        <v>698</v>
      </c>
      <c r="J360" s="62" t="s">
        <v>782</v>
      </c>
      <c r="K360" s="62" t="s">
        <v>898</v>
      </c>
      <c r="L360" s="66">
        <v>-16659</v>
      </c>
      <c r="M360" s="66">
        <v>-1333</v>
      </c>
      <c r="N360" s="66">
        <v>-17992</v>
      </c>
      <c r="O360" s="61" t="s">
        <v>899</v>
      </c>
    </row>
    <row r="361" spans="1:15" ht="18.75" customHeight="1" x14ac:dyDescent="0.25">
      <c r="A361" s="61" t="s">
        <v>777</v>
      </c>
      <c r="B361" s="61" t="s">
        <v>940</v>
      </c>
      <c r="C361" s="62" t="s">
        <v>693</v>
      </c>
      <c r="D361" s="61" t="s">
        <v>926</v>
      </c>
      <c r="E361" s="62" t="s">
        <v>927</v>
      </c>
      <c r="F361" s="61" t="s">
        <v>698</v>
      </c>
      <c r="G361" s="61" t="s">
        <v>698</v>
      </c>
      <c r="H361" s="61" t="s">
        <v>698</v>
      </c>
      <c r="I361" s="61" t="s">
        <v>698</v>
      </c>
      <c r="J361" s="62" t="s">
        <v>695</v>
      </c>
      <c r="K361" s="62" t="s">
        <v>898</v>
      </c>
      <c r="L361" s="66">
        <v>-764051</v>
      </c>
      <c r="M361" s="66">
        <v>-61124</v>
      </c>
      <c r="N361" s="66">
        <v>-825175</v>
      </c>
      <c r="O361" s="61" t="s">
        <v>899</v>
      </c>
    </row>
    <row r="362" spans="1:15" ht="18.75" customHeight="1" x14ac:dyDescent="0.25">
      <c r="A362" s="61" t="s">
        <v>778</v>
      </c>
      <c r="B362" s="61" t="s">
        <v>940</v>
      </c>
      <c r="C362" s="62" t="s">
        <v>693</v>
      </c>
      <c r="D362" s="61" t="s">
        <v>926</v>
      </c>
      <c r="E362" s="62" t="s">
        <v>927</v>
      </c>
      <c r="F362" s="61" t="s">
        <v>698</v>
      </c>
      <c r="G362" s="61" t="s">
        <v>698</v>
      </c>
      <c r="H362" s="61" t="s">
        <v>698</v>
      </c>
      <c r="I362" s="61" t="s">
        <v>698</v>
      </c>
      <c r="J362" s="62" t="s">
        <v>782</v>
      </c>
      <c r="K362" s="62" t="s">
        <v>898</v>
      </c>
      <c r="L362" s="66">
        <v>-208378</v>
      </c>
      <c r="M362" s="66">
        <v>-16670</v>
      </c>
      <c r="N362" s="66">
        <v>-225048</v>
      </c>
      <c r="O362" s="61" t="s">
        <v>899</v>
      </c>
    </row>
    <row r="363" spans="1:15" ht="18.75" customHeight="1" x14ac:dyDescent="0.25">
      <c r="A363" s="61" t="s">
        <v>796</v>
      </c>
      <c r="B363" s="61" t="s">
        <v>940</v>
      </c>
      <c r="C363" s="62" t="s">
        <v>693</v>
      </c>
      <c r="D363" s="61" t="s">
        <v>926</v>
      </c>
      <c r="E363" s="62" t="s">
        <v>927</v>
      </c>
      <c r="F363" s="61" t="s">
        <v>698</v>
      </c>
      <c r="G363" s="61" t="s">
        <v>698</v>
      </c>
      <c r="H363" s="61" t="s">
        <v>698</v>
      </c>
      <c r="I363" s="61" t="s">
        <v>698</v>
      </c>
      <c r="J363" s="62" t="s">
        <v>696</v>
      </c>
      <c r="K363" s="62" t="s">
        <v>898</v>
      </c>
      <c r="L363" s="66">
        <v>-694592</v>
      </c>
      <c r="M363" s="66">
        <v>-55567</v>
      </c>
      <c r="N363" s="66">
        <v>-750159</v>
      </c>
      <c r="O363" s="61" t="s">
        <v>899</v>
      </c>
    </row>
    <row r="364" spans="1:15" ht="18.75" customHeight="1" x14ac:dyDescent="0.25">
      <c r="A364" s="61" t="s">
        <v>708</v>
      </c>
      <c r="B364" s="61" t="s">
        <v>929</v>
      </c>
      <c r="C364" s="62" t="s">
        <v>819</v>
      </c>
      <c r="D364" s="61" t="s">
        <v>926</v>
      </c>
      <c r="E364" s="62" t="s">
        <v>927</v>
      </c>
      <c r="F364" s="61" t="s">
        <v>698</v>
      </c>
      <c r="G364" s="61" t="s">
        <v>698</v>
      </c>
      <c r="H364" s="61" t="s">
        <v>698</v>
      </c>
      <c r="I364" s="61" t="s">
        <v>698</v>
      </c>
      <c r="J364" s="62" t="s">
        <v>696</v>
      </c>
      <c r="K364" s="62" t="s">
        <v>905</v>
      </c>
      <c r="L364" s="66">
        <v>-411037</v>
      </c>
      <c r="M364" s="66">
        <v>-32883</v>
      </c>
      <c r="N364" s="66">
        <v>-443920</v>
      </c>
      <c r="O364" s="61" t="s">
        <v>906</v>
      </c>
    </row>
    <row r="365" spans="1:15" ht="18.75" customHeight="1" x14ac:dyDescent="0.25">
      <c r="A365" s="61" t="s">
        <v>659</v>
      </c>
      <c r="B365" s="61" t="s">
        <v>929</v>
      </c>
      <c r="C365" s="62" t="s">
        <v>819</v>
      </c>
      <c r="D365" s="61" t="s">
        <v>926</v>
      </c>
      <c r="E365" s="62" t="s">
        <v>927</v>
      </c>
      <c r="F365" s="61" t="s">
        <v>698</v>
      </c>
      <c r="G365" s="61" t="s">
        <v>698</v>
      </c>
      <c r="H365" s="61" t="s">
        <v>698</v>
      </c>
      <c r="I365" s="61" t="s">
        <v>698</v>
      </c>
      <c r="J365" s="62" t="s">
        <v>741</v>
      </c>
      <c r="K365" s="62" t="s">
        <v>907</v>
      </c>
      <c r="L365" s="66">
        <v>-268000</v>
      </c>
      <c r="M365" s="66">
        <v>-21440</v>
      </c>
      <c r="N365" s="66">
        <v>-289440</v>
      </c>
      <c r="O365" s="61" t="s">
        <v>906</v>
      </c>
    </row>
    <row r="366" spans="1:15" ht="18.75" customHeight="1" x14ac:dyDescent="0.25">
      <c r="A366" s="61" t="s">
        <v>660</v>
      </c>
      <c r="B366" s="61" t="s">
        <v>929</v>
      </c>
      <c r="C366" s="62" t="s">
        <v>819</v>
      </c>
      <c r="D366" s="61" t="s">
        <v>926</v>
      </c>
      <c r="E366" s="62" t="s">
        <v>927</v>
      </c>
      <c r="F366" s="61" t="s">
        <v>698</v>
      </c>
      <c r="G366" s="61" t="s">
        <v>698</v>
      </c>
      <c r="H366" s="61" t="s">
        <v>698</v>
      </c>
      <c r="I366" s="61" t="s">
        <v>698</v>
      </c>
      <c r="J366" s="62" t="s">
        <v>782</v>
      </c>
      <c r="K366" s="62" t="s">
        <v>905</v>
      </c>
      <c r="L366" s="66">
        <v>-123311</v>
      </c>
      <c r="M366" s="66">
        <v>-9865</v>
      </c>
      <c r="N366" s="66">
        <v>-133176</v>
      </c>
      <c r="O366" s="61" t="s">
        <v>906</v>
      </c>
    </row>
    <row r="367" spans="1:15" ht="18.75" customHeight="1" x14ac:dyDescent="0.25">
      <c r="A367" s="61" t="s">
        <v>661</v>
      </c>
      <c r="B367" s="61" t="s">
        <v>929</v>
      </c>
      <c r="C367" s="62" t="s">
        <v>819</v>
      </c>
      <c r="D367" s="61" t="s">
        <v>926</v>
      </c>
      <c r="E367" s="62" t="s">
        <v>927</v>
      </c>
      <c r="F367" s="61" t="s">
        <v>698</v>
      </c>
      <c r="G367" s="61" t="s">
        <v>698</v>
      </c>
      <c r="H367" s="61" t="s">
        <v>698</v>
      </c>
      <c r="I367" s="61" t="s">
        <v>698</v>
      </c>
      <c r="J367" s="62" t="s">
        <v>695</v>
      </c>
      <c r="K367" s="62" t="s">
        <v>905</v>
      </c>
      <c r="L367" s="66">
        <v>-452141</v>
      </c>
      <c r="M367" s="66">
        <v>-36171</v>
      </c>
      <c r="N367" s="66">
        <v>-488312</v>
      </c>
      <c r="O367" s="61" t="s">
        <v>906</v>
      </c>
    </row>
    <row r="368" spans="1:15" ht="18.75" customHeight="1" x14ac:dyDescent="0.25">
      <c r="A368" s="61" t="s">
        <v>663</v>
      </c>
      <c r="B368" s="61" t="s">
        <v>931</v>
      </c>
      <c r="C368" s="62" t="s">
        <v>686</v>
      </c>
      <c r="D368" s="61" t="s">
        <v>926</v>
      </c>
      <c r="E368" s="62" t="s">
        <v>927</v>
      </c>
      <c r="F368" s="61" t="s">
        <v>698</v>
      </c>
      <c r="G368" s="61" t="s">
        <v>698</v>
      </c>
      <c r="H368" s="61" t="s">
        <v>698</v>
      </c>
      <c r="I368" s="61" t="s">
        <v>698</v>
      </c>
      <c r="J368" s="62" t="s">
        <v>696</v>
      </c>
      <c r="K368" s="62" t="s">
        <v>905</v>
      </c>
      <c r="L368" s="66">
        <v>-29767</v>
      </c>
      <c r="M368" s="66">
        <v>-2381</v>
      </c>
      <c r="N368" s="66">
        <v>-32148</v>
      </c>
      <c r="O368" s="61" t="s">
        <v>906</v>
      </c>
    </row>
    <row r="369" spans="1:15" ht="18.75" customHeight="1" x14ac:dyDescent="0.25">
      <c r="A369" s="61" t="s">
        <v>711</v>
      </c>
      <c r="B369" s="61" t="s">
        <v>931</v>
      </c>
      <c r="C369" s="62" t="s">
        <v>686</v>
      </c>
      <c r="D369" s="61" t="s">
        <v>926</v>
      </c>
      <c r="E369" s="62" t="s">
        <v>927</v>
      </c>
      <c r="F369" s="61" t="s">
        <v>698</v>
      </c>
      <c r="G369" s="61" t="s">
        <v>698</v>
      </c>
      <c r="H369" s="61" t="s">
        <v>698</v>
      </c>
      <c r="I369" s="61" t="s">
        <v>698</v>
      </c>
      <c r="J369" s="62" t="s">
        <v>782</v>
      </c>
      <c r="K369" s="62" t="s">
        <v>905</v>
      </c>
      <c r="L369" s="66">
        <v>-8930</v>
      </c>
      <c r="M369" s="74">
        <v>-714</v>
      </c>
      <c r="N369" s="66">
        <v>-9644</v>
      </c>
      <c r="O369" s="61" t="s">
        <v>906</v>
      </c>
    </row>
    <row r="370" spans="1:15" ht="18.75" customHeight="1" x14ac:dyDescent="0.25">
      <c r="A370" s="61" t="s">
        <v>737</v>
      </c>
      <c r="B370" s="61" t="s">
        <v>931</v>
      </c>
      <c r="C370" s="62" t="s">
        <v>686</v>
      </c>
      <c r="D370" s="61" t="s">
        <v>926</v>
      </c>
      <c r="E370" s="62" t="s">
        <v>927</v>
      </c>
      <c r="F370" s="61" t="s">
        <v>698</v>
      </c>
      <c r="G370" s="61" t="s">
        <v>698</v>
      </c>
      <c r="H370" s="61" t="s">
        <v>698</v>
      </c>
      <c r="I370" s="61" t="s">
        <v>698</v>
      </c>
      <c r="J370" s="62" t="s">
        <v>695</v>
      </c>
      <c r="K370" s="62" t="s">
        <v>905</v>
      </c>
      <c r="L370" s="66">
        <v>-32743</v>
      </c>
      <c r="M370" s="66">
        <v>-2619</v>
      </c>
      <c r="N370" s="66">
        <v>-35362</v>
      </c>
      <c r="O370" s="61" t="s">
        <v>906</v>
      </c>
    </row>
    <row r="371" spans="1:15" ht="18.75" customHeight="1" x14ac:dyDescent="0.25">
      <c r="A371" s="61" t="s">
        <v>714</v>
      </c>
      <c r="B371" s="61" t="s">
        <v>934</v>
      </c>
      <c r="C371" s="62" t="s">
        <v>687</v>
      </c>
      <c r="D371" s="61" t="s">
        <v>926</v>
      </c>
      <c r="E371" s="62" t="s">
        <v>927</v>
      </c>
      <c r="F371" s="61" t="s">
        <v>698</v>
      </c>
      <c r="G371" s="61" t="s">
        <v>698</v>
      </c>
      <c r="H371" s="61" t="s">
        <v>698</v>
      </c>
      <c r="I371" s="61" t="s">
        <v>698</v>
      </c>
      <c r="J371" s="62" t="s">
        <v>782</v>
      </c>
      <c r="K371" s="62" t="s">
        <v>905</v>
      </c>
      <c r="L371" s="66">
        <v>-180412</v>
      </c>
      <c r="M371" s="66">
        <v>-14433</v>
      </c>
      <c r="N371" s="66">
        <v>-194845</v>
      </c>
      <c r="O371" s="61" t="s">
        <v>906</v>
      </c>
    </row>
    <row r="372" spans="1:15" ht="18.75" customHeight="1" x14ac:dyDescent="0.25">
      <c r="A372" s="61" t="s">
        <v>665</v>
      </c>
      <c r="B372" s="61" t="s">
        <v>934</v>
      </c>
      <c r="C372" s="62" t="s">
        <v>687</v>
      </c>
      <c r="D372" s="61" t="s">
        <v>926</v>
      </c>
      <c r="E372" s="62" t="s">
        <v>927</v>
      </c>
      <c r="F372" s="61" t="s">
        <v>698</v>
      </c>
      <c r="G372" s="61" t="s">
        <v>698</v>
      </c>
      <c r="H372" s="61" t="s">
        <v>698</v>
      </c>
      <c r="I372" s="61" t="s">
        <v>698</v>
      </c>
      <c r="J372" s="62" t="s">
        <v>696</v>
      </c>
      <c r="K372" s="62" t="s">
        <v>905</v>
      </c>
      <c r="L372" s="66">
        <v>-601375</v>
      </c>
      <c r="M372" s="66">
        <v>-48110</v>
      </c>
      <c r="N372" s="66">
        <v>-649485</v>
      </c>
      <c r="O372" s="61" t="s">
        <v>906</v>
      </c>
    </row>
    <row r="373" spans="1:15" ht="18.75" customHeight="1" x14ac:dyDescent="0.25">
      <c r="A373" s="61" t="s">
        <v>666</v>
      </c>
      <c r="B373" s="61" t="s">
        <v>934</v>
      </c>
      <c r="C373" s="62" t="s">
        <v>687</v>
      </c>
      <c r="D373" s="61" t="s">
        <v>926</v>
      </c>
      <c r="E373" s="62" t="s">
        <v>927</v>
      </c>
      <c r="F373" s="61" t="s">
        <v>698</v>
      </c>
      <c r="G373" s="61" t="s">
        <v>698</v>
      </c>
      <c r="H373" s="61" t="s">
        <v>698</v>
      </c>
      <c r="I373" s="61" t="s">
        <v>698</v>
      </c>
      <c r="J373" s="62" t="s">
        <v>695</v>
      </c>
      <c r="K373" s="62" t="s">
        <v>905</v>
      </c>
      <c r="L373" s="66">
        <v>-661512</v>
      </c>
      <c r="M373" s="66">
        <v>-52921</v>
      </c>
      <c r="N373" s="66">
        <v>-714433</v>
      </c>
      <c r="O373" s="61" t="s">
        <v>906</v>
      </c>
    </row>
    <row r="374" spans="1:15" ht="18.75" customHeight="1" x14ac:dyDescent="0.25">
      <c r="A374" s="61" t="s">
        <v>667</v>
      </c>
      <c r="B374" s="61" t="s">
        <v>934</v>
      </c>
      <c r="C374" s="62" t="s">
        <v>687</v>
      </c>
      <c r="D374" s="61" t="s">
        <v>926</v>
      </c>
      <c r="E374" s="62" t="s">
        <v>927</v>
      </c>
      <c r="F374" s="61" t="s">
        <v>698</v>
      </c>
      <c r="G374" s="61" t="s">
        <v>698</v>
      </c>
      <c r="H374" s="61" t="s">
        <v>698</v>
      </c>
      <c r="I374" s="61" t="s">
        <v>698</v>
      </c>
      <c r="J374" s="62" t="s">
        <v>741</v>
      </c>
      <c r="K374" s="62" t="s">
        <v>907</v>
      </c>
      <c r="L374" s="66">
        <v>-176750</v>
      </c>
      <c r="M374" s="66">
        <v>-14140</v>
      </c>
      <c r="N374" s="66">
        <v>-190890</v>
      </c>
      <c r="O374" s="61" t="s">
        <v>906</v>
      </c>
    </row>
    <row r="375" spans="1:15" ht="18.75" customHeight="1" x14ac:dyDescent="0.25">
      <c r="A375" s="61" t="s">
        <v>671</v>
      </c>
      <c r="B375" s="61" t="s">
        <v>936</v>
      </c>
      <c r="C375" s="62" t="s">
        <v>688</v>
      </c>
      <c r="D375" s="61" t="s">
        <v>926</v>
      </c>
      <c r="E375" s="62" t="s">
        <v>927</v>
      </c>
      <c r="F375" s="61" t="s">
        <v>698</v>
      </c>
      <c r="G375" s="61" t="s">
        <v>698</v>
      </c>
      <c r="H375" s="61" t="s">
        <v>698</v>
      </c>
      <c r="I375" s="61" t="s">
        <v>698</v>
      </c>
      <c r="J375" s="62" t="s">
        <v>695</v>
      </c>
      <c r="K375" s="62" t="s">
        <v>905</v>
      </c>
      <c r="L375" s="66">
        <v>-761633</v>
      </c>
      <c r="M375" s="66">
        <v>-60931</v>
      </c>
      <c r="N375" s="66">
        <v>-822564</v>
      </c>
      <c r="O375" s="61" t="s">
        <v>906</v>
      </c>
    </row>
    <row r="376" spans="1:15" ht="18.75" customHeight="1" x14ac:dyDescent="0.25">
      <c r="A376" s="61" t="s">
        <v>718</v>
      </c>
      <c r="B376" s="61" t="s">
        <v>925</v>
      </c>
      <c r="C376" s="62" t="s">
        <v>746</v>
      </c>
      <c r="D376" s="61" t="s">
        <v>926</v>
      </c>
      <c r="E376" s="62" t="s">
        <v>927</v>
      </c>
      <c r="F376" s="61" t="s">
        <v>698</v>
      </c>
      <c r="G376" s="61" t="s">
        <v>698</v>
      </c>
      <c r="H376" s="61" t="s">
        <v>698</v>
      </c>
      <c r="I376" s="61" t="s">
        <v>698</v>
      </c>
      <c r="J376" s="62" t="s">
        <v>782</v>
      </c>
      <c r="K376" s="62" t="s">
        <v>905</v>
      </c>
      <c r="L376" s="66">
        <v>-160958</v>
      </c>
      <c r="M376" s="66">
        <v>-12877</v>
      </c>
      <c r="N376" s="66">
        <v>-173835</v>
      </c>
      <c r="O376" s="61" t="s">
        <v>906</v>
      </c>
    </row>
    <row r="377" spans="1:15" ht="18.75" customHeight="1" x14ac:dyDescent="0.25">
      <c r="A377" s="61" t="s">
        <v>675</v>
      </c>
      <c r="B377" s="61" t="s">
        <v>925</v>
      </c>
      <c r="C377" s="62" t="s">
        <v>746</v>
      </c>
      <c r="D377" s="61" t="s">
        <v>926</v>
      </c>
      <c r="E377" s="62" t="s">
        <v>927</v>
      </c>
      <c r="F377" s="61" t="s">
        <v>698</v>
      </c>
      <c r="G377" s="61" t="s">
        <v>698</v>
      </c>
      <c r="H377" s="61" t="s">
        <v>698</v>
      </c>
      <c r="I377" s="61" t="s">
        <v>698</v>
      </c>
      <c r="J377" s="62" t="s">
        <v>741</v>
      </c>
      <c r="K377" s="62" t="s">
        <v>907</v>
      </c>
      <c r="L377" s="66">
        <v>-279790</v>
      </c>
      <c r="M377" s="66">
        <v>-22383</v>
      </c>
      <c r="N377" s="66">
        <v>-302173</v>
      </c>
      <c r="O377" s="61" t="s">
        <v>906</v>
      </c>
    </row>
    <row r="378" spans="1:15" ht="18.75" customHeight="1" x14ac:dyDescent="0.25">
      <c r="A378" s="61" t="s">
        <v>720</v>
      </c>
      <c r="B378" s="61" t="s">
        <v>925</v>
      </c>
      <c r="C378" s="62" t="s">
        <v>746</v>
      </c>
      <c r="D378" s="61" t="s">
        <v>926</v>
      </c>
      <c r="E378" s="62" t="s">
        <v>927</v>
      </c>
      <c r="F378" s="61" t="s">
        <v>698</v>
      </c>
      <c r="G378" s="61" t="s">
        <v>698</v>
      </c>
      <c r="H378" s="61" t="s">
        <v>698</v>
      </c>
      <c r="I378" s="61" t="s">
        <v>698</v>
      </c>
      <c r="J378" s="62" t="s">
        <v>696</v>
      </c>
      <c r="K378" s="62" t="s">
        <v>905</v>
      </c>
      <c r="L378" s="66">
        <v>-536526</v>
      </c>
      <c r="M378" s="66">
        <v>-42922</v>
      </c>
      <c r="N378" s="66">
        <v>-579448</v>
      </c>
      <c r="O378" s="61" t="s">
        <v>906</v>
      </c>
    </row>
    <row r="379" spans="1:15" ht="18.75" customHeight="1" x14ac:dyDescent="0.25">
      <c r="A379" s="61" t="s">
        <v>739</v>
      </c>
      <c r="B379" s="61" t="s">
        <v>925</v>
      </c>
      <c r="C379" s="62" t="s">
        <v>746</v>
      </c>
      <c r="D379" s="61" t="s">
        <v>926</v>
      </c>
      <c r="E379" s="62" t="s">
        <v>927</v>
      </c>
      <c r="F379" s="61" t="s">
        <v>698</v>
      </c>
      <c r="G379" s="61" t="s">
        <v>698</v>
      </c>
      <c r="H379" s="61" t="s">
        <v>698</v>
      </c>
      <c r="I379" s="61" t="s">
        <v>698</v>
      </c>
      <c r="J379" s="62" t="s">
        <v>695</v>
      </c>
      <c r="K379" s="62" t="s">
        <v>905</v>
      </c>
      <c r="L379" s="66">
        <v>-590178</v>
      </c>
      <c r="M379" s="66">
        <v>-47214</v>
      </c>
      <c r="N379" s="66">
        <v>-637392</v>
      </c>
      <c r="O379" s="61" t="s">
        <v>906</v>
      </c>
    </row>
    <row r="380" spans="1:15" ht="18.75" customHeight="1" x14ac:dyDescent="0.25">
      <c r="A380" s="61" t="s">
        <v>723</v>
      </c>
      <c r="B380" s="61" t="s">
        <v>937</v>
      </c>
      <c r="C380" s="62" t="s">
        <v>689</v>
      </c>
      <c r="D380" s="61" t="s">
        <v>926</v>
      </c>
      <c r="E380" s="62" t="s">
        <v>927</v>
      </c>
      <c r="F380" s="61" t="s">
        <v>698</v>
      </c>
      <c r="G380" s="61" t="s">
        <v>698</v>
      </c>
      <c r="H380" s="61" t="s">
        <v>698</v>
      </c>
      <c r="I380" s="61" t="s">
        <v>698</v>
      </c>
      <c r="J380" s="62" t="s">
        <v>741</v>
      </c>
      <c r="K380" s="62" t="s">
        <v>907</v>
      </c>
      <c r="L380" s="66">
        <v>-156380</v>
      </c>
      <c r="M380" s="66">
        <v>-12510</v>
      </c>
      <c r="N380" s="66">
        <v>-168890</v>
      </c>
      <c r="O380" s="61" t="s">
        <v>906</v>
      </c>
    </row>
    <row r="381" spans="1:15" ht="18.75" customHeight="1" x14ac:dyDescent="0.25">
      <c r="A381" s="61" t="s">
        <v>769</v>
      </c>
      <c r="B381" s="61" t="s">
        <v>937</v>
      </c>
      <c r="C381" s="62" t="s">
        <v>689</v>
      </c>
      <c r="D381" s="61" t="s">
        <v>926</v>
      </c>
      <c r="E381" s="62" t="s">
        <v>927</v>
      </c>
      <c r="F381" s="61" t="s">
        <v>698</v>
      </c>
      <c r="G381" s="61" t="s">
        <v>698</v>
      </c>
      <c r="H381" s="61" t="s">
        <v>698</v>
      </c>
      <c r="I381" s="61" t="s">
        <v>698</v>
      </c>
      <c r="J381" s="62" t="s">
        <v>695</v>
      </c>
      <c r="K381" s="62" t="s">
        <v>905</v>
      </c>
      <c r="L381" s="66">
        <v>-406090</v>
      </c>
      <c r="M381" s="66">
        <v>-32487</v>
      </c>
      <c r="N381" s="66">
        <v>-438577</v>
      </c>
      <c r="O381" s="61" t="s">
        <v>906</v>
      </c>
    </row>
    <row r="382" spans="1:15" ht="18.75" customHeight="1" x14ac:dyDescent="0.25">
      <c r="A382" s="61" t="s">
        <v>755</v>
      </c>
      <c r="B382" s="61" t="s">
        <v>938</v>
      </c>
      <c r="C382" s="62" t="s">
        <v>690</v>
      </c>
      <c r="D382" s="61" t="s">
        <v>926</v>
      </c>
      <c r="E382" s="62" t="s">
        <v>927</v>
      </c>
      <c r="F382" s="61" t="s">
        <v>698</v>
      </c>
      <c r="G382" s="61" t="s">
        <v>698</v>
      </c>
      <c r="H382" s="61" t="s">
        <v>698</v>
      </c>
      <c r="I382" s="61" t="s">
        <v>698</v>
      </c>
      <c r="J382" s="62" t="s">
        <v>782</v>
      </c>
      <c r="K382" s="62" t="s">
        <v>905</v>
      </c>
      <c r="L382" s="66">
        <v>-227351</v>
      </c>
      <c r="M382" s="66">
        <v>-18188</v>
      </c>
      <c r="N382" s="66">
        <v>-245539</v>
      </c>
      <c r="O382" s="61" t="s">
        <v>906</v>
      </c>
    </row>
    <row r="383" spans="1:15" ht="18.75" customHeight="1" x14ac:dyDescent="0.25">
      <c r="A383" s="61" t="s">
        <v>756</v>
      </c>
      <c r="B383" s="61" t="s">
        <v>938</v>
      </c>
      <c r="C383" s="62" t="s">
        <v>690</v>
      </c>
      <c r="D383" s="61" t="s">
        <v>926</v>
      </c>
      <c r="E383" s="62" t="s">
        <v>927</v>
      </c>
      <c r="F383" s="61" t="s">
        <v>698</v>
      </c>
      <c r="G383" s="61" t="s">
        <v>698</v>
      </c>
      <c r="H383" s="61" t="s">
        <v>698</v>
      </c>
      <c r="I383" s="61" t="s">
        <v>698</v>
      </c>
      <c r="J383" s="62" t="s">
        <v>695</v>
      </c>
      <c r="K383" s="62" t="s">
        <v>905</v>
      </c>
      <c r="L383" s="66">
        <v>-833622</v>
      </c>
      <c r="M383" s="66">
        <v>-66690</v>
      </c>
      <c r="N383" s="66">
        <v>-900312</v>
      </c>
      <c r="O383" s="61" t="s">
        <v>906</v>
      </c>
    </row>
    <row r="384" spans="1:15" ht="18.75" customHeight="1" x14ac:dyDescent="0.25">
      <c r="A384" s="61" t="s">
        <v>770</v>
      </c>
      <c r="B384" s="61" t="s">
        <v>938</v>
      </c>
      <c r="C384" s="62" t="s">
        <v>690</v>
      </c>
      <c r="D384" s="61" t="s">
        <v>926</v>
      </c>
      <c r="E384" s="62" t="s">
        <v>927</v>
      </c>
      <c r="F384" s="61" t="s">
        <v>698</v>
      </c>
      <c r="G384" s="61" t="s">
        <v>698</v>
      </c>
      <c r="H384" s="61" t="s">
        <v>698</v>
      </c>
      <c r="I384" s="61" t="s">
        <v>698</v>
      </c>
      <c r="J384" s="62" t="s">
        <v>696</v>
      </c>
      <c r="K384" s="62" t="s">
        <v>905</v>
      </c>
      <c r="L384" s="66">
        <v>-757838</v>
      </c>
      <c r="M384" s="66">
        <v>-60627</v>
      </c>
      <c r="N384" s="66">
        <v>-818465</v>
      </c>
      <c r="O384" s="61" t="s">
        <v>906</v>
      </c>
    </row>
    <row r="385" spans="1:15" ht="18.75" customHeight="1" x14ac:dyDescent="0.25">
      <c r="A385" s="61" t="s">
        <v>772</v>
      </c>
      <c r="B385" s="61" t="s">
        <v>928</v>
      </c>
      <c r="C385" s="62" t="s">
        <v>760</v>
      </c>
      <c r="D385" s="61" t="s">
        <v>926</v>
      </c>
      <c r="E385" s="62" t="s">
        <v>927</v>
      </c>
      <c r="F385" s="61" t="s">
        <v>698</v>
      </c>
      <c r="G385" s="61" t="s">
        <v>698</v>
      </c>
      <c r="H385" s="61" t="s">
        <v>698</v>
      </c>
      <c r="I385" s="61" t="s">
        <v>698</v>
      </c>
      <c r="J385" s="62" t="s">
        <v>782</v>
      </c>
      <c r="K385" s="62" t="s">
        <v>905</v>
      </c>
      <c r="L385" s="66">
        <v>-75680</v>
      </c>
      <c r="M385" s="66">
        <v>-6054</v>
      </c>
      <c r="N385" s="66">
        <v>-81734</v>
      </c>
      <c r="O385" s="61" t="s">
        <v>906</v>
      </c>
    </row>
    <row r="386" spans="1:15" ht="18.75" customHeight="1" x14ac:dyDescent="0.25">
      <c r="A386" s="61" t="s">
        <v>773</v>
      </c>
      <c r="B386" s="61" t="s">
        <v>928</v>
      </c>
      <c r="C386" s="62" t="s">
        <v>760</v>
      </c>
      <c r="D386" s="61" t="s">
        <v>926</v>
      </c>
      <c r="E386" s="62" t="s">
        <v>927</v>
      </c>
      <c r="F386" s="61" t="s">
        <v>698</v>
      </c>
      <c r="G386" s="61" t="s">
        <v>698</v>
      </c>
      <c r="H386" s="61" t="s">
        <v>698</v>
      </c>
      <c r="I386" s="61" t="s">
        <v>698</v>
      </c>
      <c r="J386" s="62" t="s">
        <v>695</v>
      </c>
      <c r="K386" s="62" t="s">
        <v>905</v>
      </c>
      <c r="L386" s="66">
        <v>-277493</v>
      </c>
      <c r="M386" s="66">
        <v>-22199</v>
      </c>
      <c r="N386" s="66">
        <v>-299692</v>
      </c>
      <c r="O386" s="61" t="s">
        <v>906</v>
      </c>
    </row>
    <row r="387" spans="1:15" ht="18.75" customHeight="1" x14ac:dyDescent="0.25">
      <c r="A387" s="61" t="s">
        <v>775</v>
      </c>
      <c r="B387" s="61" t="s">
        <v>928</v>
      </c>
      <c r="C387" s="62" t="s">
        <v>760</v>
      </c>
      <c r="D387" s="61" t="s">
        <v>926</v>
      </c>
      <c r="E387" s="62" t="s">
        <v>927</v>
      </c>
      <c r="F387" s="61" t="s">
        <v>698</v>
      </c>
      <c r="G387" s="61" t="s">
        <v>698</v>
      </c>
      <c r="H387" s="61" t="s">
        <v>698</v>
      </c>
      <c r="I387" s="61" t="s">
        <v>698</v>
      </c>
      <c r="J387" s="62" t="s">
        <v>696</v>
      </c>
      <c r="K387" s="62" t="s">
        <v>905</v>
      </c>
      <c r="L387" s="66">
        <v>-252266</v>
      </c>
      <c r="M387" s="66">
        <v>-20181</v>
      </c>
      <c r="N387" s="66">
        <v>-272447</v>
      </c>
      <c r="O387" s="61" t="s">
        <v>906</v>
      </c>
    </row>
    <row r="388" spans="1:15" ht="18.75" customHeight="1" x14ac:dyDescent="0.25">
      <c r="A388" s="61" t="s">
        <v>795</v>
      </c>
      <c r="B388" s="61" t="s">
        <v>928</v>
      </c>
      <c r="C388" s="62" t="s">
        <v>760</v>
      </c>
      <c r="D388" s="61" t="s">
        <v>926</v>
      </c>
      <c r="E388" s="62" t="s">
        <v>927</v>
      </c>
      <c r="F388" s="61" t="s">
        <v>698</v>
      </c>
      <c r="G388" s="61" t="s">
        <v>698</v>
      </c>
      <c r="H388" s="61" t="s">
        <v>698</v>
      </c>
      <c r="I388" s="61" t="s">
        <v>698</v>
      </c>
      <c r="J388" s="62" t="s">
        <v>741</v>
      </c>
      <c r="K388" s="62" t="s">
        <v>907</v>
      </c>
      <c r="L388" s="66">
        <v>-222690</v>
      </c>
      <c r="M388" s="66">
        <v>-17815</v>
      </c>
      <c r="N388" s="66">
        <v>-240505</v>
      </c>
      <c r="O388" s="61" t="s">
        <v>906</v>
      </c>
    </row>
    <row r="389" spans="1:15" ht="18.75" customHeight="1" x14ac:dyDescent="0.25">
      <c r="A389" s="61" t="s">
        <v>776</v>
      </c>
      <c r="B389" s="61" t="s">
        <v>943</v>
      </c>
      <c r="C389" s="62" t="s">
        <v>691</v>
      </c>
      <c r="D389" s="61" t="s">
        <v>926</v>
      </c>
      <c r="E389" s="62" t="s">
        <v>927</v>
      </c>
      <c r="F389" s="61" t="s">
        <v>698</v>
      </c>
      <c r="G389" s="61" t="s">
        <v>698</v>
      </c>
      <c r="H389" s="61" t="s">
        <v>698</v>
      </c>
      <c r="I389" s="61" t="s">
        <v>698</v>
      </c>
      <c r="J389" s="62" t="s">
        <v>782</v>
      </c>
      <c r="K389" s="62" t="s">
        <v>905</v>
      </c>
      <c r="L389" s="66">
        <v>-67881</v>
      </c>
      <c r="M389" s="66">
        <v>-5430</v>
      </c>
      <c r="N389" s="66">
        <v>-73311</v>
      </c>
      <c r="O389" s="61" t="s">
        <v>906</v>
      </c>
    </row>
    <row r="390" spans="1:15" ht="18.75" customHeight="1" x14ac:dyDescent="0.25">
      <c r="A390" s="61" t="s">
        <v>796</v>
      </c>
      <c r="B390" s="61" t="s">
        <v>943</v>
      </c>
      <c r="C390" s="62" t="s">
        <v>691</v>
      </c>
      <c r="D390" s="61" t="s">
        <v>926</v>
      </c>
      <c r="E390" s="62" t="s">
        <v>927</v>
      </c>
      <c r="F390" s="61" t="s">
        <v>698</v>
      </c>
      <c r="G390" s="61" t="s">
        <v>698</v>
      </c>
      <c r="H390" s="61" t="s">
        <v>698</v>
      </c>
      <c r="I390" s="61" t="s">
        <v>698</v>
      </c>
      <c r="J390" s="62" t="s">
        <v>696</v>
      </c>
      <c r="K390" s="62" t="s">
        <v>905</v>
      </c>
      <c r="L390" s="66">
        <v>-226271</v>
      </c>
      <c r="M390" s="66">
        <v>-18102</v>
      </c>
      <c r="N390" s="66">
        <v>-244373</v>
      </c>
      <c r="O390" s="61" t="s">
        <v>906</v>
      </c>
    </row>
    <row r="391" spans="1:15" ht="18.75" customHeight="1" x14ac:dyDescent="0.25">
      <c r="A391" s="61" t="s">
        <v>826</v>
      </c>
      <c r="B391" s="61" t="s">
        <v>943</v>
      </c>
      <c r="C391" s="62" t="s">
        <v>691</v>
      </c>
      <c r="D391" s="61" t="s">
        <v>926</v>
      </c>
      <c r="E391" s="62" t="s">
        <v>927</v>
      </c>
      <c r="F391" s="61" t="s">
        <v>698</v>
      </c>
      <c r="G391" s="61" t="s">
        <v>698</v>
      </c>
      <c r="H391" s="61" t="s">
        <v>698</v>
      </c>
      <c r="I391" s="61" t="s">
        <v>698</v>
      </c>
      <c r="J391" s="62" t="s">
        <v>764</v>
      </c>
      <c r="K391" s="62" t="s">
        <v>765</v>
      </c>
      <c r="L391" s="66">
        <v>-1500000</v>
      </c>
      <c r="M391" s="66">
        <v>-120000</v>
      </c>
      <c r="N391" s="66">
        <v>-1620000</v>
      </c>
      <c r="O391" s="61" t="s">
        <v>906</v>
      </c>
    </row>
    <row r="392" spans="1:15" ht="18.75" customHeight="1" x14ac:dyDescent="0.25">
      <c r="A392" s="61" t="s">
        <v>797</v>
      </c>
      <c r="B392" s="61" t="s">
        <v>943</v>
      </c>
      <c r="C392" s="62" t="s">
        <v>691</v>
      </c>
      <c r="D392" s="61" t="s">
        <v>926</v>
      </c>
      <c r="E392" s="62" t="s">
        <v>927</v>
      </c>
      <c r="F392" s="61" t="s">
        <v>698</v>
      </c>
      <c r="G392" s="61" t="s">
        <v>698</v>
      </c>
      <c r="H392" s="61" t="s">
        <v>698</v>
      </c>
      <c r="I392" s="61" t="s">
        <v>698</v>
      </c>
      <c r="J392" s="62" t="s">
        <v>695</v>
      </c>
      <c r="K392" s="62" t="s">
        <v>905</v>
      </c>
      <c r="L392" s="66">
        <v>-248898</v>
      </c>
      <c r="M392" s="66">
        <v>-19912</v>
      </c>
      <c r="N392" s="66">
        <v>-268810</v>
      </c>
      <c r="O392" s="61" t="s">
        <v>906</v>
      </c>
    </row>
    <row r="393" spans="1:15" ht="18.75" customHeight="1" x14ac:dyDescent="0.25">
      <c r="A393" s="61" t="s">
        <v>828</v>
      </c>
      <c r="B393" s="61" t="s">
        <v>939</v>
      </c>
      <c r="C393" s="62" t="s">
        <v>692</v>
      </c>
      <c r="D393" s="61" t="s">
        <v>926</v>
      </c>
      <c r="E393" s="62" t="s">
        <v>927</v>
      </c>
      <c r="F393" s="61" t="s">
        <v>698</v>
      </c>
      <c r="G393" s="61" t="s">
        <v>698</v>
      </c>
      <c r="H393" s="61" t="s">
        <v>698</v>
      </c>
      <c r="I393" s="61" t="s">
        <v>698</v>
      </c>
      <c r="J393" s="62" t="s">
        <v>696</v>
      </c>
      <c r="K393" s="62" t="s">
        <v>905</v>
      </c>
      <c r="L393" s="66">
        <v>-27765</v>
      </c>
      <c r="M393" s="66">
        <v>-2221</v>
      </c>
      <c r="N393" s="66">
        <v>-29986</v>
      </c>
      <c r="O393" s="61" t="s">
        <v>906</v>
      </c>
    </row>
    <row r="394" spans="1:15" ht="18.75" customHeight="1" x14ac:dyDescent="0.25">
      <c r="A394" s="61" t="s">
        <v>844</v>
      </c>
      <c r="B394" s="61" t="s">
        <v>939</v>
      </c>
      <c r="C394" s="62" t="s">
        <v>692</v>
      </c>
      <c r="D394" s="61" t="s">
        <v>926</v>
      </c>
      <c r="E394" s="62" t="s">
        <v>927</v>
      </c>
      <c r="F394" s="61" t="s">
        <v>698</v>
      </c>
      <c r="G394" s="61" t="s">
        <v>698</v>
      </c>
      <c r="H394" s="61" t="s">
        <v>698</v>
      </c>
      <c r="I394" s="61" t="s">
        <v>698</v>
      </c>
      <c r="J394" s="62" t="s">
        <v>782</v>
      </c>
      <c r="K394" s="62" t="s">
        <v>905</v>
      </c>
      <c r="L394" s="66">
        <v>-8329</v>
      </c>
      <c r="M394" s="74">
        <v>-666</v>
      </c>
      <c r="N394" s="66">
        <v>-8995</v>
      </c>
      <c r="O394" s="61" t="s">
        <v>906</v>
      </c>
    </row>
    <row r="395" spans="1:15" ht="18.75" customHeight="1" x14ac:dyDescent="0.25">
      <c r="A395" s="61" t="s">
        <v>829</v>
      </c>
      <c r="B395" s="61" t="s">
        <v>939</v>
      </c>
      <c r="C395" s="62" t="s">
        <v>692</v>
      </c>
      <c r="D395" s="61" t="s">
        <v>926</v>
      </c>
      <c r="E395" s="62" t="s">
        <v>927</v>
      </c>
      <c r="F395" s="61" t="s">
        <v>698</v>
      </c>
      <c r="G395" s="61" t="s">
        <v>698</v>
      </c>
      <c r="H395" s="61" t="s">
        <v>698</v>
      </c>
      <c r="I395" s="61" t="s">
        <v>698</v>
      </c>
      <c r="J395" s="62" t="s">
        <v>695</v>
      </c>
      <c r="K395" s="62" t="s">
        <v>905</v>
      </c>
      <c r="L395" s="66">
        <v>-30541</v>
      </c>
      <c r="M395" s="66">
        <v>-2443</v>
      </c>
      <c r="N395" s="66">
        <v>-32984</v>
      </c>
      <c r="O395" s="61" t="s">
        <v>906</v>
      </c>
    </row>
    <row r="396" spans="1:15" ht="18.75" customHeight="1" x14ac:dyDescent="0.25">
      <c r="A396" s="61" t="s">
        <v>904</v>
      </c>
      <c r="B396" s="61" t="s">
        <v>940</v>
      </c>
      <c r="C396" s="62" t="s">
        <v>693</v>
      </c>
      <c r="D396" s="61" t="s">
        <v>926</v>
      </c>
      <c r="E396" s="62" t="s">
        <v>927</v>
      </c>
      <c r="F396" s="61" t="s">
        <v>698</v>
      </c>
      <c r="G396" s="61" t="s">
        <v>698</v>
      </c>
      <c r="H396" s="61" t="s">
        <v>698</v>
      </c>
      <c r="I396" s="61" t="s">
        <v>698</v>
      </c>
      <c r="J396" s="62" t="s">
        <v>695</v>
      </c>
      <c r="K396" s="62" t="s">
        <v>905</v>
      </c>
      <c r="L396" s="66">
        <v>-869020</v>
      </c>
      <c r="M396" s="66">
        <v>-69522</v>
      </c>
      <c r="N396" s="66">
        <v>-938542</v>
      </c>
      <c r="O396" s="61" t="s">
        <v>906</v>
      </c>
    </row>
    <row r="397" spans="1:15" ht="18.75" customHeight="1" x14ac:dyDescent="0.25">
      <c r="A397" s="61" t="s">
        <v>845</v>
      </c>
      <c r="B397" s="61" t="s">
        <v>940</v>
      </c>
      <c r="C397" s="62" t="s">
        <v>693</v>
      </c>
      <c r="D397" s="61" t="s">
        <v>926</v>
      </c>
      <c r="E397" s="62" t="s">
        <v>927</v>
      </c>
      <c r="F397" s="61" t="s">
        <v>698</v>
      </c>
      <c r="G397" s="61" t="s">
        <v>698</v>
      </c>
      <c r="H397" s="61" t="s">
        <v>698</v>
      </c>
      <c r="I397" s="61" t="s">
        <v>698</v>
      </c>
      <c r="J397" s="62" t="s">
        <v>696</v>
      </c>
      <c r="K397" s="62" t="s">
        <v>905</v>
      </c>
      <c r="L397" s="66">
        <v>-790018</v>
      </c>
      <c r="M397" s="66">
        <v>-63201</v>
      </c>
      <c r="N397" s="66">
        <v>-853219</v>
      </c>
      <c r="O397" s="61" t="s">
        <v>906</v>
      </c>
    </row>
    <row r="398" spans="1:15" ht="18.75" customHeight="1" x14ac:dyDescent="0.25">
      <c r="A398" s="69" t="s">
        <v>846</v>
      </c>
      <c r="B398" s="69" t="s">
        <v>940</v>
      </c>
      <c r="C398" s="70" t="s">
        <v>693</v>
      </c>
      <c r="D398" s="69" t="s">
        <v>926</v>
      </c>
      <c r="E398" s="70" t="s">
        <v>927</v>
      </c>
      <c r="F398" s="69" t="s">
        <v>698</v>
      </c>
      <c r="G398" s="69" t="s">
        <v>698</v>
      </c>
      <c r="H398" s="69" t="s">
        <v>698</v>
      </c>
      <c r="I398" s="69" t="s">
        <v>698</v>
      </c>
      <c r="J398" s="70" t="s">
        <v>782</v>
      </c>
      <c r="K398" s="70" t="s">
        <v>905</v>
      </c>
      <c r="L398" s="72">
        <v>-237005</v>
      </c>
      <c r="M398" s="72">
        <v>-18960</v>
      </c>
      <c r="N398" s="72">
        <v>-255965</v>
      </c>
      <c r="O398" s="69" t="s">
        <v>906</v>
      </c>
    </row>
    <row r="399" spans="1:15" ht="18.75" customHeight="1" x14ac:dyDescent="0.2">
      <c r="A399" s="46"/>
      <c r="B399" s="46"/>
      <c r="C399" s="48"/>
      <c r="D399" s="46"/>
      <c r="E399" s="46"/>
      <c r="F399" s="46"/>
      <c r="G399" s="46"/>
      <c r="H399" s="47"/>
      <c r="I399" s="46"/>
      <c r="J399" s="46"/>
      <c r="K399" s="46"/>
      <c r="L399" s="46"/>
      <c r="M399" s="46"/>
      <c r="N399" s="75">
        <f>SUM(N2:N398)</f>
        <v>-134726267</v>
      </c>
      <c r="O399" s="46"/>
    </row>
    <row r="402" spans="14:14" ht="18.75" customHeight="1" x14ac:dyDescent="0.2">
      <c r="N402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6"/>
  <sheetViews>
    <sheetView zoomScaleNormal="100" workbookViewId="0"/>
  </sheetViews>
  <sheetFormatPr defaultColWidth="9.140625" defaultRowHeight="15" x14ac:dyDescent="0.25"/>
  <cols>
    <col min="1" max="1" width="13.5703125" style="33" customWidth="1"/>
    <col min="2" max="2" width="15.7109375" customWidth="1"/>
    <col min="3" max="3" width="49.5703125" bestFit="1" customWidth="1"/>
    <col min="4" max="4" width="30" customWidth="1"/>
    <col min="5" max="5" width="17.140625" style="36" customWidth="1"/>
    <col min="6" max="6" width="11.7109375" bestFit="1" customWidth="1"/>
  </cols>
  <sheetData>
    <row r="1" spans="1:6" ht="15" customHeight="1" x14ac:dyDescent="0.25">
      <c r="A1" s="56" t="s">
        <v>645</v>
      </c>
      <c r="B1" s="57" t="s">
        <v>647</v>
      </c>
      <c r="C1" s="57" t="s">
        <v>648</v>
      </c>
      <c r="D1" s="57" t="s">
        <v>26</v>
      </c>
      <c r="E1" s="32" t="s">
        <v>646</v>
      </c>
    </row>
    <row r="2" spans="1:6" x14ac:dyDescent="0.25">
      <c r="A2" s="53">
        <v>44571</v>
      </c>
      <c r="B2" s="52" t="s">
        <v>650</v>
      </c>
      <c r="C2" s="52" t="s">
        <v>71</v>
      </c>
      <c r="D2" s="52" t="s">
        <v>649</v>
      </c>
      <c r="E2" s="55">
        <v>22909350</v>
      </c>
      <c r="F2" s="59"/>
    </row>
    <row r="3" spans="1:6" x14ac:dyDescent="0.25">
      <c r="A3" s="53">
        <v>44589</v>
      </c>
      <c r="B3" s="52" t="s">
        <v>650</v>
      </c>
      <c r="C3" s="52" t="s">
        <v>71</v>
      </c>
      <c r="D3" s="52" t="s">
        <v>651</v>
      </c>
      <c r="E3" s="55">
        <v>23882094</v>
      </c>
      <c r="F3" s="59"/>
    </row>
    <row r="4" spans="1:6" x14ac:dyDescent="0.25">
      <c r="A4" s="53">
        <v>44602</v>
      </c>
      <c r="B4" s="52" t="s">
        <v>650</v>
      </c>
      <c r="C4" s="52" t="s">
        <v>71</v>
      </c>
      <c r="D4" s="52" t="s">
        <v>649</v>
      </c>
      <c r="E4" s="55">
        <v>16936911</v>
      </c>
      <c r="F4" s="59"/>
    </row>
    <row r="5" spans="1:6" x14ac:dyDescent="0.25">
      <c r="A5" s="53">
        <v>44620</v>
      </c>
      <c r="B5" s="52" t="s">
        <v>650</v>
      </c>
      <c r="C5" s="52" t="s">
        <v>71</v>
      </c>
      <c r="D5" s="52" t="s">
        <v>649</v>
      </c>
      <c r="E5" s="55">
        <v>53242632</v>
      </c>
      <c r="F5" s="63"/>
    </row>
    <row r="6" spans="1:6" x14ac:dyDescent="0.25">
      <c r="A6" s="53">
        <v>44635</v>
      </c>
      <c r="B6" s="52" t="s">
        <v>650</v>
      </c>
      <c r="C6" s="52" t="s">
        <v>71</v>
      </c>
      <c r="D6" s="52" t="s">
        <v>649</v>
      </c>
      <c r="E6" s="55">
        <v>51621699</v>
      </c>
      <c r="F6" s="59"/>
    </row>
    <row r="7" spans="1:6" x14ac:dyDescent="0.25">
      <c r="A7" s="53">
        <v>44650</v>
      </c>
      <c r="B7" s="52" t="s">
        <v>650</v>
      </c>
      <c r="C7" s="52" t="s">
        <v>71</v>
      </c>
      <c r="D7" s="52" t="s">
        <v>649</v>
      </c>
      <c r="E7" s="55">
        <v>1199426</v>
      </c>
      <c r="F7" s="59"/>
    </row>
    <row r="8" spans="1:6" x14ac:dyDescent="0.25">
      <c r="A8" s="53">
        <v>44663</v>
      </c>
      <c r="B8" s="52" t="s">
        <v>650</v>
      </c>
      <c r="C8" s="52" t="s">
        <v>71</v>
      </c>
      <c r="D8" s="52" t="s">
        <v>649</v>
      </c>
      <c r="E8" s="55">
        <v>16218835</v>
      </c>
      <c r="F8" s="59"/>
    </row>
    <row r="9" spans="1:6" x14ac:dyDescent="0.25">
      <c r="A9" s="53">
        <v>44680</v>
      </c>
      <c r="B9" s="52" t="s">
        <v>650</v>
      </c>
      <c r="C9" s="52" t="s">
        <v>71</v>
      </c>
      <c r="D9" s="52" t="s">
        <v>649</v>
      </c>
      <c r="E9" s="55">
        <v>22229766</v>
      </c>
      <c r="F9" s="59"/>
    </row>
    <row r="10" spans="1:6" x14ac:dyDescent="0.25">
      <c r="A10" s="53">
        <v>44691</v>
      </c>
      <c r="B10" s="52" t="s">
        <v>650</v>
      </c>
      <c r="C10" s="52" t="s">
        <v>71</v>
      </c>
      <c r="D10" s="52" t="s">
        <v>649</v>
      </c>
      <c r="E10" s="55">
        <v>12408083</v>
      </c>
      <c r="F10" s="59"/>
    </row>
    <row r="11" spans="1:6" x14ac:dyDescent="0.25">
      <c r="A11" s="53">
        <v>44711</v>
      </c>
      <c r="B11" s="52" t="s">
        <v>650</v>
      </c>
      <c r="C11" s="52" t="s">
        <v>71</v>
      </c>
      <c r="D11" s="52" t="s">
        <v>649</v>
      </c>
      <c r="E11" s="55">
        <v>33129736</v>
      </c>
      <c r="F11" s="59"/>
    </row>
    <row r="12" spans="1:6" x14ac:dyDescent="0.25">
      <c r="A12" s="53">
        <v>44722</v>
      </c>
      <c r="B12" s="52" t="s">
        <v>650</v>
      </c>
      <c r="C12" s="52" t="s">
        <v>71</v>
      </c>
      <c r="D12" s="52" t="s">
        <v>649</v>
      </c>
      <c r="E12" s="55">
        <v>32817676</v>
      </c>
      <c r="F12" s="59"/>
    </row>
    <row r="13" spans="1:6" x14ac:dyDescent="0.25">
      <c r="A13" s="53">
        <v>44742</v>
      </c>
      <c r="B13" s="52" t="s">
        <v>650</v>
      </c>
      <c r="C13" s="52" t="s">
        <v>71</v>
      </c>
      <c r="D13" s="52" t="s">
        <v>649</v>
      </c>
      <c r="E13" s="55">
        <v>24570714</v>
      </c>
      <c r="F13" s="59"/>
    </row>
    <row r="14" spans="1:6" x14ac:dyDescent="0.25">
      <c r="A14" s="53">
        <v>44753</v>
      </c>
      <c r="B14" s="52" t="s">
        <v>650</v>
      </c>
      <c r="C14" s="52" t="s">
        <v>71</v>
      </c>
      <c r="D14" s="52" t="s">
        <v>649</v>
      </c>
      <c r="E14" s="55">
        <v>23475885</v>
      </c>
      <c r="F14" s="59"/>
    </row>
    <row r="15" spans="1:6" x14ac:dyDescent="0.25">
      <c r="A15" s="53">
        <v>44771</v>
      </c>
      <c r="B15" s="52" t="s">
        <v>650</v>
      </c>
      <c r="C15" s="52" t="s">
        <v>71</v>
      </c>
      <c r="D15" s="52" t="s">
        <v>649</v>
      </c>
      <c r="E15" s="55">
        <v>51159771</v>
      </c>
      <c r="F15" s="59"/>
    </row>
    <row r="16" spans="1:6" x14ac:dyDescent="0.25">
      <c r="A16" s="53">
        <v>44783</v>
      </c>
      <c r="B16" s="52" t="s">
        <v>650</v>
      </c>
      <c r="C16" s="52" t="s">
        <v>71</v>
      </c>
      <c r="D16" s="52" t="s">
        <v>652</v>
      </c>
      <c r="E16" s="55">
        <v>19546209</v>
      </c>
      <c r="F16" s="59"/>
    </row>
    <row r="17" spans="1:6" x14ac:dyDescent="0.25">
      <c r="A17" s="53">
        <v>44803</v>
      </c>
      <c r="B17" s="52" t="s">
        <v>650</v>
      </c>
      <c r="C17" s="52" t="s">
        <v>71</v>
      </c>
      <c r="D17" s="52" t="s">
        <v>652</v>
      </c>
      <c r="E17" s="55">
        <v>46740620</v>
      </c>
      <c r="F17" s="59"/>
    </row>
    <row r="18" spans="1:6" x14ac:dyDescent="0.25">
      <c r="A18" s="53">
        <v>44816</v>
      </c>
      <c r="B18" s="52" t="s">
        <v>650</v>
      </c>
      <c r="C18" s="52" t="s">
        <v>71</v>
      </c>
      <c r="D18" s="52" t="s">
        <v>652</v>
      </c>
      <c r="E18" s="55">
        <v>43032314</v>
      </c>
      <c r="F18" s="59"/>
    </row>
    <row r="19" spans="1:6" x14ac:dyDescent="0.25">
      <c r="A19" s="53">
        <v>44834</v>
      </c>
      <c r="B19" s="52" t="s">
        <v>650</v>
      </c>
      <c r="C19" s="52" t="s">
        <v>71</v>
      </c>
      <c r="D19" s="52" t="s">
        <v>653</v>
      </c>
      <c r="E19" s="55">
        <v>45618028</v>
      </c>
      <c r="F19" s="59"/>
    </row>
    <row r="20" spans="1:6" x14ac:dyDescent="0.25">
      <c r="A20" s="53">
        <v>44844</v>
      </c>
      <c r="B20" s="52" t="s">
        <v>650</v>
      </c>
      <c r="C20" s="52" t="s">
        <v>71</v>
      </c>
      <c r="D20" s="52" t="s">
        <v>649</v>
      </c>
      <c r="E20" s="55">
        <v>77343038</v>
      </c>
      <c r="F20" s="59"/>
    </row>
    <row r="21" spans="1:6" x14ac:dyDescent="0.25">
      <c r="A21" s="53">
        <v>44865</v>
      </c>
      <c r="B21" s="52" t="s">
        <v>650</v>
      </c>
      <c r="C21" s="52" t="s">
        <v>71</v>
      </c>
      <c r="D21" s="52" t="s">
        <v>649</v>
      </c>
      <c r="E21" s="55">
        <v>42296049</v>
      </c>
      <c r="F21" s="59"/>
    </row>
    <row r="22" spans="1:6" x14ac:dyDescent="0.25">
      <c r="A22" s="53">
        <v>44875</v>
      </c>
      <c r="B22" s="52" t="s">
        <v>650</v>
      </c>
      <c r="C22" s="52" t="s">
        <v>71</v>
      </c>
      <c r="D22" s="52" t="s">
        <v>649</v>
      </c>
      <c r="E22" s="55">
        <v>30464331</v>
      </c>
      <c r="F22" s="59"/>
    </row>
    <row r="23" spans="1:6" x14ac:dyDescent="0.25">
      <c r="A23" s="53">
        <v>44894</v>
      </c>
      <c r="B23" s="52" t="s">
        <v>650</v>
      </c>
      <c r="C23" s="52" t="s">
        <v>71</v>
      </c>
      <c r="D23" s="52" t="s">
        <v>649</v>
      </c>
      <c r="E23" s="55">
        <v>41007561</v>
      </c>
      <c r="F23" s="59"/>
    </row>
    <row r="24" spans="1:6" x14ac:dyDescent="0.25">
      <c r="A24" s="53">
        <v>44907</v>
      </c>
      <c r="B24" s="52" t="s">
        <v>650</v>
      </c>
      <c r="C24" s="52" t="s">
        <v>71</v>
      </c>
      <c r="D24" s="52" t="s">
        <v>654</v>
      </c>
      <c r="E24" s="55">
        <v>23504320</v>
      </c>
      <c r="F24" s="59"/>
    </row>
    <row r="25" spans="1:6" x14ac:dyDescent="0.25">
      <c r="A25" s="53">
        <v>44924</v>
      </c>
      <c r="B25" s="52" t="s">
        <v>650</v>
      </c>
      <c r="C25" s="52" t="s">
        <v>71</v>
      </c>
      <c r="D25" s="52" t="s">
        <v>654</v>
      </c>
      <c r="E25" s="55">
        <v>63448930</v>
      </c>
      <c r="F25" s="59"/>
    </row>
    <row r="26" spans="1:6" x14ac:dyDescent="0.25">
      <c r="A26" s="34" t="s">
        <v>655</v>
      </c>
      <c r="D26" s="58"/>
      <c r="E26" s="35">
        <v>818803978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Tổng </vt:lpstr>
      <vt:lpstr>Chênh lệch</vt:lpstr>
      <vt:lpstr>Chi Tiết</vt:lpstr>
      <vt:lpstr>Hàng trả</vt:lpstr>
      <vt:lpstr>Hỗ trợ</vt:lpstr>
      <vt:lpstr>Thanh toán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2023-08-23T07:26:29Z</dcterms:modified>
</cp:coreProperties>
</file>