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MEGA TT\2023\"/>
    </mc:Choice>
  </mc:AlternateContent>
  <bookViews>
    <workbookView xWindow="0" yWindow="0" windowWidth="20490" windowHeight="7530" activeTab="1"/>
  </bookViews>
  <sheets>
    <sheet name="2023" sheetId="1" r:id="rId1"/>
    <sheet name="check" sheetId="3" r:id="rId2"/>
    <sheet name="Sheet1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'2023'!$A$1:$I$1</definedName>
    <definedName name="_xlnm._FilterDatabase" localSheetId="1" hidden="1">check!$A$1:$V$1103</definedName>
    <definedName name="_xlnm._FilterDatabase" localSheetId="2" hidden="1">Sheet1!$A$1:$J$12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03" i="3" l="1"/>
  <c r="T1103" i="3"/>
  <c r="U1102" i="3"/>
  <c r="T1102" i="3"/>
  <c r="U1101" i="3"/>
  <c r="T1101" i="3"/>
  <c r="U1100" i="3"/>
  <c r="T1100" i="3"/>
  <c r="U1099" i="3"/>
  <c r="T1099" i="3"/>
  <c r="U1098" i="3"/>
  <c r="T1098" i="3"/>
  <c r="U1097" i="3"/>
  <c r="T1097" i="3"/>
  <c r="U1096" i="3"/>
  <c r="T1096" i="3"/>
  <c r="U1095" i="3"/>
  <c r="T1095" i="3"/>
  <c r="U1094" i="3"/>
  <c r="T1094" i="3"/>
  <c r="U1093" i="3"/>
  <c r="T1093" i="3"/>
  <c r="U1092" i="3"/>
  <c r="T1092" i="3"/>
  <c r="U1091" i="3"/>
  <c r="T1091" i="3"/>
  <c r="U1090" i="3"/>
  <c r="T1090" i="3"/>
  <c r="U1089" i="3"/>
  <c r="T1089" i="3"/>
  <c r="U1088" i="3"/>
  <c r="T1088" i="3"/>
  <c r="U1087" i="3"/>
  <c r="T1087" i="3"/>
  <c r="U1086" i="3"/>
  <c r="T1086" i="3"/>
  <c r="U1085" i="3"/>
  <c r="T1085" i="3"/>
  <c r="U1084" i="3"/>
  <c r="T1084" i="3"/>
  <c r="U1083" i="3"/>
  <c r="T1083" i="3"/>
  <c r="U1082" i="3"/>
  <c r="T1082" i="3"/>
  <c r="U1081" i="3"/>
  <c r="T1081" i="3"/>
  <c r="U1080" i="3"/>
  <c r="T1080" i="3"/>
  <c r="U1079" i="3"/>
  <c r="T1079" i="3"/>
  <c r="U1078" i="3"/>
  <c r="T1078" i="3"/>
  <c r="U1077" i="3"/>
  <c r="T1077" i="3"/>
  <c r="U1076" i="3"/>
  <c r="T1076" i="3"/>
  <c r="U1075" i="3"/>
  <c r="T1075" i="3"/>
  <c r="U1074" i="3"/>
  <c r="T1074" i="3"/>
  <c r="U1073" i="3"/>
  <c r="T1073" i="3"/>
  <c r="U1072" i="3"/>
  <c r="T1072" i="3"/>
  <c r="U1071" i="3"/>
  <c r="T1071" i="3"/>
  <c r="U1070" i="3"/>
  <c r="T1070" i="3"/>
  <c r="U1069" i="3"/>
  <c r="T1069" i="3"/>
  <c r="U1068" i="3"/>
  <c r="T1068" i="3"/>
  <c r="U1067" i="3"/>
  <c r="T1067" i="3"/>
  <c r="U1064" i="3"/>
  <c r="T1064" i="3"/>
  <c r="U1063" i="3"/>
  <c r="T1063" i="3"/>
  <c r="U1062" i="3"/>
  <c r="T1062" i="3"/>
  <c r="U1061" i="3"/>
  <c r="T1061" i="3"/>
  <c r="U1060" i="3"/>
  <c r="T1060" i="3"/>
  <c r="U1059" i="3"/>
  <c r="T1059" i="3"/>
  <c r="U1058" i="3"/>
  <c r="T1058" i="3"/>
  <c r="U1057" i="3"/>
  <c r="T1057" i="3"/>
  <c r="U1056" i="3"/>
  <c r="T1056" i="3"/>
  <c r="U1055" i="3"/>
  <c r="T1055" i="3"/>
  <c r="U1054" i="3"/>
  <c r="T1054" i="3"/>
  <c r="U1053" i="3"/>
  <c r="T1053" i="3"/>
  <c r="U1052" i="3"/>
  <c r="T1052" i="3"/>
  <c r="U1051" i="3"/>
  <c r="T1051" i="3"/>
  <c r="U1050" i="3"/>
  <c r="T1050" i="3"/>
  <c r="U1049" i="3"/>
  <c r="T1049" i="3"/>
  <c r="U1048" i="3"/>
  <c r="T1048" i="3"/>
  <c r="U1047" i="3"/>
  <c r="T1047" i="3"/>
  <c r="U1046" i="3"/>
  <c r="T1046" i="3"/>
  <c r="U1045" i="3"/>
  <c r="T1045" i="3"/>
  <c r="U1044" i="3"/>
  <c r="T1044" i="3"/>
  <c r="U1043" i="3"/>
  <c r="T1043" i="3"/>
  <c r="U1042" i="3"/>
  <c r="T1042" i="3"/>
  <c r="U1041" i="3"/>
  <c r="T1041" i="3"/>
  <c r="U1040" i="3"/>
  <c r="T1040" i="3"/>
  <c r="U1039" i="3"/>
  <c r="T1039" i="3"/>
  <c r="U1038" i="3"/>
  <c r="T1038" i="3"/>
  <c r="U1037" i="3"/>
  <c r="T1037" i="3"/>
  <c r="U1036" i="3"/>
  <c r="T1036" i="3"/>
  <c r="U1035" i="3"/>
  <c r="T1035" i="3"/>
  <c r="U1034" i="3"/>
  <c r="T1034" i="3"/>
  <c r="U1033" i="3"/>
  <c r="T1033" i="3"/>
  <c r="U1032" i="3"/>
  <c r="T1032" i="3"/>
  <c r="U1031" i="3"/>
  <c r="T1031" i="3"/>
  <c r="U1028" i="3"/>
  <c r="T1028" i="3"/>
  <c r="U1027" i="3"/>
  <c r="T1027" i="3"/>
  <c r="U1026" i="3"/>
  <c r="T1026" i="3"/>
  <c r="U1025" i="3"/>
  <c r="T1025" i="3"/>
  <c r="U1024" i="3"/>
  <c r="T1024" i="3"/>
  <c r="U1023" i="3"/>
  <c r="T1023" i="3"/>
  <c r="U1022" i="3"/>
  <c r="T1022" i="3"/>
  <c r="U1021" i="3"/>
  <c r="T1021" i="3"/>
  <c r="U1020" i="3"/>
  <c r="T1020" i="3"/>
  <c r="U1019" i="3"/>
  <c r="T1019" i="3"/>
  <c r="U1018" i="3"/>
  <c r="T1018" i="3"/>
  <c r="U1017" i="3"/>
  <c r="T1017" i="3"/>
  <c r="U1016" i="3"/>
  <c r="T1016" i="3"/>
  <c r="U1015" i="3"/>
  <c r="T1015" i="3"/>
  <c r="U1014" i="3"/>
  <c r="T1014" i="3"/>
  <c r="U1013" i="3"/>
  <c r="T1013" i="3"/>
  <c r="U1012" i="3"/>
  <c r="T1012" i="3"/>
  <c r="U1011" i="3"/>
  <c r="T1011" i="3"/>
  <c r="U1010" i="3"/>
  <c r="T1010" i="3"/>
  <c r="U1009" i="3"/>
  <c r="T1009" i="3"/>
  <c r="U1008" i="3"/>
  <c r="T1008" i="3"/>
  <c r="U1007" i="3"/>
  <c r="T1007" i="3"/>
  <c r="U1006" i="3"/>
  <c r="T1006" i="3"/>
  <c r="U1005" i="3"/>
  <c r="T1005" i="3"/>
  <c r="U1004" i="3"/>
  <c r="T1004" i="3"/>
  <c r="U1002" i="3"/>
  <c r="T1002" i="3"/>
  <c r="U1001" i="3"/>
  <c r="T1001" i="3"/>
  <c r="U1000" i="3"/>
  <c r="T1000" i="3"/>
  <c r="U999" i="3"/>
  <c r="T999" i="3"/>
  <c r="U998" i="3"/>
  <c r="T998" i="3"/>
  <c r="U997" i="3"/>
  <c r="T997" i="3"/>
  <c r="U996" i="3"/>
  <c r="T996" i="3"/>
  <c r="U995" i="3"/>
  <c r="T995" i="3"/>
  <c r="U994" i="3"/>
  <c r="T994" i="3"/>
  <c r="U993" i="3"/>
  <c r="T993" i="3"/>
  <c r="U992" i="3"/>
  <c r="T992" i="3"/>
  <c r="U991" i="3"/>
  <c r="T991" i="3"/>
  <c r="U990" i="3"/>
  <c r="T990" i="3"/>
  <c r="U989" i="3"/>
  <c r="T989" i="3"/>
  <c r="U988" i="3"/>
  <c r="T988" i="3"/>
  <c r="U987" i="3"/>
  <c r="T987" i="3"/>
  <c r="U986" i="3"/>
  <c r="T986" i="3"/>
  <c r="U985" i="3"/>
  <c r="T985" i="3"/>
  <c r="U984" i="3"/>
  <c r="T984" i="3"/>
  <c r="U983" i="3"/>
  <c r="T983" i="3"/>
  <c r="U982" i="3"/>
  <c r="T982" i="3"/>
  <c r="U981" i="3"/>
  <c r="T981" i="3"/>
  <c r="U980" i="3"/>
  <c r="T980" i="3"/>
  <c r="U979" i="3"/>
  <c r="T979" i="3"/>
  <c r="U978" i="3"/>
  <c r="T978" i="3"/>
  <c r="U977" i="3"/>
  <c r="T977" i="3"/>
  <c r="U975" i="3"/>
  <c r="T975" i="3"/>
  <c r="U973" i="3"/>
  <c r="T973" i="3"/>
  <c r="U968" i="3"/>
  <c r="T968" i="3"/>
  <c r="U967" i="3"/>
  <c r="T967" i="3"/>
  <c r="U965" i="3"/>
  <c r="T965" i="3"/>
  <c r="R965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5" i="3"/>
  <c r="R973" i="3"/>
  <c r="R968" i="3"/>
  <c r="R967" i="3"/>
  <c r="N1103" i="3" l="1"/>
  <c r="N1102" i="3"/>
  <c r="N1101" i="3"/>
  <c r="N1100" i="3"/>
  <c r="N1099" i="3"/>
  <c r="N1098" i="3"/>
  <c r="N1097" i="3"/>
  <c r="N1096" i="3"/>
  <c r="N1095" i="3"/>
  <c r="N1094" i="3"/>
  <c r="N1093" i="3"/>
  <c r="N1092" i="3"/>
  <c r="N1091" i="3"/>
  <c r="N1090" i="3"/>
  <c r="N1089" i="3"/>
  <c r="N1088" i="3"/>
  <c r="N1087" i="3"/>
  <c r="N1086" i="3"/>
  <c r="N1085" i="3"/>
  <c r="N1084" i="3"/>
  <c r="N1083" i="3"/>
  <c r="N1082" i="3"/>
  <c r="N1081" i="3"/>
  <c r="N1080" i="3"/>
  <c r="N1079" i="3"/>
  <c r="N1078" i="3"/>
  <c r="N1077" i="3"/>
  <c r="N1076" i="3"/>
  <c r="N1075" i="3"/>
  <c r="N1074" i="3"/>
  <c r="N1073" i="3"/>
  <c r="N1072" i="3"/>
  <c r="N1071" i="3"/>
  <c r="N1070" i="3"/>
  <c r="N1069" i="3"/>
  <c r="N1068" i="3"/>
  <c r="N1067" i="3"/>
  <c r="N1066" i="3"/>
  <c r="N1064" i="3"/>
  <c r="N1063" i="3"/>
  <c r="N1062" i="3"/>
  <c r="N1061" i="3"/>
  <c r="N1060" i="3"/>
  <c r="N1059" i="3"/>
  <c r="N1058" i="3"/>
  <c r="N1057" i="3"/>
  <c r="N1056" i="3"/>
  <c r="N1055" i="3"/>
  <c r="N1054" i="3"/>
  <c r="N1053" i="3"/>
  <c r="N1052" i="3"/>
  <c r="N1051" i="3"/>
  <c r="N1050" i="3"/>
  <c r="N1049" i="3"/>
  <c r="N1048" i="3"/>
  <c r="N1047" i="3"/>
  <c r="N1046" i="3"/>
  <c r="N1045" i="3"/>
  <c r="N1044" i="3"/>
  <c r="N1043" i="3"/>
  <c r="N1042" i="3"/>
  <c r="N1041" i="3"/>
  <c r="N1040" i="3"/>
  <c r="N1039" i="3"/>
  <c r="N1038" i="3"/>
  <c r="N1037" i="3"/>
  <c r="N1036" i="3"/>
  <c r="N1035" i="3"/>
  <c r="N1034" i="3"/>
  <c r="N1033" i="3"/>
  <c r="N1032" i="3"/>
  <c r="N1031" i="3"/>
  <c r="N1030" i="3"/>
  <c r="N1028" i="3"/>
  <c r="N1027" i="3"/>
  <c r="N1026" i="3"/>
  <c r="N1025" i="3"/>
  <c r="N1024" i="3"/>
  <c r="N1023" i="3"/>
  <c r="N1022" i="3"/>
  <c r="N1021" i="3"/>
  <c r="N1020" i="3"/>
  <c r="N1019" i="3"/>
  <c r="N1018" i="3"/>
  <c r="N1017" i="3"/>
  <c r="N1016" i="3"/>
  <c r="N1015" i="3"/>
  <c r="N1014" i="3"/>
  <c r="N1013" i="3"/>
  <c r="N1012" i="3"/>
  <c r="N1011" i="3"/>
  <c r="N1010" i="3"/>
  <c r="N1009" i="3"/>
  <c r="N1008" i="3"/>
  <c r="N1007" i="3"/>
  <c r="N1006" i="3"/>
  <c r="N1005" i="3"/>
  <c r="N1004" i="3"/>
  <c r="N1003" i="3"/>
  <c r="N1002" i="3"/>
  <c r="N1001" i="3"/>
  <c r="N1000" i="3"/>
  <c r="N999" i="3"/>
  <c r="N998" i="3"/>
  <c r="N997" i="3"/>
  <c r="N996" i="3"/>
  <c r="N995" i="3"/>
  <c r="N994" i="3"/>
  <c r="N993" i="3"/>
  <c r="N992" i="3"/>
  <c r="N991" i="3"/>
  <c r="N990" i="3"/>
  <c r="N989" i="3"/>
  <c r="N988" i="3"/>
  <c r="N987" i="3"/>
  <c r="N986" i="3"/>
  <c r="N985" i="3"/>
  <c r="N984" i="3"/>
  <c r="N983" i="3"/>
  <c r="N982" i="3"/>
  <c r="N981" i="3"/>
  <c r="N980" i="3"/>
  <c r="N979" i="3"/>
  <c r="N978" i="3"/>
  <c r="N977" i="3"/>
  <c r="N976" i="3"/>
  <c r="N975" i="3"/>
  <c r="N974" i="3"/>
  <c r="N973" i="3"/>
  <c r="N972" i="3"/>
  <c r="N971" i="3"/>
  <c r="N970" i="3"/>
  <c r="N969" i="3"/>
  <c r="N968" i="3"/>
  <c r="N967" i="3"/>
  <c r="N966" i="3"/>
  <c r="N965" i="3"/>
  <c r="N964" i="3"/>
  <c r="N963" i="3"/>
  <c r="N962" i="3"/>
  <c r="N961" i="3"/>
  <c r="N938" i="3"/>
  <c r="N937" i="3"/>
  <c r="N936" i="3"/>
  <c r="N935" i="3"/>
  <c r="N933" i="3"/>
  <c r="N931" i="3"/>
  <c r="N930" i="3"/>
  <c r="N929" i="3"/>
  <c r="N927" i="3"/>
  <c r="N926" i="3"/>
  <c r="N925" i="3"/>
  <c r="N923" i="3"/>
  <c r="N922" i="3"/>
  <c r="N921" i="3"/>
  <c r="N920" i="3"/>
  <c r="N919" i="3"/>
  <c r="N917" i="3"/>
  <c r="N916" i="3"/>
  <c r="N915" i="3"/>
  <c r="N913" i="3"/>
  <c r="N912" i="3"/>
  <c r="N911" i="3"/>
  <c r="N910" i="3"/>
  <c r="N908" i="3"/>
  <c r="N907" i="3"/>
  <c r="N906" i="3"/>
  <c r="N905" i="3"/>
  <c r="N903" i="3"/>
  <c r="N899" i="3"/>
  <c r="N898" i="3"/>
  <c r="N897" i="3"/>
  <c r="N889" i="3"/>
  <c r="N888" i="3"/>
  <c r="N887" i="3"/>
  <c r="N886" i="3"/>
  <c r="N885" i="3"/>
  <c r="N884" i="3"/>
  <c r="N883" i="3"/>
  <c r="N882" i="3"/>
  <c r="N881" i="3"/>
  <c r="N880" i="3"/>
  <c r="N879" i="3"/>
  <c r="N878" i="3"/>
  <c r="N877" i="3"/>
  <c r="N876" i="3"/>
  <c r="N875" i="3"/>
  <c r="N874" i="3"/>
  <c r="N668" i="3"/>
  <c r="N637" i="3"/>
  <c r="N631" i="3"/>
  <c r="N630" i="3"/>
  <c r="L1103" i="3"/>
  <c r="L1102" i="3"/>
  <c r="L1101" i="3"/>
  <c r="L1100" i="3"/>
  <c r="L1099" i="3"/>
  <c r="L1098" i="3"/>
  <c r="L1097" i="3"/>
  <c r="L1096" i="3"/>
  <c r="L1095" i="3"/>
  <c r="L1094" i="3"/>
  <c r="L1093" i="3"/>
  <c r="L1092" i="3"/>
  <c r="L1091" i="3"/>
  <c r="L1090" i="3"/>
  <c r="L1089" i="3"/>
  <c r="L1088" i="3"/>
  <c r="L1087" i="3"/>
  <c r="L1086" i="3"/>
  <c r="L1085" i="3"/>
  <c r="L1084" i="3"/>
  <c r="L1083" i="3"/>
  <c r="L1082" i="3"/>
  <c r="L1081" i="3"/>
  <c r="L1080" i="3"/>
  <c r="L1079" i="3"/>
  <c r="L1078" i="3"/>
  <c r="L1077" i="3"/>
  <c r="L1076" i="3"/>
  <c r="L1075" i="3"/>
  <c r="L1074" i="3"/>
  <c r="L1073" i="3"/>
  <c r="L1072" i="3"/>
  <c r="L1071" i="3"/>
  <c r="L1070" i="3"/>
  <c r="L1069" i="3"/>
  <c r="L1068" i="3"/>
  <c r="L1067" i="3"/>
  <c r="L1066" i="3"/>
  <c r="L1064" i="3"/>
  <c r="L1063" i="3"/>
  <c r="L1062" i="3"/>
  <c r="L1061" i="3"/>
  <c r="L1060" i="3"/>
  <c r="L1059" i="3"/>
  <c r="L1058" i="3"/>
  <c r="L1057" i="3"/>
  <c r="L1056" i="3"/>
  <c r="L1055" i="3"/>
  <c r="L1054" i="3"/>
  <c r="L1053" i="3"/>
  <c r="L1052" i="3"/>
  <c r="L1051" i="3"/>
  <c r="L1050" i="3"/>
  <c r="L1049" i="3"/>
  <c r="L1048" i="3"/>
  <c r="L1047" i="3"/>
  <c r="L1046" i="3"/>
  <c r="L1045" i="3"/>
  <c r="L1044" i="3"/>
  <c r="L1043" i="3"/>
  <c r="L1042" i="3"/>
  <c r="L1041" i="3"/>
  <c r="L1040" i="3"/>
  <c r="L1039" i="3"/>
  <c r="L1038" i="3"/>
  <c r="L1037" i="3"/>
  <c r="L1036" i="3"/>
  <c r="L1035" i="3"/>
  <c r="L1034" i="3"/>
  <c r="L1033" i="3"/>
  <c r="L1032" i="3"/>
  <c r="L1031" i="3"/>
  <c r="L1030" i="3"/>
  <c r="L1028" i="3"/>
  <c r="L1027" i="3"/>
  <c r="L1026" i="3"/>
  <c r="L1025" i="3"/>
  <c r="L1024" i="3"/>
  <c r="L1023" i="3"/>
  <c r="L1022" i="3"/>
  <c r="L1021" i="3"/>
  <c r="L1020" i="3"/>
  <c r="L1019" i="3"/>
  <c r="L1018" i="3"/>
  <c r="L1017" i="3"/>
  <c r="L1016" i="3"/>
  <c r="L1015" i="3"/>
  <c r="L1014" i="3"/>
  <c r="L1013" i="3"/>
  <c r="L1012" i="3"/>
  <c r="L1011" i="3"/>
  <c r="L1010" i="3"/>
  <c r="L1009" i="3"/>
  <c r="L1008" i="3"/>
  <c r="L1007" i="3"/>
  <c r="L1006" i="3"/>
  <c r="L1005" i="3"/>
  <c r="L1004" i="3"/>
  <c r="L1003" i="3"/>
  <c r="L1002" i="3"/>
  <c r="L1001" i="3"/>
  <c r="L1000" i="3"/>
  <c r="L999" i="3"/>
  <c r="L998" i="3"/>
  <c r="L997" i="3"/>
  <c r="L996" i="3"/>
  <c r="L995" i="3"/>
  <c r="L994" i="3"/>
  <c r="L993" i="3"/>
  <c r="L992" i="3"/>
  <c r="L991" i="3"/>
  <c r="L990" i="3"/>
  <c r="L989" i="3"/>
  <c r="L988" i="3"/>
  <c r="L987" i="3"/>
  <c r="L986" i="3"/>
  <c r="L985" i="3"/>
  <c r="L984" i="3"/>
  <c r="L983" i="3"/>
  <c r="L982" i="3"/>
  <c r="L981" i="3"/>
  <c r="L980" i="3"/>
  <c r="L979" i="3"/>
  <c r="L978" i="3"/>
  <c r="L977" i="3"/>
  <c r="L976" i="3"/>
  <c r="L975" i="3"/>
  <c r="L974" i="3"/>
  <c r="L973" i="3"/>
  <c r="L972" i="3"/>
  <c r="L971" i="3"/>
  <c r="L970" i="3"/>
  <c r="L969" i="3"/>
  <c r="L968" i="3"/>
  <c r="L967" i="3"/>
  <c r="L966" i="3"/>
  <c r="L965" i="3"/>
  <c r="L964" i="3"/>
  <c r="L963" i="3"/>
  <c r="L962" i="3"/>
  <c r="L961" i="3"/>
  <c r="L938" i="3"/>
  <c r="L937" i="3"/>
  <c r="L936" i="3"/>
  <c r="L935" i="3"/>
  <c r="L933" i="3"/>
  <c r="L931" i="3"/>
  <c r="L930" i="3"/>
  <c r="L929" i="3"/>
  <c r="L927" i="3"/>
  <c r="L926" i="3"/>
  <c r="L925" i="3"/>
  <c r="L923" i="3"/>
  <c r="L922" i="3"/>
  <c r="L921" i="3"/>
  <c r="L920" i="3"/>
  <c r="L919" i="3"/>
  <c r="L917" i="3"/>
  <c r="L916" i="3"/>
  <c r="L915" i="3"/>
  <c r="L913" i="3"/>
  <c r="L912" i="3"/>
  <c r="L911" i="3"/>
  <c r="L910" i="3"/>
  <c r="L908" i="3"/>
  <c r="L907" i="3"/>
  <c r="L906" i="3"/>
  <c r="L905" i="3"/>
  <c r="L903" i="3"/>
  <c r="L899" i="3"/>
  <c r="L898" i="3"/>
  <c r="L897" i="3"/>
  <c r="L889" i="3"/>
  <c r="L888" i="3"/>
  <c r="L887" i="3"/>
  <c r="L886" i="3"/>
  <c r="L885" i="3"/>
  <c r="L884" i="3"/>
  <c r="L883" i="3"/>
  <c r="L882" i="3"/>
  <c r="L881" i="3"/>
  <c r="L880" i="3"/>
  <c r="L879" i="3"/>
  <c r="L878" i="3"/>
  <c r="L877" i="3"/>
  <c r="L876" i="3"/>
  <c r="L875" i="3"/>
  <c r="L874" i="3"/>
  <c r="L668" i="3"/>
  <c r="L637" i="3"/>
  <c r="L631" i="3"/>
  <c r="L630" i="3"/>
  <c r="N629" i="3"/>
  <c r="L629" i="3"/>
  <c r="U1066" i="3" l="1"/>
  <c r="U1030" i="3"/>
  <c r="U1003" i="3"/>
  <c r="U976" i="3"/>
  <c r="U974" i="3"/>
  <c r="U972" i="3"/>
  <c r="U971" i="3"/>
  <c r="U970" i="3"/>
  <c r="U969" i="3"/>
  <c r="U966" i="3"/>
  <c r="U964" i="3"/>
  <c r="U963" i="3"/>
  <c r="U962" i="3"/>
  <c r="U961" i="3"/>
  <c r="U938" i="3"/>
  <c r="U937" i="3"/>
  <c r="U936" i="3"/>
  <c r="U935" i="3"/>
  <c r="U933" i="3"/>
  <c r="U931" i="3"/>
  <c r="U930" i="3"/>
  <c r="U929" i="3"/>
  <c r="U927" i="3"/>
  <c r="U926" i="3"/>
  <c r="U925" i="3"/>
  <c r="U923" i="3"/>
  <c r="U922" i="3"/>
  <c r="U921" i="3"/>
  <c r="U920" i="3"/>
  <c r="U919" i="3"/>
  <c r="U917" i="3"/>
  <c r="U916" i="3"/>
  <c r="U915" i="3"/>
  <c r="U913" i="3"/>
  <c r="U912" i="3"/>
  <c r="U911" i="3"/>
  <c r="U910" i="3"/>
  <c r="U908" i="3"/>
  <c r="U907" i="3"/>
  <c r="U906" i="3"/>
  <c r="U905" i="3"/>
  <c r="U903" i="3"/>
  <c r="U899" i="3"/>
  <c r="U898" i="3"/>
  <c r="U897" i="3"/>
  <c r="U889" i="3"/>
  <c r="U888" i="3"/>
  <c r="U887" i="3"/>
  <c r="U886" i="3"/>
  <c r="U885" i="3"/>
  <c r="U884" i="3"/>
  <c r="U883" i="3"/>
  <c r="U882" i="3"/>
  <c r="U881" i="3"/>
  <c r="U880" i="3"/>
  <c r="U879" i="3"/>
  <c r="U878" i="3"/>
  <c r="U877" i="3"/>
  <c r="U876" i="3"/>
  <c r="U875" i="3"/>
  <c r="U874" i="3"/>
  <c r="U668" i="3"/>
  <c r="U637" i="3"/>
  <c r="U631" i="3"/>
  <c r="U630" i="3"/>
  <c r="T1066" i="3"/>
  <c r="T1030" i="3"/>
  <c r="T1003" i="3"/>
  <c r="T976" i="3"/>
  <c r="T974" i="3"/>
  <c r="T972" i="3"/>
  <c r="T971" i="3"/>
  <c r="T970" i="3"/>
  <c r="T969" i="3"/>
  <c r="T966" i="3"/>
  <c r="T964" i="3"/>
  <c r="T963" i="3"/>
  <c r="T962" i="3"/>
  <c r="T961" i="3"/>
  <c r="T938" i="3"/>
  <c r="T937" i="3"/>
  <c r="T936" i="3"/>
  <c r="T935" i="3"/>
  <c r="T933" i="3"/>
  <c r="T931" i="3"/>
  <c r="T930" i="3"/>
  <c r="T929" i="3"/>
  <c r="T927" i="3"/>
  <c r="T926" i="3"/>
  <c r="T925" i="3"/>
  <c r="T923" i="3"/>
  <c r="T922" i="3"/>
  <c r="T921" i="3"/>
  <c r="T920" i="3"/>
  <c r="T919" i="3"/>
  <c r="T917" i="3"/>
  <c r="T916" i="3"/>
  <c r="T915" i="3"/>
  <c r="T913" i="3"/>
  <c r="T912" i="3"/>
  <c r="T911" i="3"/>
  <c r="T910" i="3"/>
  <c r="T908" i="3"/>
  <c r="T907" i="3"/>
  <c r="T906" i="3"/>
  <c r="T905" i="3"/>
  <c r="T903" i="3"/>
  <c r="T899" i="3"/>
  <c r="T898" i="3"/>
  <c r="T897" i="3"/>
  <c r="T889" i="3"/>
  <c r="T888" i="3"/>
  <c r="T887" i="3"/>
  <c r="T886" i="3"/>
  <c r="T885" i="3"/>
  <c r="T884" i="3"/>
  <c r="T883" i="3"/>
  <c r="T882" i="3"/>
  <c r="T881" i="3"/>
  <c r="T880" i="3"/>
  <c r="T879" i="3"/>
  <c r="T878" i="3"/>
  <c r="T877" i="3"/>
  <c r="T876" i="3"/>
  <c r="T875" i="3"/>
  <c r="T874" i="3"/>
  <c r="T668" i="3"/>
  <c r="T637" i="3"/>
  <c r="T631" i="3"/>
  <c r="T630" i="3"/>
  <c r="R1066" i="3"/>
  <c r="R1030" i="3"/>
  <c r="R1003" i="3"/>
  <c r="R976" i="3"/>
  <c r="R974" i="3"/>
  <c r="R972" i="3"/>
  <c r="R971" i="3"/>
  <c r="R970" i="3"/>
  <c r="R969" i="3"/>
  <c r="R966" i="3"/>
  <c r="R964" i="3"/>
  <c r="R963" i="3"/>
  <c r="R962" i="3"/>
  <c r="R961" i="3"/>
  <c r="R938" i="3"/>
  <c r="R937" i="3"/>
  <c r="R936" i="3"/>
  <c r="R935" i="3"/>
  <c r="R933" i="3"/>
  <c r="R931" i="3"/>
  <c r="R930" i="3"/>
  <c r="R929" i="3"/>
  <c r="R927" i="3"/>
  <c r="R926" i="3"/>
  <c r="R925" i="3"/>
  <c r="R923" i="3"/>
  <c r="R922" i="3"/>
  <c r="R921" i="3"/>
  <c r="R920" i="3"/>
  <c r="R919" i="3"/>
  <c r="R917" i="3"/>
  <c r="R916" i="3"/>
  <c r="R915" i="3"/>
  <c r="R913" i="3"/>
  <c r="R912" i="3"/>
  <c r="R911" i="3"/>
  <c r="R910" i="3"/>
  <c r="R908" i="3"/>
  <c r="R907" i="3"/>
  <c r="R906" i="3"/>
  <c r="R905" i="3"/>
  <c r="R903" i="3"/>
  <c r="R899" i="3"/>
  <c r="R898" i="3"/>
  <c r="R897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668" i="3"/>
  <c r="R637" i="3"/>
  <c r="R631" i="3"/>
  <c r="R630" i="3"/>
  <c r="U629" i="3"/>
  <c r="T629" i="3"/>
  <c r="R629" i="3"/>
  <c r="K962" i="3" l="1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L1029" i="3"/>
  <c r="N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L1065" i="3"/>
  <c r="N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H1103" i="3"/>
  <c r="H1102" i="3"/>
  <c r="H1101" i="3"/>
  <c r="H1100" i="3"/>
  <c r="H1099" i="3"/>
  <c r="S1099" i="3" s="1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S1062" i="3" s="1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S1044" i="3" s="1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S1031" i="3" s="1"/>
  <c r="H1030" i="3"/>
  <c r="H1029" i="3"/>
  <c r="H1028" i="3"/>
  <c r="H1027" i="3"/>
  <c r="H1026" i="3"/>
  <c r="H1025" i="3"/>
  <c r="S1025" i="3" s="1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M1046" i="3" l="1"/>
  <c r="M1058" i="3"/>
  <c r="S1007" i="3"/>
  <c r="S1081" i="3"/>
  <c r="S1093" i="3"/>
  <c r="S1022" i="3"/>
  <c r="S1010" i="3"/>
  <c r="M966" i="3"/>
  <c r="M978" i="3"/>
  <c r="S1084" i="3"/>
  <c r="M1102" i="3"/>
  <c r="S1035" i="3"/>
  <c r="S1059" i="3"/>
  <c r="S1096" i="3"/>
  <c r="S1047" i="3"/>
  <c r="S963" i="3"/>
  <c r="S971" i="3"/>
  <c r="S975" i="3"/>
  <c r="S983" i="3"/>
  <c r="S987" i="3"/>
  <c r="S995" i="3"/>
  <c r="S1019" i="3"/>
  <c r="S1032" i="3"/>
  <c r="S1036" i="3"/>
  <c r="S1056" i="3"/>
  <c r="S1069" i="3"/>
  <c r="S1073" i="3"/>
  <c r="S1004" i="3"/>
  <c r="S1008" i="3"/>
  <c r="S1012" i="3"/>
  <c r="S1016" i="3"/>
  <c r="S1028" i="3"/>
  <c r="S1041" i="3"/>
  <c r="S1045" i="3"/>
  <c r="S1049" i="3"/>
  <c r="S1053" i="3"/>
  <c r="S1066" i="3"/>
  <c r="S1078" i="3"/>
  <c r="S1090" i="3"/>
  <c r="S1102" i="3"/>
  <c r="S1072" i="3"/>
  <c r="S965" i="3"/>
  <c r="S969" i="3"/>
  <c r="S973" i="3"/>
  <c r="S977" i="3"/>
  <c r="S981" i="3"/>
  <c r="S985" i="3"/>
  <c r="S989" i="3"/>
  <c r="S993" i="3"/>
  <c r="S997" i="3"/>
  <c r="S1001" i="3"/>
  <c r="S1013" i="3"/>
  <c r="S1017" i="3"/>
  <c r="S1038" i="3"/>
  <c r="S1050" i="3"/>
  <c r="S1054" i="3"/>
  <c r="S1075" i="3"/>
  <c r="S1087" i="3"/>
  <c r="S1068" i="3"/>
  <c r="S1086" i="3"/>
  <c r="S1005" i="3"/>
  <c r="S1023" i="3"/>
  <c r="S1042" i="3"/>
  <c r="S1060" i="3"/>
  <c r="S1079" i="3"/>
  <c r="S1097" i="3"/>
  <c r="S1026" i="3"/>
  <c r="S962" i="3"/>
  <c r="S966" i="3"/>
  <c r="S970" i="3"/>
  <c r="S974" i="3"/>
  <c r="S978" i="3"/>
  <c r="S982" i="3"/>
  <c r="S986" i="3"/>
  <c r="S990" i="3"/>
  <c r="S994" i="3"/>
  <c r="S998" i="3"/>
  <c r="S1009" i="3"/>
  <c r="S1027" i="3"/>
  <c r="S1046" i="3"/>
  <c r="S1064" i="3"/>
  <c r="S1083" i="3"/>
  <c r="S1101" i="3"/>
  <c r="S1002" i="3"/>
  <c r="S1020" i="3"/>
  <c r="S1039" i="3"/>
  <c r="S1057" i="3"/>
  <c r="S1076" i="3"/>
  <c r="S1094" i="3"/>
  <c r="S1006" i="3"/>
  <c r="S1024" i="3"/>
  <c r="S1043" i="3"/>
  <c r="S1061" i="3"/>
  <c r="S1080" i="3"/>
  <c r="S1098" i="3"/>
  <c r="S1091" i="3"/>
  <c r="S1003" i="3"/>
  <c r="S1021" i="3"/>
  <c r="S1040" i="3"/>
  <c r="S1058" i="3"/>
  <c r="S1077" i="3"/>
  <c r="S1095" i="3"/>
  <c r="S979" i="3"/>
  <c r="S991" i="3"/>
  <c r="S999" i="3"/>
  <c r="S1014" i="3"/>
  <c r="S1033" i="3"/>
  <c r="S1051" i="3"/>
  <c r="S1070" i="3"/>
  <c r="S1088" i="3"/>
  <c r="S964" i="3"/>
  <c r="S968" i="3"/>
  <c r="S972" i="3"/>
  <c r="S976" i="3"/>
  <c r="S980" i="3"/>
  <c r="S984" i="3"/>
  <c r="S988" i="3"/>
  <c r="S992" i="3"/>
  <c r="S996" i="3"/>
  <c r="S1000" i="3"/>
  <c r="S1018" i="3"/>
  <c r="S1037" i="3"/>
  <c r="S1055" i="3"/>
  <c r="S1074" i="3"/>
  <c r="S1092" i="3"/>
  <c r="S967" i="3"/>
  <c r="S1011" i="3"/>
  <c r="S1030" i="3"/>
  <c r="S1048" i="3"/>
  <c r="S1067" i="3"/>
  <c r="S1085" i="3"/>
  <c r="S1103" i="3"/>
  <c r="S1015" i="3"/>
  <c r="S1034" i="3"/>
  <c r="S1052" i="3"/>
  <c r="S1071" i="3"/>
  <c r="S1089" i="3"/>
  <c r="S1063" i="3"/>
  <c r="S1082" i="3"/>
  <c r="S1100" i="3"/>
  <c r="M980" i="3"/>
  <c r="M995" i="3"/>
  <c r="M992" i="3"/>
  <c r="M1004" i="3"/>
  <c r="M1016" i="3"/>
  <c r="M1052" i="3"/>
  <c r="M986" i="3"/>
  <c r="M1022" i="3"/>
  <c r="M965" i="3"/>
  <c r="M977" i="3"/>
  <c r="M1049" i="3"/>
  <c r="M1013" i="3"/>
  <c r="M1009" i="3"/>
  <c r="M1067" i="3"/>
  <c r="M1031" i="3"/>
  <c r="M971" i="3"/>
  <c r="M1094" i="3"/>
  <c r="M1090" i="3"/>
  <c r="M1082" i="3"/>
  <c r="M1078" i="3"/>
  <c r="M1070" i="3"/>
  <c r="M1034" i="3"/>
  <c r="M1010" i="3"/>
  <c r="M998" i="3"/>
  <c r="M1061" i="3"/>
  <c r="M1027" i="3"/>
  <c r="M989" i="3"/>
  <c r="M981" i="3"/>
  <c r="M1042" i="3"/>
  <c r="M1019" i="3"/>
  <c r="M969" i="3"/>
  <c r="M1015" i="3"/>
  <c r="M988" i="3"/>
  <c r="M972" i="3"/>
  <c r="M1103" i="3"/>
  <c r="M1099" i="3"/>
  <c r="M1091" i="3"/>
  <c r="M1087" i="3"/>
  <c r="M1079" i="3"/>
  <c r="M1075" i="3"/>
  <c r="M1045" i="3"/>
  <c r="M1041" i="3"/>
  <c r="M1037" i="3"/>
  <c r="M1007" i="3"/>
  <c r="M1003" i="3"/>
  <c r="M968" i="3"/>
  <c r="M1060" i="3"/>
  <c r="M1063" i="3"/>
  <c r="M1025" i="3"/>
  <c r="M991" i="3"/>
  <c r="M983" i="3"/>
  <c r="M975" i="3"/>
  <c r="M1098" i="3"/>
  <c r="M1074" i="3"/>
  <c r="M1055" i="3"/>
  <c r="M1044" i="3"/>
  <c r="M1006" i="3"/>
  <c r="M963" i="3"/>
  <c r="M1086" i="3"/>
  <c r="M1051" i="3"/>
  <c r="M1024" i="3"/>
  <c r="M974" i="3"/>
  <c r="M1043" i="3"/>
  <c r="M1039" i="3"/>
  <c r="M1001" i="3"/>
  <c r="M962" i="3"/>
  <c r="M1073" i="3"/>
  <c r="M1028" i="3"/>
  <c r="M1040" i="3"/>
  <c r="M1064" i="3"/>
  <c r="M1056" i="3"/>
  <c r="M1038" i="3"/>
  <c r="M1020" i="3"/>
  <c r="M1002" i="3"/>
  <c r="M984" i="3"/>
  <c r="M987" i="3"/>
  <c r="M967" i="3"/>
  <c r="M1059" i="3"/>
  <c r="M1023" i="3"/>
  <c r="M1005" i="3"/>
  <c r="M1101" i="3"/>
  <c r="M1097" i="3"/>
  <c r="M1093" i="3"/>
  <c r="M1089" i="3"/>
  <c r="M1085" i="3"/>
  <c r="M1081" i="3"/>
  <c r="M1077" i="3"/>
  <c r="M1066" i="3"/>
  <c r="M1048" i="3"/>
  <c r="M1030" i="3"/>
  <c r="M1012" i="3"/>
  <c r="M994" i="3"/>
  <c r="M970" i="3"/>
  <c r="M973" i="3"/>
  <c r="M976" i="3"/>
  <c r="M964" i="3"/>
  <c r="M1008" i="3"/>
  <c r="M1069" i="3"/>
  <c r="M1100" i="3"/>
  <c r="M1088" i="3"/>
  <c r="M1080" i="3"/>
  <c r="M1047" i="3"/>
  <c r="M1029" i="3"/>
  <c r="M1011" i="3"/>
  <c r="M993" i="3"/>
  <c r="M979" i="3"/>
  <c r="M1062" i="3"/>
  <c r="M1026" i="3"/>
  <c r="M990" i="3"/>
  <c r="M1033" i="3"/>
  <c r="M997" i="3"/>
  <c r="M1096" i="3"/>
  <c r="M1092" i="3"/>
  <c r="M1084" i="3"/>
  <c r="M1076" i="3"/>
  <c r="M1065" i="3"/>
  <c r="M1072" i="3"/>
  <c r="M1054" i="3"/>
  <c r="M1036" i="3"/>
  <c r="M1018" i="3"/>
  <c r="M1000" i="3"/>
  <c r="M982" i="3"/>
  <c r="M1068" i="3"/>
  <c r="M1050" i="3"/>
  <c r="M1032" i="3"/>
  <c r="M1014" i="3"/>
  <c r="M996" i="3"/>
  <c r="M985" i="3"/>
  <c r="M1095" i="3"/>
  <c r="M1083" i="3"/>
  <c r="M1057" i="3"/>
  <c r="M1021" i="3"/>
  <c r="M1071" i="3"/>
  <c r="M1053" i="3"/>
  <c r="M1035" i="3"/>
  <c r="M1017" i="3"/>
  <c r="M999" i="3"/>
  <c r="N960" i="3"/>
  <c r="N959" i="3"/>
  <c r="N958" i="3"/>
  <c r="N957" i="3"/>
  <c r="N956" i="3"/>
  <c r="N955" i="3"/>
  <c r="N954" i="3"/>
  <c r="N953" i="3"/>
  <c r="N952" i="3"/>
  <c r="N951" i="3"/>
  <c r="N950" i="3"/>
  <c r="N949" i="3"/>
  <c r="N948" i="3"/>
  <c r="N947" i="3"/>
  <c r="N946" i="3"/>
  <c r="N945" i="3"/>
  <c r="N909" i="3"/>
  <c r="N904" i="3"/>
  <c r="N902" i="3"/>
  <c r="N901" i="3"/>
  <c r="N896" i="3"/>
  <c r="N895" i="3"/>
  <c r="N894" i="3"/>
  <c r="N893" i="3"/>
  <c r="N892" i="3"/>
  <c r="N891" i="3"/>
  <c r="N890" i="3"/>
  <c r="N873" i="3"/>
  <c r="N872" i="3"/>
  <c r="N871" i="3"/>
  <c r="N870" i="3"/>
  <c r="N858" i="3"/>
  <c r="N854" i="3"/>
  <c r="N853" i="3"/>
  <c r="N852" i="3"/>
  <c r="N851" i="3"/>
  <c r="N844" i="3"/>
  <c r="N843" i="3"/>
  <c r="N842" i="3"/>
  <c r="N841" i="3"/>
  <c r="N840" i="3"/>
  <c r="N839" i="3"/>
  <c r="N838" i="3"/>
  <c r="N837" i="3"/>
  <c r="N836" i="3"/>
  <c r="N835" i="3"/>
  <c r="N834" i="3"/>
  <c r="N833" i="3"/>
  <c r="N832" i="3"/>
  <c r="N831" i="3"/>
  <c r="N830" i="3"/>
  <c r="N829" i="3"/>
  <c r="N828" i="3"/>
  <c r="N827" i="3"/>
  <c r="N826" i="3"/>
  <c r="N825" i="3"/>
  <c r="N824" i="3"/>
  <c r="N823" i="3"/>
  <c r="N822" i="3"/>
  <c r="N821" i="3"/>
  <c r="N820" i="3"/>
  <c r="N819" i="3"/>
  <c r="N818" i="3"/>
  <c r="N817" i="3"/>
  <c r="N816" i="3"/>
  <c r="N815" i="3"/>
  <c r="N814" i="3"/>
  <c r="N813" i="3"/>
  <c r="N812" i="3"/>
  <c r="N811" i="3"/>
  <c r="N810" i="3"/>
  <c r="N809" i="3"/>
  <c r="N808" i="3"/>
  <c r="N807" i="3"/>
  <c r="N806" i="3"/>
  <c r="N805" i="3"/>
  <c r="N804" i="3"/>
  <c r="N803" i="3"/>
  <c r="N802" i="3"/>
  <c r="N801" i="3"/>
  <c r="N800" i="3"/>
  <c r="N799" i="3"/>
  <c r="N733" i="3"/>
  <c r="N688" i="3"/>
  <c r="L960" i="3"/>
  <c r="L959" i="3"/>
  <c r="L958" i="3"/>
  <c r="L957" i="3"/>
  <c r="L956" i="3"/>
  <c r="L955" i="3"/>
  <c r="L954" i="3"/>
  <c r="L953" i="3"/>
  <c r="L952" i="3"/>
  <c r="L951" i="3"/>
  <c r="L950" i="3"/>
  <c r="L949" i="3"/>
  <c r="L948" i="3"/>
  <c r="L947" i="3"/>
  <c r="L946" i="3"/>
  <c r="L945" i="3"/>
  <c r="L909" i="3"/>
  <c r="L904" i="3"/>
  <c r="L902" i="3"/>
  <c r="L901" i="3"/>
  <c r="L896" i="3"/>
  <c r="L895" i="3"/>
  <c r="L894" i="3"/>
  <c r="L893" i="3"/>
  <c r="L892" i="3"/>
  <c r="L891" i="3"/>
  <c r="L890" i="3"/>
  <c r="L873" i="3"/>
  <c r="L872" i="3"/>
  <c r="L871" i="3"/>
  <c r="L870" i="3"/>
  <c r="L858" i="3"/>
  <c r="L854" i="3"/>
  <c r="L853" i="3"/>
  <c r="L852" i="3"/>
  <c r="L851" i="3"/>
  <c r="L844" i="3"/>
  <c r="L843" i="3"/>
  <c r="L842" i="3"/>
  <c r="L841" i="3"/>
  <c r="L840" i="3"/>
  <c r="L839" i="3"/>
  <c r="L838" i="3"/>
  <c r="L837" i="3"/>
  <c r="L836" i="3"/>
  <c r="L835" i="3"/>
  <c r="L834" i="3"/>
  <c r="L833" i="3"/>
  <c r="L832" i="3"/>
  <c r="L831" i="3"/>
  <c r="L830" i="3"/>
  <c r="L829" i="3"/>
  <c r="L828" i="3"/>
  <c r="L827" i="3"/>
  <c r="L826" i="3"/>
  <c r="L825" i="3"/>
  <c r="L824" i="3"/>
  <c r="L823" i="3"/>
  <c r="L822" i="3"/>
  <c r="L821" i="3"/>
  <c r="L820" i="3"/>
  <c r="L819" i="3"/>
  <c r="L818" i="3"/>
  <c r="L817" i="3"/>
  <c r="L816" i="3"/>
  <c r="L815" i="3"/>
  <c r="L814" i="3"/>
  <c r="L813" i="3"/>
  <c r="L812" i="3"/>
  <c r="L811" i="3"/>
  <c r="L810" i="3"/>
  <c r="L809" i="3"/>
  <c r="L808" i="3"/>
  <c r="L807" i="3"/>
  <c r="L806" i="3"/>
  <c r="L805" i="3"/>
  <c r="L804" i="3"/>
  <c r="L803" i="3"/>
  <c r="L802" i="3"/>
  <c r="L801" i="3"/>
  <c r="L800" i="3"/>
  <c r="L799" i="3"/>
  <c r="L733" i="3"/>
  <c r="L688" i="3"/>
  <c r="N159" i="3"/>
  <c r="L159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H954" i="3"/>
  <c r="H955" i="3"/>
  <c r="H956" i="3"/>
  <c r="H957" i="3"/>
  <c r="H958" i="3"/>
  <c r="H959" i="3"/>
  <c r="H960" i="3"/>
  <c r="H961" i="3"/>
  <c r="S961" i="3" s="1"/>
  <c r="H945" i="3"/>
  <c r="H946" i="3"/>
  <c r="H947" i="3"/>
  <c r="H948" i="3"/>
  <c r="H949" i="3"/>
  <c r="H950" i="3"/>
  <c r="H951" i="3"/>
  <c r="H952" i="3"/>
  <c r="H953" i="3"/>
  <c r="M949" i="3" l="1"/>
  <c r="M961" i="3"/>
  <c r="M947" i="3"/>
  <c r="M957" i="3"/>
  <c r="M954" i="3"/>
  <c r="M960" i="3"/>
  <c r="M951" i="3"/>
  <c r="M955" i="3"/>
  <c r="M946" i="3"/>
  <c r="M948" i="3"/>
  <c r="M959" i="3"/>
  <c r="M952" i="3"/>
  <c r="M945" i="3"/>
  <c r="M958" i="3"/>
  <c r="M950" i="3"/>
  <c r="M953" i="3"/>
  <c r="M956" i="3"/>
  <c r="U909" i="3"/>
  <c r="T909" i="3"/>
  <c r="U904" i="3"/>
  <c r="T904" i="3"/>
  <c r="U902" i="3"/>
  <c r="T902" i="3"/>
  <c r="U901" i="3"/>
  <c r="T901" i="3"/>
  <c r="U896" i="3"/>
  <c r="T896" i="3"/>
  <c r="U895" i="3"/>
  <c r="T895" i="3"/>
  <c r="U894" i="3"/>
  <c r="T894" i="3"/>
  <c r="U893" i="3"/>
  <c r="T893" i="3"/>
  <c r="U892" i="3"/>
  <c r="T892" i="3"/>
  <c r="U891" i="3"/>
  <c r="T891" i="3"/>
  <c r="U890" i="3"/>
  <c r="T890" i="3"/>
  <c r="U873" i="3"/>
  <c r="T873" i="3"/>
  <c r="U872" i="3"/>
  <c r="T872" i="3"/>
  <c r="U871" i="3"/>
  <c r="T871" i="3"/>
  <c r="U870" i="3"/>
  <c r="T870" i="3"/>
  <c r="U858" i="3"/>
  <c r="T858" i="3"/>
  <c r="U854" i="3"/>
  <c r="T854" i="3"/>
  <c r="U853" i="3"/>
  <c r="T853" i="3"/>
  <c r="U852" i="3"/>
  <c r="T852" i="3"/>
  <c r="U851" i="3"/>
  <c r="T851" i="3"/>
  <c r="U844" i="3"/>
  <c r="T844" i="3"/>
  <c r="U843" i="3"/>
  <c r="T843" i="3"/>
  <c r="U842" i="3"/>
  <c r="T842" i="3"/>
  <c r="U841" i="3"/>
  <c r="T841" i="3"/>
  <c r="U840" i="3"/>
  <c r="T840" i="3"/>
  <c r="U839" i="3"/>
  <c r="T839" i="3"/>
  <c r="U838" i="3"/>
  <c r="T838" i="3"/>
  <c r="U837" i="3"/>
  <c r="T837" i="3"/>
  <c r="U836" i="3"/>
  <c r="T836" i="3"/>
  <c r="U835" i="3"/>
  <c r="T835" i="3"/>
  <c r="U834" i="3"/>
  <c r="T834" i="3"/>
  <c r="U833" i="3"/>
  <c r="T833" i="3"/>
  <c r="U832" i="3"/>
  <c r="T832" i="3"/>
  <c r="U831" i="3"/>
  <c r="T831" i="3"/>
  <c r="U830" i="3"/>
  <c r="T830" i="3"/>
  <c r="U829" i="3"/>
  <c r="T829" i="3"/>
  <c r="U828" i="3"/>
  <c r="T828" i="3"/>
  <c r="U827" i="3"/>
  <c r="T827" i="3"/>
  <c r="U826" i="3"/>
  <c r="T826" i="3"/>
  <c r="U825" i="3"/>
  <c r="T825" i="3"/>
  <c r="U824" i="3"/>
  <c r="T824" i="3"/>
  <c r="U823" i="3"/>
  <c r="T823" i="3"/>
  <c r="U822" i="3"/>
  <c r="T822" i="3"/>
  <c r="U821" i="3"/>
  <c r="T821" i="3"/>
  <c r="U820" i="3"/>
  <c r="T820" i="3"/>
  <c r="U819" i="3"/>
  <c r="T819" i="3"/>
  <c r="U818" i="3"/>
  <c r="T818" i="3"/>
  <c r="U817" i="3"/>
  <c r="T817" i="3"/>
  <c r="U816" i="3"/>
  <c r="T816" i="3"/>
  <c r="U815" i="3"/>
  <c r="T815" i="3"/>
  <c r="U814" i="3"/>
  <c r="T814" i="3"/>
  <c r="U813" i="3"/>
  <c r="T813" i="3"/>
  <c r="U812" i="3"/>
  <c r="T812" i="3"/>
  <c r="U811" i="3"/>
  <c r="T811" i="3"/>
  <c r="U810" i="3"/>
  <c r="T810" i="3"/>
  <c r="U809" i="3"/>
  <c r="T809" i="3"/>
  <c r="U808" i="3"/>
  <c r="T808" i="3"/>
  <c r="U807" i="3"/>
  <c r="T807" i="3"/>
  <c r="U806" i="3"/>
  <c r="T806" i="3"/>
  <c r="U805" i="3"/>
  <c r="T805" i="3"/>
  <c r="U804" i="3"/>
  <c r="T804" i="3"/>
  <c r="U803" i="3"/>
  <c r="T803" i="3"/>
  <c r="U802" i="3"/>
  <c r="T802" i="3"/>
  <c r="U801" i="3"/>
  <c r="T801" i="3"/>
  <c r="U800" i="3"/>
  <c r="T800" i="3"/>
  <c r="U799" i="3"/>
  <c r="T799" i="3"/>
  <c r="U733" i="3"/>
  <c r="T733" i="3"/>
  <c r="U688" i="3"/>
  <c r="T688" i="3"/>
  <c r="R909" i="3"/>
  <c r="R904" i="3"/>
  <c r="R902" i="3"/>
  <c r="R901" i="3"/>
  <c r="R896" i="3"/>
  <c r="R895" i="3"/>
  <c r="R894" i="3"/>
  <c r="R893" i="3"/>
  <c r="R892" i="3"/>
  <c r="R891" i="3"/>
  <c r="R890" i="3"/>
  <c r="R873" i="3"/>
  <c r="R872" i="3"/>
  <c r="R871" i="3"/>
  <c r="R870" i="3"/>
  <c r="R858" i="3"/>
  <c r="R854" i="3"/>
  <c r="R853" i="3"/>
  <c r="R852" i="3"/>
  <c r="R851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33" i="3"/>
  <c r="R688" i="3"/>
  <c r="U159" i="3"/>
  <c r="T159" i="3"/>
  <c r="R159" i="3"/>
  <c r="U215" i="3" l="1"/>
  <c r="T215" i="3"/>
  <c r="R215" i="3"/>
  <c r="U864" i="3" l="1"/>
  <c r="U863" i="3"/>
  <c r="U862" i="3"/>
  <c r="U861" i="3"/>
  <c r="U860" i="3"/>
  <c r="U856" i="3"/>
  <c r="U855" i="3"/>
  <c r="U482" i="3"/>
  <c r="U230" i="3"/>
  <c r="U220" i="3"/>
  <c r="U217" i="3"/>
  <c r="U216" i="3"/>
  <c r="U200" i="3"/>
  <c r="T864" i="3"/>
  <c r="T863" i="3"/>
  <c r="T862" i="3"/>
  <c r="T861" i="3"/>
  <c r="T860" i="3"/>
  <c r="T856" i="3"/>
  <c r="T855" i="3"/>
  <c r="T482" i="3"/>
  <c r="T230" i="3"/>
  <c r="T220" i="3"/>
  <c r="T217" i="3"/>
  <c r="T216" i="3"/>
  <c r="T200" i="3"/>
  <c r="R864" i="3"/>
  <c r="R863" i="3"/>
  <c r="R862" i="3"/>
  <c r="R861" i="3"/>
  <c r="R860" i="3"/>
  <c r="R856" i="3"/>
  <c r="R855" i="3"/>
  <c r="R482" i="3"/>
  <c r="R230" i="3"/>
  <c r="R220" i="3"/>
  <c r="R217" i="3"/>
  <c r="R216" i="3"/>
  <c r="R200" i="3"/>
  <c r="U157" i="3"/>
  <c r="T157" i="3"/>
  <c r="R157" i="3"/>
  <c r="U944" i="3"/>
  <c r="T944" i="3"/>
  <c r="R944" i="3"/>
  <c r="U943" i="3"/>
  <c r="T943" i="3"/>
  <c r="R943" i="3"/>
  <c r="U942" i="3"/>
  <c r="T942" i="3"/>
  <c r="R942" i="3"/>
  <c r="S942" i="3" s="1"/>
  <c r="U941" i="3"/>
  <c r="T941" i="3"/>
  <c r="R941" i="3"/>
  <c r="U940" i="3"/>
  <c r="T940" i="3"/>
  <c r="R940" i="3"/>
  <c r="N944" i="3"/>
  <c r="L944" i="3"/>
  <c r="K944" i="3"/>
  <c r="N943" i="3"/>
  <c r="L943" i="3"/>
  <c r="K943" i="3"/>
  <c r="N942" i="3"/>
  <c r="L942" i="3"/>
  <c r="K942" i="3"/>
  <c r="N941" i="3"/>
  <c r="L941" i="3"/>
  <c r="K941" i="3"/>
  <c r="N940" i="3"/>
  <c r="L940" i="3"/>
  <c r="K940" i="3"/>
  <c r="N900" i="3"/>
  <c r="N869" i="3"/>
  <c r="N868" i="3"/>
  <c r="N867" i="3"/>
  <c r="N866" i="3"/>
  <c r="N865" i="3"/>
  <c r="N864" i="3"/>
  <c r="N863" i="3"/>
  <c r="N862" i="3"/>
  <c r="N861" i="3"/>
  <c r="N860" i="3"/>
  <c r="N859" i="3"/>
  <c r="N857" i="3"/>
  <c r="N856" i="3"/>
  <c r="N855" i="3"/>
  <c r="N850" i="3"/>
  <c r="N849" i="3"/>
  <c r="N848" i="3"/>
  <c r="N847" i="3"/>
  <c r="N846" i="3"/>
  <c r="N845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81" i="3"/>
  <c r="N780" i="3"/>
  <c r="N779" i="3"/>
  <c r="N778" i="3"/>
  <c r="N777" i="3"/>
  <c r="N776" i="3"/>
  <c r="N736" i="3"/>
  <c r="N735" i="3"/>
  <c r="N734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09" i="3"/>
  <c r="N708" i="3"/>
  <c r="N707" i="3"/>
  <c r="N706" i="3"/>
  <c r="N705" i="3"/>
  <c r="N699" i="3"/>
  <c r="N698" i="3"/>
  <c r="N695" i="3"/>
  <c r="N694" i="3"/>
  <c r="N693" i="3"/>
  <c r="N692" i="3"/>
  <c r="N691" i="3"/>
  <c r="N690" i="3"/>
  <c r="N689" i="3"/>
  <c r="N686" i="3"/>
  <c r="N685" i="3"/>
  <c r="N684" i="3"/>
  <c r="N683" i="3"/>
  <c r="N682" i="3"/>
  <c r="N681" i="3"/>
  <c r="N680" i="3"/>
  <c r="N679" i="3"/>
  <c r="N678" i="3"/>
  <c r="N677" i="3"/>
  <c r="N676" i="3"/>
  <c r="N675" i="3"/>
  <c r="N649" i="3"/>
  <c r="N647" i="3"/>
  <c r="N646" i="3"/>
  <c r="N644" i="3"/>
  <c r="N643" i="3"/>
  <c r="N642" i="3"/>
  <c r="N638" i="3"/>
  <c r="N636" i="3"/>
  <c r="N632" i="3"/>
  <c r="N626" i="3"/>
  <c r="N625" i="3"/>
  <c r="N624" i="3"/>
  <c r="N482" i="3"/>
  <c r="N480" i="3"/>
  <c r="N391" i="3"/>
  <c r="N370" i="3"/>
  <c r="N364" i="3"/>
  <c r="N362" i="3"/>
  <c r="N361" i="3"/>
  <c r="N360" i="3"/>
  <c r="N358" i="3"/>
  <c r="N354" i="3"/>
  <c r="N353" i="3"/>
  <c r="N268" i="3"/>
  <c r="N245" i="3"/>
  <c r="N244" i="3"/>
  <c r="N230" i="3"/>
  <c r="N220" i="3"/>
  <c r="N217" i="3"/>
  <c r="N216" i="3"/>
  <c r="N215" i="3"/>
  <c r="N214" i="3"/>
  <c r="N200" i="3"/>
  <c r="L900" i="3"/>
  <c r="L869" i="3"/>
  <c r="L868" i="3"/>
  <c r="L867" i="3"/>
  <c r="L866" i="3"/>
  <c r="L865" i="3"/>
  <c r="L864" i="3"/>
  <c r="L863" i="3"/>
  <c r="L862" i="3"/>
  <c r="L861" i="3"/>
  <c r="L860" i="3"/>
  <c r="L859" i="3"/>
  <c r="L857" i="3"/>
  <c r="L856" i="3"/>
  <c r="L855" i="3"/>
  <c r="L850" i="3"/>
  <c r="L849" i="3"/>
  <c r="L848" i="3"/>
  <c r="L847" i="3"/>
  <c r="L846" i="3"/>
  <c r="L845" i="3"/>
  <c r="L798" i="3"/>
  <c r="L797" i="3"/>
  <c r="L796" i="3"/>
  <c r="L795" i="3"/>
  <c r="L794" i="3"/>
  <c r="L793" i="3"/>
  <c r="L792" i="3"/>
  <c r="L791" i="3"/>
  <c r="L790" i="3"/>
  <c r="L789" i="3"/>
  <c r="L788" i="3"/>
  <c r="L787" i="3"/>
  <c r="L786" i="3"/>
  <c r="L785" i="3"/>
  <c r="L784" i="3"/>
  <c r="L783" i="3"/>
  <c r="L782" i="3"/>
  <c r="L781" i="3"/>
  <c r="L780" i="3"/>
  <c r="L779" i="3"/>
  <c r="L778" i="3"/>
  <c r="L777" i="3"/>
  <c r="L776" i="3"/>
  <c r="L736" i="3"/>
  <c r="L735" i="3"/>
  <c r="L734" i="3"/>
  <c r="L732" i="3"/>
  <c r="L731" i="3"/>
  <c r="L730" i="3"/>
  <c r="L729" i="3"/>
  <c r="L728" i="3"/>
  <c r="L727" i="3"/>
  <c r="L726" i="3"/>
  <c r="L725" i="3"/>
  <c r="L724" i="3"/>
  <c r="L723" i="3"/>
  <c r="L722" i="3"/>
  <c r="L721" i="3"/>
  <c r="L720" i="3"/>
  <c r="L719" i="3"/>
  <c r="L718" i="3"/>
  <c r="L717" i="3"/>
  <c r="L716" i="3"/>
  <c r="L709" i="3"/>
  <c r="L708" i="3"/>
  <c r="L707" i="3"/>
  <c r="L706" i="3"/>
  <c r="L705" i="3"/>
  <c r="L699" i="3"/>
  <c r="L698" i="3"/>
  <c r="L695" i="3"/>
  <c r="L694" i="3"/>
  <c r="L693" i="3"/>
  <c r="L692" i="3"/>
  <c r="L691" i="3"/>
  <c r="L690" i="3"/>
  <c r="L689" i="3"/>
  <c r="L686" i="3"/>
  <c r="L685" i="3"/>
  <c r="L684" i="3"/>
  <c r="L683" i="3"/>
  <c r="L682" i="3"/>
  <c r="L681" i="3"/>
  <c r="L680" i="3"/>
  <c r="L679" i="3"/>
  <c r="L678" i="3"/>
  <c r="L677" i="3"/>
  <c r="L676" i="3"/>
  <c r="L675" i="3"/>
  <c r="L649" i="3"/>
  <c r="L647" i="3"/>
  <c r="L646" i="3"/>
  <c r="L644" i="3"/>
  <c r="L643" i="3"/>
  <c r="L642" i="3"/>
  <c r="L638" i="3"/>
  <c r="L636" i="3"/>
  <c r="L632" i="3"/>
  <c r="L626" i="3"/>
  <c r="L625" i="3"/>
  <c r="L624" i="3"/>
  <c r="L482" i="3"/>
  <c r="L480" i="3"/>
  <c r="L391" i="3"/>
  <c r="L370" i="3"/>
  <c r="L364" i="3"/>
  <c r="L362" i="3"/>
  <c r="L361" i="3"/>
  <c r="L360" i="3"/>
  <c r="L358" i="3"/>
  <c r="L354" i="3"/>
  <c r="L353" i="3"/>
  <c r="L268" i="3"/>
  <c r="L245" i="3"/>
  <c r="L244" i="3"/>
  <c r="L230" i="3"/>
  <c r="L220" i="3"/>
  <c r="L217" i="3"/>
  <c r="L216" i="3"/>
  <c r="L215" i="3"/>
  <c r="L214" i="3"/>
  <c r="L200" i="3"/>
  <c r="N157" i="3"/>
  <c r="L157" i="3"/>
  <c r="H940" i="3"/>
  <c r="H941" i="3"/>
  <c r="H942" i="3"/>
  <c r="H943" i="3"/>
  <c r="H944" i="3"/>
  <c r="S940" i="3" l="1"/>
  <c r="S943" i="3"/>
  <c r="S941" i="3"/>
  <c r="S944" i="3"/>
  <c r="M941" i="3"/>
  <c r="M942" i="3"/>
  <c r="M944" i="3"/>
  <c r="M943" i="3"/>
  <c r="M940" i="3"/>
  <c r="R781" i="3"/>
  <c r="T781" i="3"/>
  <c r="U781" i="3"/>
  <c r="R782" i="3"/>
  <c r="T782" i="3"/>
  <c r="U782" i="3"/>
  <c r="R783" i="3"/>
  <c r="T783" i="3"/>
  <c r="U783" i="3"/>
  <c r="R784" i="3"/>
  <c r="T784" i="3"/>
  <c r="U784" i="3"/>
  <c r="R785" i="3"/>
  <c r="T785" i="3"/>
  <c r="U785" i="3"/>
  <c r="R786" i="3"/>
  <c r="T786" i="3"/>
  <c r="U786" i="3"/>
  <c r="R787" i="3"/>
  <c r="T787" i="3"/>
  <c r="U787" i="3"/>
  <c r="R788" i="3"/>
  <c r="T788" i="3"/>
  <c r="U788" i="3"/>
  <c r="R789" i="3"/>
  <c r="T789" i="3"/>
  <c r="U789" i="3"/>
  <c r="R790" i="3"/>
  <c r="T790" i="3"/>
  <c r="U790" i="3"/>
  <c r="R791" i="3"/>
  <c r="T791" i="3"/>
  <c r="U791" i="3"/>
  <c r="R792" i="3"/>
  <c r="T792" i="3"/>
  <c r="U792" i="3"/>
  <c r="R793" i="3"/>
  <c r="T793" i="3"/>
  <c r="U793" i="3"/>
  <c r="R794" i="3"/>
  <c r="T794" i="3"/>
  <c r="U794" i="3"/>
  <c r="R795" i="3"/>
  <c r="T795" i="3"/>
  <c r="U795" i="3"/>
  <c r="R796" i="3"/>
  <c r="T796" i="3"/>
  <c r="U796" i="3"/>
  <c r="R797" i="3"/>
  <c r="T797" i="3"/>
  <c r="U797" i="3"/>
  <c r="R798" i="3"/>
  <c r="T798" i="3"/>
  <c r="U798" i="3"/>
  <c r="R845" i="3"/>
  <c r="T845" i="3"/>
  <c r="U845" i="3"/>
  <c r="R846" i="3"/>
  <c r="T846" i="3"/>
  <c r="U846" i="3"/>
  <c r="R847" i="3"/>
  <c r="T847" i="3"/>
  <c r="U847" i="3"/>
  <c r="R848" i="3"/>
  <c r="T848" i="3"/>
  <c r="U848" i="3"/>
  <c r="R849" i="3"/>
  <c r="T849" i="3"/>
  <c r="U849" i="3"/>
  <c r="R850" i="3"/>
  <c r="T850" i="3"/>
  <c r="U850" i="3"/>
  <c r="R857" i="3"/>
  <c r="T857" i="3"/>
  <c r="U857" i="3"/>
  <c r="R859" i="3"/>
  <c r="T859" i="3"/>
  <c r="U859" i="3"/>
  <c r="R865" i="3"/>
  <c r="T865" i="3"/>
  <c r="U865" i="3"/>
  <c r="R866" i="3"/>
  <c r="T866" i="3"/>
  <c r="U866" i="3"/>
  <c r="R867" i="3"/>
  <c r="T867" i="3"/>
  <c r="U867" i="3"/>
  <c r="R868" i="3"/>
  <c r="T868" i="3"/>
  <c r="U868" i="3"/>
  <c r="R869" i="3"/>
  <c r="T869" i="3"/>
  <c r="U869" i="3"/>
  <c r="R900" i="3"/>
  <c r="T900" i="3"/>
  <c r="U900" i="3"/>
  <c r="R914" i="3"/>
  <c r="T914" i="3"/>
  <c r="U914" i="3"/>
  <c r="R918" i="3"/>
  <c r="T918" i="3"/>
  <c r="U918" i="3"/>
  <c r="R924" i="3"/>
  <c r="T924" i="3"/>
  <c r="U924" i="3"/>
  <c r="R928" i="3"/>
  <c r="T928" i="3"/>
  <c r="U928" i="3"/>
  <c r="R932" i="3"/>
  <c r="T932" i="3"/>
  <c r="U932" i="3"/>
  <c r="R934" i="3"/>
  <c r="T934" i="3"/>
  <c r="U934" i="3"/>
  <c r="R939" i="3"/>
  <c r="T939" i="3"/>
  <c r="U939" i="3"/>
  <c r="T780" i="3"/>
  <c r="T779" i="3"/>
  <c r="T778" i="3"/>
  <c r="T777" i="3"/>
  <c r="T776" i="3"/>
  <c r="T736" i="3"/>
  <c r="T735" i="3"/>
  <c r="T734" i="3"/>
  <c r="T732" i="3"/>
  <c r="T731" i="3"/>
  <c r="T730" i="3"/>
  <c r="T729" i="3"/>
  <c r="T728" i="3"/>
  <c r="T727" i="3"/>
  <c r="T726" i="3"/>
  <c r="T725" i="3"/>
  <c r="T724" i="3"/>
  <c r="T723" i="3"/>
  <c r="T722" i="3"/>
  <c r="T721" i="3"/>
  <c r="T720" i="3"/>
  <c r="T719" i="3"/>
  <c r="T718" i="3"/>
  <c r="T717" i="3"/>
  <c r="T716" i="3"/>
  <c r="T709" i="3"/>
  <c r="T708" i="3"/>
  <c r="T707" i="3"/>
  <c r="T706" i="3"/>
  <c r="T705" i="3"/>
  <c r="T699" i="3"/>
  <c r="T698" i="3"/>
  <c r="T695" i="3"/>
  <c r="T694" i="3"/>
  <c r="T693" i="3"/>
  <c r="T692" i="3"/>
  <c r="T691" i="3"/>
  <c r="T690" i="3"/>
  <c r="T689" i="3"/>
  <c r="T686" i="3"/>
  <c r="T685" i="3"/>
  <c r="T684" i="3"/>
  <c r="T683" i="3"/>
  <c r="T682" i="3"/>
  <c r="T681" i="3"/>
  <c r="T680" i="3"/>
  <c r="T679" i="3"/>
  <c r="T678" i="3"/>
  <c r="T677" i="3"/>
  <c r="T676" i="3"/>
  <c r="T675" i="3"/>
  <c r="T649" i="3"/>
  <c r="T647" i="3"/>
  <c r="T646" i="3"/>
  <c r="T644" i="3"/>
  <c r="T643" i="3"/>
  <c r="T642" i="3"/>
  <c r="T638" i="3"/>
  <c r="T636" i="3"/>
  <c r="T632" i="3"/>
  <c r="T626" i="3"/>
  <c r="T625" i="3"/>
  <c r="T624" i="3"/>
  <c r="T480" i="3"/>
  <c r="T391" i="3"/>
  <c r="T370" i="3"/>
  <c r="T364" i="3"/>
  <c r="T362" i="3"/>
  <c r="T361" i="3"/>
  <c r="T360" i="3"/>
  <c r="T358" i="3"/>
  <c r="T354" i="3"/>
  <c r="T353" i="3"/>
  <c r="T268" i="3"/>
  <c r="T245" i="3"/>
  <c r="T244" i="3"/>
  <c r="T214" i="3"/>
  <c r="U780" i="3"/>
  <c r="U779" i="3"/>
  <c r="U778" i="3"/>
  <c r="U777" i="3"/>
  <c r="U776" i="3"/>
  <c r="U736" i="3"/>
  <c r="U735" i="3"/>
  <c r="U734" i="3"/>
  <c r="U732" i="3"/>
  <c r="U731" i="3"/>
  <c r="U730" i="3"/>
  <c r="U729" i="3"/>
  <c r="U728" i="3"/>
  <c r="U727" i="3"/>
  <c r="U726" i="3"/>
  <c r="U725" i="3"/>
  <c r="U724" i="3"/>
  <c r="U723" i="3"/>
  <c r="U722" i="3"/>
  <c r="U721" i="3"/>
  <c r="U720" i="3"/>
  <c r="U719" i="3"/>
  <c r="U718" i="3"/>
  <c r="U717" i="3"/>
  <c r="U716" i="3"/>
  <c r="U709" i="3"/>
  <c r="U708" i="3"/>
  <c r="U707" i="3"/>
  <c r="U706" i="3"/>
  <c r="U705" i="3"/>
  <c r="U699" i="3"/>
  <c r="U698" i="3"/>
  <c r="U695" i="3"/>
  <c r="U694" i="3"/>
  <c r="U693" i="3"/>
  <c r="U692" i="3"/>
  <c r="U691" i="3"/>
  <c r="U690" i="3"/>
  <c r="U689" i="3"/>
  <c r="U686" i="3"/>
  <c r="U685" i="3"/>
  <c r="U684" i="3"/>
  <c r="U683" i="3"/>
  <c r="U682" i="3"/>
  <c r="U681" i="3"/>
  <c r="U680" i="3"/>
  <c r="U679" i="3"/>
  <c r="U678" i="3"/>
  <c r="U677" i="3"/>
  <c r="U676" i="3"/>
  <c r="U675" i="3"/>
  <c r="U649" i="3"/>
  <c r="U647" i="3"/>
  <c r="U646" i="3"/>
  <c r="U644" i="3"/>
  <c r="U643" i="3"/>
  <c r="U642" i="3"/>
  <c r="U638" i="3"/>
  <c r="U636" i="3"/>
  <c r="U632" i="3"/>
  <c r="U626" i="3"/>
  <c r="U625" i="3"/>
  <c r="U624" i="3"/>
  <c r="U480" i="3"/>
  <c r="U391" i="3"/>
  <c r="U370" i="3"/>
  <c r="U364" i="3"/>
  <c r="U362" i="3"/>
  <c r="U361" i="3"/>
  <c r="U360" i="3"/>
  <c r="U358" i="3"/>
  <c r="U354" i="3"/>
  <c r="U353" i="3"/>
  <c r="U268" i="3"/>
  <c r="U245" i="3"/>
  <c r="U244" i="3"/>
  <c r="U214" i="3"/>
  <c r="R780" i="3"/>
  <c r="R779" i="3"/>
  <c r="R778" i="3"/>
  <c r="R777" i="3"/>
  <c r="R776" i="3"/>
  <c r="R736" i="3"/>
  <c r="R735" i="3"/>
  <c r="R734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09" i="3"/>
  <c r="R708" i="3"/>
  <c r="R707" i="3"/>
  <c r="R706" i="3"/>
  <c r="R705" i="3"/>
  <c r="R699" i="3"/>
  <c r="R698" i="3"/>
  <c r="R695" i="3"/>
  <c r="R694" i="3"/>
  <c r="R693" i="3"/>
  <c r="R692" i="3"/>
  <c r="R691" i="3"/>
  <c r="R690" i="3"/>
  <c r="R689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49" i="3"/>
  <c r="R647" i="3"/>
  <c r="R646" i="3"/>
  <c r="R644" i="3"/>
  <c r="R643" i="3"/>
  <c r="R642" i="3"/>
  <c r="R638" i="3"/>
  <c r="R636" i="3"/>
  <c r="R632" i="3"/>
  <c r="R626" i="3"/>
  <c r="R625" i="3"/>
  <c r="R624" i="3"/>
  <c r="R480" i="3"/>
  <c r="R391" i="3"/>
  <c r="R370" i="3"/>
  <c r="R364" i="3"/>
  <c r="R362" i="3"/>
  <c r="R361" i="3"/>
  <c r="R360" i="3"/>
  <c r="R358" i="3"/>
  <c r="R354" i="3"/>
  <c r="R353" i="3"/>
  <c r="R268" i="3"/>
  <c r="R245" i="3"/>
  <c r="R244" i="3"/>
  <c r="R214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L914" i="3"/>
  <c r="N914" i="3"/>
  <c r="K915" i="3"/>
  <c r="K916" i="3"/>
  <c r="K917" i="3"/>
  <c r="K918" i="3"/>
  <c r="L918" i="3"/>
  <c r="N918" i="3"/>
  <c r="K919" i="3"/>
  <c r="K920" i="3"/>
  <c r="K921" i="3"/>
  <c r="K922" i="3"/>
  <c r="K923" i="3"/>
  <c r="K924" i="3"/>
  <c r="L924" i="3"/>
  <c r="N924" i="3"/>
  <c r="K925" i="3"/>
  <c r="K926" i="3"/>
  <c r="K927" i="3"/>
  <c r="K928" i="3"/>
  <c r="L928" i="3"/>
  <c r="N928" i="3"/>
  <c r="K929" i="3"/>
  <c r="K930" i="3"/>
  <c r="K931" i="3"/>
  <c r="K932" i="3"/>
  <c r="L932" i="3"/>
  <c r="N932" i="3"/>
  <c r="K933" i="3"/>
  <c r="K934" i="3"/>
  <c r="L934" i="3"/>
  <c r="N934" i="3"/>
  <c r="K935" i="3"/>
  <c r="K936" i="3"/>
  <c r="K937" i="3"/>
  <c r="K938" i="3"/>
  <c r="K939" i="3"/>
  <c r="L939" i="3"/>
  <c r="N939" i="3"/>
  <c r="H781" i="3"/>
  <c r="H782" i="3"/>
  <c r="H783" i="3"/>
  <c r="S783" i="3" s="1"/>
  <c r="H784" i="3"/>
  <c r="H785" i="3"/>
  <c r="H786" i="3"/>
  <c r="H787" i="3"/>
  <c r="S787" i="3" s="1"/>
  <c r="H788" i="3"/>
  <c r="H789" i="3"/>
  <c r="H790" i="3"/>
  <c r="H791" i="3"/>
  <c r="H792" i="3"/>
  <c r="H793" i="3"/>
  <c r="H794" i="3"/>
  <c r="H795" i="3"/>
  <c r="H796" i="3"/>
  <c r="H797" i="3"/>
  <c r="H798" i="3"/>
  <c r="H799" i="3"/>
  <c r="S799" i="3" s="1"/>
  <c r="H800" i="3"/>
  <c r="H801" i="3"/>
  <c r="H802" i="3"/>
  <c r="S802" i="3" s="1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S820" i="3" s="1"/>
  <c r="H821" i="3"/>
  <c r="H822" i="3"/>
  <c r="H823" i="3"/>
  <c r="S823" i="3" s="1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S838" i="3" s="1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S790" i="3" l="1"/>
  <c r="S859" i="3"/>
  <c r="S928" i="3"/>
  <c r="S892" i="3"/>
  <c r="S871" i="3"/>
  <c r="S889" i="3"/>
  <c r="S781" i="3"/>
  <c r="S817" i="3"/>
  <c r="S880" i="3"/>
  <c r="S856" i="3"/>
  <c r="S907" i="3"/>
  <c r="S925" i="3"/>
  <c r="S913" i="3"/>
  <c r="S877" i="3"/>
  <c r="S853" i="3"/>
  <c r="S841" i="3"/>
  <c r="S916" i="3"/>
  <c r="S796" i="3"/>
  <c r="S931" i="3"/>
  <c r="S831" i="3"/>
  <c r="S895" i="3"/>
  <c r="S922" i="3"/>
  <c r="S870" i="3"/>
  <c r="S866" i="3"/>
  <c r="S850" i="3"/>
  <c r="S805" i="3"/>
  <c r="M816" i="3"/>
  <c r="S934" i="3"/>
  <c r="S910" i="3"/>
  <c r="S898" i="3"/>
  <c r="S874" i="3"/>
  <c r="S862" i="3"/>
  <c r="S939" i="3"/>
  <c r="S924" i="3"/>
  <c r="S847" i="3"/>
  <c r="S816" i="3"/>
  <c r="S808" i="3"/>
  <c r="S904" i="3"/>
  <c r="S885" i="3"/>
  <c r="S784" i="3"/>
  <c r="S938" i="3"/>
  <c r="S919" i="3"/>
  <c r="S811" i="3"/>
  <c r="S835" i="3"/>
  <c r="S865" i="3"/>
  <c r="S834" i="3"/>
  <c r="S830" i="3"/>
  <c r="S826" i="3"/>
  <c r="M841" i="3"/>
  <c r="M829" i="3"/>
  <c r="S903" i="3"/>
  <c r="S888" i="3"/>
  <c r="S937" i="3"/>
  <c r="S849" i="3"/>
  <c r="S814" i="3"/>
  <c r="S868" i="3"/>
  <c r="S829" i="3"/>
  <c r="S798" i="3"/>
  <c r="S794" i="3"/>
  <c r="S906" i="3"/>
  <c r="S902" i="3"/>
  <c r="S883" i="3"/>
  <c r="S786" i="3"/>
  <c r="S921" i="3"/>
  <c r="S852" i="3"/>
  <c r="S844" i="3"/>
  <c r="S813" i="3"/>
  <c r="S867" i="3"/>
  <c r="S832" i="3"/>
  <c r="S793" i="3"/>
  <c r="S901" i="3"/>
  <c r="S886" i="3"/>
  <c r="S927" i="3"/>
  <c r="S909" i="3"/>
  <c r="S891" i="3"/>
  <c r="S873" i="3"/>
  <c r="S855" i="3"/>
  <c r="S837" i="3"/>
  <c r="S819" i="3"/>
  <c r="S801" i="3"/>
  <c r="S869" i="3"/>
  <c r="S833" i="3"/>
  <c r="S815" i="3"/>
  <c r="S797" i="3"/>
  <c r="S920" i="3"/>
  <c r="M810" i="3"/>
  <c r="S923" i="3"/>
  <c r="S905" i="3"/>
  <c r="S887" i="3"/>
  <c r="S851" i="3"/>
  <c r="S930" i="3"/>
  <c r="S912" i="3"/>
  <c r="S894" i="3"/>
  <c r="S876" i="3"/>
  <c r="S858" i="3"/>
  <c r="S840" i="3"/>
  <c r="S822" i="3"/>
  <c r="S804" i="3"/>
  <c r="S926" i="3"/>
  <c r="S908" i="3"/>
  <c r="S890" i="3"/>
  <c r="S872" i="3"/>
  <c r="S854" i="3"/>
  <c r="S836" i="3"/>
  <c r="S818" i="3"/>
  <c r="S800" i="3"/>
  <c r="S933" i="3"/>
  <c r="S915" i="3"/>
  <c r="S897" i="3"/>
  <c r="S879" i="3"/>
  <c r="S861" i="3"/>
  <c r="S843" i="3"/>
  <c r="S825" i="3"/>
  <c r="S807" i="3"/>
  <c r="S789" i="3"/>
  <c r="S884" i="3"/>
  <c r="S848" i="3"/>
  <c r="S812" i="3"/>
  <c r="M846" i="3"/>
  <c r="S929" i="3"/>
  <c r="S911" i="3"/>
  <c r="S893" i="3"/>
  <c r="S875" i="3"/>
  <c r="S857" i="3"/>
  <c r="S839" i="3"/>
  <c r="S821" i="3"/>
  <c r="S803" i="3"/>
  <c r="S782" i="3"/>
  <c r="S936" i="3"/>
  <c r="S918" i="3"/>
  <c r="S900" i="3"/>
  <c r="S882" i="3"/>
  <c r="S864" i="3"/>
  <c r="S846" i="3"/>
  <c r="S828" i="3"/>
  <c r="S810" i="3"/>
  <c r="S792" i="3"/>
  <c r="S785" i="3"/>
  <c r="M931" i="3"/>
  <c r="M919" i="3"/>
  <c r="M907" i="3"/>
  <c r="S932" i="3"/>
  <c r="S914" i="3"/>
  <c r="S896" i="3"/>
  <c r="S878" i="3"/>
  <c r="S860" i="3"/>
  <c r="S842" i="3"/>
  <c r="S824" i="3"/>
  <c r="S806" i="3"/>
  <c r="S788" i="3"/>
  <c r="S795" i="3"/>
  <c r="S935" i="3"/>
  <c r="S917" i="3"/>
  <c r="S899" i="3"/>
  <c r="S881" i="3"/>
  <c r="S863" i="3"/>
  <c r="S845" i="3"/>
  <c r="S827" i="3"/>
  <c r="S809" i="3"/>
  <c r="S791" i="3"/>
  <c r="M828" i="3"/>
  <c r="M852" i="3"/>
  <c r="M932" i="3"/>
  <c r="M862" i="3"/>
  <c r="M885" i="3"/>
  <c r="M873" i="3"/>
  <c r="M849" i="3"/>
  <c r="M910" i="3"/>
  <c r="M939" i="3"/>
  <c r="M927" i="3"/>
  <c r="M825" i="3"/>
  <c r="M837" i="3"/>
  <c r="M860" i="3"/>
  <c r="M911" i="3"/>
  <c r="M934" i="3"/>
  <c r="M886" i="3"/>
  <c r="M878" i="3"/>
  <c r="M898" i="3"/>
  <c r="M834" i="3"/>
  <c r="M798" i="3"/>
  <c r="M813" i="3"/>
  <c r="M809" i="3"/>
  <c r="M892" i="3"/>
  <c r="M880" i="3"/>
  <c r="M845" i="3"/>
  <c r="M795" i="3"/>
  <c r="M922" i="3"/>
  <c r="M914" i="3"/>
  <c r="M832" i="3"/>
  <c r="M804" i="3"/>
  <c r="M796" i="3"/>
  <c r="M937" i="3"/>
  <c r="M855" i="3"/>
  <c r="M843" i="3"/>
  <c r="M929" i="3"/>
  <c r="M925" i="3"/>
  <c r="M921" i="3"/>
  <c r="M917" i="3"/>
  <c r="M913" i="3"/>
  <c r="M909" i="3"/>
  <c r="M905" i="3"/>
  <c r="M901" i="3"/>
  <c r="M831" i="3"/>
  <c r="M827" i="3"/>
  <c r="M819" i="3"/>
  <c r="M807" i="3"/>
  <c r="M791" i="3"/>
  <c r="M783" i="3"/>
  <c r="M881" i="3"/>
  <c r="M865" i="3"/>
  <c r="M857" i="3"/>
  <c r="M850" i="3"/>
  <c r="M889" i="3"/>
  <c r="M869" i="3"/>
  <c r="M904" i="3"/>
  <c r="M822" i="3"/>
  <c r="M814" i="3"/>
  <c r="M874" i="3"/>
  <c r="M893" i="3"/>
  <c r="M877" i="3"/>
  <c r="M920" i="3"/>
  <c r="M792" i="3"/>
  <c r="M896" i="3"/>
  <c r="M868" i="3"/>
  <c r="M786" i="3"/>
  <c r="M801" i="3"/>
  <c r="M928" i="3"/>
  <c r="M916" i="3"/>
  <c r="M895" i="3"/>
  <c r="M891" i="3"/>
  <c r="M883" i="3"/>
  <c r="M875" i="3"/>
  <c r="M871" i="3"/>
  <c r="M793" i="3"/>
  <c r="M789" i="3"/>
  <c r="M938" i="3"/>
  <c r="M859" i="3"/>
  <c r="M840" i="3"/>
  <c r="M902" i="3"/>
  <c r="M884" i="3"/>
  <c r="M866" i="3"/>
  <c r="M838" i="3"/>
  <c r="M820" i="3"/>
  <c r="M802" i="3"/>
  <c r="M784" i="3"/>
  <c r="M823" i="3"/>
  <c r="M805" i="3"/>
  <c r="M787" i="3"/>
  <c r="M923" i="3"/>
  <c r="M887" i="3"/>
  <c r="M856" i="3"/>
  <c r="M930" i="3"/>
  <c r="M912" i="3"/>
  <c r="M894" i="3"/>
  <c r="M876" i="3"/>
  <c r="M858" i="3"/>
  <c r="M848" i="3"/>
  <c r="M830" i="3"/>
  <c r="M812" i="3"/>
  <c r="M794" i="3"/>
  <c r="M872" i="3"/>
  <c r="M844" i="3"/>
  <c r="M826" i="3"/>
  <c r="M808" i="3"/>
  <c r="M790" i="3"/>
  <c r="M926" i="3"/>
  <c r="M908" i="3"/>
  <c r="M890" i="3"/>
  <c r="M933" i="3"/>
  <c r="M915" i="3"/>
  <c r="M897" i="3"/>
  <c r="M879" i="3"/>
  <c r="M861" i="3"/>
  <c r="M851" i="3"/>
  <c r="M833" i="3"/>
  <c r="M815" i="3"/>
  <c r="M797" i="3"/>
  <c r="M847" i="3"/>
  <c r="M811" i="3"/>
  <c r="M936" i="3"/>
  <c r="M918" i="3"/>
  <c r="M900" i="3"/>
  <c r="M882" i="3"/>
  <c r="M864" i="3"/>
  <c r="M854" i="3"/>
  <c r="M836" i="3"/>
  <c r="M818" i="3"/>
  <c r="M800" i="3"/>
  <c r="M782" i="3"/>
  <c r="M903" i="3"/>
  <c r="M867" i="3"/>
  <c r="M839" i="3"/>
  <c r="M821" i="3"/>
  <c r="M803" i="3"/>
  <c r="M785" i="3"/>
  <c r="M899" i="3"/>
  <c r="M863" i="3"/>
  <c r="M853" i="3"/>
  <c r="M835" i="3"/>
  <c r="M817" i="3"/>
  <c r="M799" i="3"/>
  <c r="M781" i="3"/>
  <c r="M935" i="3"/>
  <c r="M924" i="3"/>
  <c r="M906" i="3"/>
  <c r="M888" i="3"/>
  <c r="M870" i="3"/>
  <c r="M842" i="3"/>
  <c r="M824" i="3"/>
  <c r="M806" i="3"/>
  <c r="M788" i="3"/>
  <c r="T672" i="3"/>
  <c r="R672" i="3"/>
  <c r="K770" i="3" l="1"/>
  <c r="L770" i="3"/>
  <c r="N770" i="3"/>
  <c r="K771" i="3"/>
  <c r="L771" i="3"/>
  <c r="N771" i="3"/>
  <c r="K772" i="3"/>
  <c r="L772" i="3"/>
  <c r="N772" i="3"/>
  <c r="K773" i="3"/>
  <c r="L773" i="3"/>
  <c r="N773" i="3"/>
  <c r="K774" i="3"/>
  <c r="L774" i="3"/>
  <c r="N774" i="3"/>
  <c r="K775" i="3"/>
  <c r="L775" i="3"/>
  <c r="N775" i="3"/>
  <c r="K776" i="3"/>
  <c r="K777" i="3"/>
  <c r="K778" i="3"/>
  <c r="K779" i="3"/>
  <c r="K780" i="3"/>
  <c r="H770" i="3"/>
  <c r="H771" i="3"/>
  <c r="H772" i="3"/>
  <c r="H773" i="3"/>
  <c r="H774" i="3"/>
  <c r="H775" i="3"/>
  <c r="H776" i="3"/>
  <c r="S776" i="3" s="1"/>
  <c r="H777" i="3"/>
  <c r="S777" i="3" s="1"/>
  <c r="H778" i="3"/>
  <c r="S778" i="3" s="1"/>
  <c r="H779" i="3"/>
  <c r="S779" i="3" s="1"/>
  <c r="H780" i="3"/>
  <c r="N769" i="3"/>
  <c r="N768" i="3"/>
  <c r="N767" i="3"/>
  <c r="N766" i="3"/>
  <c r="N765" i="3"/>
  <c r="N764" i="3"/>
  <c r="N763" i="3"/>
  <c r="N704" i="3"/>
  <c r="N703" i="3"/>
  <c r="N702" i="3"/>
  <c r="N701" i="3"/>
  <c r="N700" i="3"/>
  <c r="N697" i="3"/>
  <c r="N696" i="3"/>
  <c r="N674" i="3"/>
  <c r="N673" i="3"/>
  <c r="N672" i="3"/>
  <c r="N654" i="3"/>
  <c r="N653" i="3"/>
  <c r="N652" i="3"/>
  <c r="N651" i="3"/>
  <c r="N650" i="3"/>
  <c r="N648" i="3"/>
  <c r="N645" i="3"/>
  <c r="N641" i="3"/>
  <c r="N640" i="3"/>
  <c r="N639" i="3"/>
  <c r="N635" i="3"/>
  <c r="N634" i="3"/>
  <c r="N633" i="3"/>
  <c r="N628" i="3"/>
  <c r="N627" i="3"/>
  <c r="N623" i="3"/>
  <c r="N622" i="3"/>
  <c r="N614" i="3"/>
  <c r="N613" i="3"/>
  <c r="N612" i="3"/>
  <c r="N611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7" i="3"/>
  <c r="N596" i="3"/>
  <c r="N584" i="3"/>
  <c r="N382" i="3"/>
  <c r="N381" i="3"/>
  <c r="N380" i="3"/>
  <c r="N379" i="3"/>
  <c r="N378" i="3"/>
  <c r="N377" i="3"/>
  <c r="N376" i="3"/>
  <c r="N375" i="3"/>
  <c r="N374" i="3"/>
  <c r="N372" i="3"/>
  <c r="N371" i="3"/>
  <c r="N365" i="3"/>
  <c r="N363" i="3"/>
  <c r="N270" i="3"/>
  <c r="N257" i="3"/>
  <c r="N243" i="3"/>
  <c r="N223" i="3"/>
  <c r="N219" i="3"/>
  <c r="N218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70" i="3"/>
  <c r="N163" i="3"/>
  <c r="N162" i="3"/>
  <c r="N161" i="3"/>
  <c r="N160" i="3"/>
  <c r="N158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L769" i="3"/>
  <c r="L768" i="3"/>
  <c r="L767" i="3"/>
  <c r="L766" i="3"/>
  <c r="L765" i="3"/>
  <c r="L764" i="3"/>
  <c r="L763" i="3"/>
  <c r="L704" i="3"/>
  <c r="L703" i="3"/>
  <c r="L702" i="3"/>
  <c r="L701" i="3"/>
  <c r="L700" i="3"/>
  <c r="L697" i="3"/>
  <c r="L696" i="3"/>
  <c r="L674" i="3"/>
  <c r="L673" i="3"/>
  <c r="L672" i="3"/>
  <c r="L654" i="3"/>
  <c r="L653" i="3"/>
  <c r="L652" i="3"/>
  <c r="L651" i="3"/>
  <c r="L650" i="3"/>
  <c r="L648" i="3"/>
  <c r="L645" i="3"/>
  <c r="L641" i="3"/>
  <c r="L640" i="3"/>
  <c r="L639" i="3"/>
  <c r="L635" i="3"/>
  <c r="L634" i="3"/>
  <c r="L633" i="3"/>
  <c r="L628" i="3"/>
  <c r="L627" i="3"/>
  <c r="L623" i="3"/>
  <c r="L622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84" i="3"/>
  <c r="L382" i="3"/>
  <c r="L381" i="3"/>
  <c r="L380" i="3"/>
  <c r="L379" i="3"/>
  <c r="L378" i="3"/>
  <c r="L377" i="3"/>
  <c r="L376" i="3"/>
  <c r="L375" i="3"/>
  <c r="L374" i="3"/>
  <c r="L372" i="3"/>
  <c r="L371" i="3"/>
  <c r="L365" i="3"/>
  <c r="L363" i="3"/>
  <c r="L270" i="3"/>
  <c r="L257" i="3"/>
  <c r="L243" i="3"/>
  <c r="L223" i="3"/>
  <c r="L219" i="3"/>
  <c r="L218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70" i="3"/>
  <c r="L163" i="3"/>
  <c r="L162" i="3"/>
  <c r="L161" i="3"/>
  <c r="L160" i="3"/>
  <c r="L158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N10" i="3"/>
  <c r="L10" i="3"/>
  <c r="K763" i="3"/>
  <c r="K764" i="3"/>
  <c r="K765" i="3"/>
  <c r="K766" i="3"/>
  <c r="K767" i="3"/>
  <c r="K768" i="3"/>
  <c r="K769" i="3"/>
  <c r="H763" i="3"/>
  <c r="H764" i="3"/>
  <c r="H765" i="3"/>
  <c r="H766" i="3"/>
  <c r="H767" i="3"/>
  <c r="H768" i="3"/>
  <c r="H769" i="3"/>
  <c r="M780" i="3" l="1"/>
  <c r="M779" i="3"/>
  <c r="S780" i="3"/>
  <c r="M771" i="3"/>
  <c r="M770" i="3"/>
  <c r="M777" i="3"/>
  <c r="M776" i="3"/>
  <c r="M774" i="3"/>
  <c r="M773" i="3"/>
  <c r="M768" i="3"/>
  <c r="M772" i="3"/>
  <c r="M775" i="3"/>
  <c r="M778" i="3"/>
  <c r="M769" i="3"/>
  <c r="M767" i="3"/>
  <c r="M765" i="3"/>
  <c r="M764" i="3"/>
  <c r="M763" i="3"/>
  <c r="M766" i="3"/>
  <c r="N762" i="3" l="1"/>
  <c r="L762" i="3"/>
  <c r="K762" i="3"/>
  <c r="N761" i="3"/>
  <c r="L761" i="3"/>
  <c r="K761" i="3"/>
  <c r="N760" i="3"/>
  <c r="L760" i="3"/>
  <c r="K760" i="3"/>
  <c r="N759" i="3"/>
  <c r="L759" i="3"/>
  <c r="K759" i="3"/>
  <c r="N758" i="3"/>
  <c r="L758" i="3"/>
  <c r="K758" i="3"/>
  <c r="N757" i="3"/>
  <c r="L757" i="3"/>
  <c r="K757" i="3"/>
  <c r="N756" i="3"/>
  <c r="L756" i="3"/>
  <c r="K756" i="3"/>
  <c r="N755" i="3"/>
  <c r="L755" i="3"/>
  <c r="K755" i="3"/>
  <c r="N754" i="3"/>
  <c r="L754" i="3"/>
  <c r="K754" i="3"/>
  <c r="N753" i="3"/>
  <c r="L753" i="3"/>
  <c r="K753" i="3"/>
  <c r="H754" i="3"/>
  <c r="H755" i="3"/>
  <c r="H756" i="3"/>
  <c r="H757" i="3"/>
  <c r="H758" i="3"/>
  <c r="H759" i="3"/>
  <c r="H760" i="3"/>
  <c r="H761" i="3"/>
  <c r="H762" i="3"/>
  <c r="H753" i="3"/>
  <c r="N745" i="3"/>
  <c r="N743" i="3"/>
  <c r="N742" i="3"/>
  <c r="N741" i="3"/>
  <c r="N740" i="3"/>
  <c r="N739" i="3"/>
  <c r="N738" i="3"/>
  <c r="N737" i="3"/>
  <c r="N671" i="3"/>
  <c r="N670" i="3"/>
  <c r="N669" i="3"/>
  <c r="N667" i="3"/>
  <c r="N621" i="3"/>
  <c r="N617" i="3"/>
  <c r="N616" i="3"/>
  <c r="N615" i="3"/>
  <c r="N595" i="3"/>
  <c r="N594" i="3"/>
  <c r="N593" i="3"/>
  <c r="N592" i="3"/>
  <c r="N591" i="3"/>
  <c r="N590" i="3"/>
  <c r="N589" i="3"/>
  <c r="N588" i="3"/>
  <c r="N587" i="3"/>
  <c r="N586" i="3"/>
  <c r="N585" i="3"/>
  <c r="N583" i="3"/>
  <c r="N582" i="3"/>
  <c r="N581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1" i="3"/>
  <c r="N479" i="3"/>
  <c r="N475" i="3"/>
  <c r="N474" i="3"/>
  <c r="N473" i="3"/>
  <c r="N472" i="3"/>
  <c r="N471" i="3"/>
  <c r="N470" i="3"/>
  <c r="N469" i="3"/>
  <c r="N468" i="3"/>
  <c r="N467" i="3"/>
  <c r="N466" i="3"/>
  <c r="N435" i="3"/>
  <c r="N434" i="3"/>
  <c r="N433" i="3"/>
  <c r="N432" i="3"/>
  <c r="N431" i="3"/>
  <c r="N430" i="3"/>
  <c r="N429" i="3"/>
  <c r="N428" i="3"/>
  <c r="N427" i="3"/>
  <c r="N426" i="3"/>
  <c r="N425" i="3"/>
  <c r="N421" i="3"/>
  <c r="N420" i="3"/>
  <c r="N418" i="3"/>
  <c r="N417" i="3"/>
  <c r="N402" i="3"/>
  <c r="N400" i="3"/>
  <c r="N397" i="3"/>
  <c r="N131" i="3"/>
  <c r="L745" i="3"/>
  <c r="L744" i="3"/>
  <c r="L743" i="3"/>
  <c r="L742" i="3"/>
  <c r="L741" i="3"/>
  <c r="L740" i="3"/>
  <c r="L739" i="3"/>
  <c r="L738" i="3"/>
  <c r="L737" i="3"/>
  <c r="L671" i="3"/>
  <c r="L670" i="3"/>
  <c r="L669" i="3"/>
  <c r="L667" i="3"/>
  <c r="L621" i="3"/>
  <c r="L617" i="3"/>
  <c r="L616" i="3"/>
  <c r="L615" i="3"/>
  <c r="L595" i="3"/>
  <c r="L594" i="3"/>
  <c r="L593" i="3"/>
  <c r="L592" i="3"/>
  <c r="L591" i="3"/>
  <c r="L590" i="3"/>
  <c r="L589" i="3"/>
  <c r="L588" i="3"/>
  <c r="L587" i="3"/>
  <c r="L586" i="3"/>
  <c r="L585" i="3"/>
  <c r="L583" i="3"/>
  <c r="L582" i="3"/>
  <c r="L581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1" i="3"/>
  <c r="L479" i="3"/>
  <c r="L475" i="3"/>
  <c r="L474" i="3"/>
  <c r="L473" i="3"/>
  <c r="L472" i="3"/>
  <c r="L471" i="3"/>
  <c r="L470" i="3"/>
  <c r="L469" i="3"/>
  <c r="L468" i="3"/>
  <c r="L467" i="3"/>
  <c r="L466" i="3"/>
  <c r="L435" i="3"/>
  <c r="L434" i="3"/>
  <c r="L433" i="3"/>
  <c r="L432" i="3"/>
  <c r="L431" i="3"/>
  <c r="L430" i="3"/>
  <c r="L429" i="3"/>
  <c r="L428" i="3"/>
  <c r="L427" i="3"/>
  <c r="L426" i="3"/>
  <c r="L425" i="3"/>
  <c r="L421" i="3"/>
  <c r="L420" i="3"/>
  <c r="L418" i="3"/>
  <c r="L417" i="3"/>
  <c r="L402" i="3"/>
  <c r="L400" i="3"/>
  <c r="L397" i="3"/>
  <c r="L131" i="3"/>
  <c r="N4" i="3"/>
  <c r="L4" i="3"/>
  <c r="M760" i="3" l="1"/>
  <c r="M753" i="3"/>
  <c r="M756" i="3"/>
  <c r="M759" i="3"/>
  <c r="M757" i="3"/>
  <c r="M761" i="3"/>
  <c r="M758" i="3"/>
  <c r="M754" i="3"/>
  <c r="M762" i="3"/>
  <c r="M755" i="3"/>
  <c r="K182" i="3"/>
  <c r="L182" i="3"/>
  <c r="N182" i="3"/>
  <c r="H182" i="3"/>
  <c r="M182" i="3" l="1"/>
  <c r="N41" i="3"/>
  <c r="N15" i="3"/>
  <c r="N13" i="3"/>
  <c r="N12" i="3"/>
  <c r="N11" i="3"/>
  <c r="N9" i="3"/>
  <c r="N8" i="3"/>
  <c r="N7" i="3"/>
  <c r="N6" i="3"/>
  <c r="L41" i="3"/>
  <c r="L15" i="3"/>
  <c r="M15" i="3" s="1"/>
  <c r="L13" i="3"/>
  <c r="M13" i="3" s="1"/>
  <c r="L12" i="3"/>
  <c r="M12" i="3" s="1"/>
  <c r="L11" i="3"/>
  <c r="M11" i="3" s="1"/>
  <c r="L9" i="3"/>
  <c r="M9" i="3" s="1"/>
  <c r="L8" i="3"/>
  <c r="M8" i="3" s="1"/>
  <c r="L7" i="3"/>
  <c r="M7" i="3" s="1"/>
  <c r="L6" i="3"/>
  <c r="M6" i="3" s="1"/>
  <c r="N5" i="3"/>
  <c r="L5" i="3"/>
  <c r="M5" i="3" s="1"/>
  <c r="K15" i="3"/>
  <c r="K5" i="3"/>
  <c r="K6" i="3"/>
  <c r="K7" i="3"/>
  <c r="K8" i="3"/>
  <c r="K9" i="3"/>
  <c r="K10" i="3"/>
  <c r="M10" i="3"/>
  <c r="K11" i="3"/>
  <c r="K12" i="3"/>
  <c r="K13" i="3"/>
  <c r="K746" i="3"/>
  <c r="L746" i="3"/>
  <c r="N746" i="3"/>
  <c r="K747" i="3"/>
  <c r="L747" i="3"/>
  <c r="N747" i="3"/>
  <c r="K748" i="3"/>
  <c r="L748" i="3"/>
  <c r="N748" i="3"/>
  <c r="K749" i="3"/>
  <c r="L749" i="3"/>
  <c r="N749" i="3"/>
  <c r="K750" i="3"/>
  <c r="L750" i="3"/>
  <c r="N750" i="3"/>
  <c r="K751" i="3"/>
  <c r="L751" i="3"/>
  <c r="N751" i="3"/>
  <c r="K752" i="3"/>
  <c r="L752" i="3"/>
  <c r="N752" i="3"/>
  <c r="H752" i="3"/>
  <c r="H751" i="3"/>
  <c r="H750" i="3"/>
  <c r="H749" i="3"/>
  <c r="H748" i="3"/>
  <c r="H747" i="3"/>
  <c r="H746" i="3"/>
  <c r="M747" i="3" l="1"/>
  <c r="M752" i="3"/>
  <c r="M750" i="3"/>
  <c r="M749" i="3"/>
  <c r="M748" i="3"/>
  <c r="M751" i="3"/>
  <c r="M746" i="3"/>
  <c r="N715" i="3" l="1"/>
  <c r="N714" i="3"/>
  <c r="N713" i="3"/>
  <c r="N712" i="3"/>
  <c r="N711" i="3"/>
  <c r="N710" i="3"/>
  <c r="N687" i="3"/>
  <c r="N666" i="3"/>
  <c r="N665" i="3"/>
  <c r="N664" i="3"/>
  <c r="N663" i="3"/>
  <c r="N662" i="3"/>
  <c r="N661" i="3"/>
  <c r="N660" i="3"/>
  <c r="N659" i="3"/>
  <c r="N658" i="3"/>
  <c r="N657" i="3"/>
  <c r="N656" i="3"/>
  <c r="N655" i="3"/>
  <c r="N620" i="3"/>
  <c r="N619" i="3"/>
  <c r="N618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5" i="3"/>
  <c r="N504" i="3"/>
  <c r="N503" i="3"/>
  <c r="N502" i="3"/>
  <c r="N501" i="3"/>
  <c r="N477" i="3"/>
  <c r="N476" i="3"/>
  <c r="N457" i="3"/>
  <c r="N424" i="3"/>
  <c r="N423" i="3"/>
  <c r="N422" i="3"/>
  <c r="N419" i="3"/>
  <c r="N416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1" i="3"/>
  <c r="N399" i="3"/>
  <c r="N398" i="3"/>
  <c r="N396" i="3"/>
  <c r="N395" i="3"/>
  <c r="N394" i="3"/>
  <c r="N393" i="3"/>
  <c r="N392" i="3"/>
  <c r="N390" i="3"/>
  <c r="N389" i="3"/>
  <c r="N388" i="3"/>
  <c r="N387" i="3"/>
  <c r="N386" i="3"/>
  <c r="N385" i="3"/>
  <c r="N384" i="3"/>
  <c r="N383" i="3"/>
  <c r="N373" i="3"/>
  <c r="N369" i="3"/>
  <c r="N368" i="3"/>
  <c r="N367" i="3"/>
  <c r="N366" i="3"/>
  <c r="N359" i="3"/>
  <c r="N235" i="3"/>
  <c r="N222" i="3"/>
  <c r="N221" i="3"/>
  <c r="N137" i="3"/>
  <c r="N136" i="3"/>
  <c r="N135" i="3"/>
  <c r="N134" i="3"/>
  <c r="N130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80" i="3"/>
  <c r="N79" i="3"/>
  <c r="N78" i="3"/>
  <c r="N77" i="3"/>
  <c r="N76" i="3"/>
  <c r="N75" i="3"/>
  <c r="N74" i="3"/>
  <c r="N72" i="3"/>
  <c r="N71" i="3"/>
  <c r="N69" i="3"/>
  <c r="N67" i="3"/>
  <c r="N65" i="3"/>
  <c r="N64" i="3"/>
  <c r="N63" i="3"/>
  <c r="N62" i="3"/>
  <c r="N60" i="3"/>
  <c r="N59" i="3"/>
  <c r="N58" i="3"/>
  <c r="N55" i="3"/>
  <c r="N54" i="3"/>
  <c r="N50" i="3"/>
  <c r="N48" i="3"/>
  <c r="N46" i="3"/>
  <c r="N45" i="3"/>
  <c r="N42" i="3"/>
  <c r="N39" i="3"/>
  <c r="N37" i="3"/>
  <c r="N34" i="3"/>
  <c r="N33" i="3"/>
  <c r="N31" i="3"/>
  <c r="N29" i="3"/>
  <c r="N28" i="3"/>
  <c r="N27" i="3"/>
  <c r="N26" i="3"/>
  <c r="N23" i="3"/>
  <c r="N19" i="3"/>
  <c r="N18" i="3"/>
  <c r="N17" i="3"/>
  <c r="N16" i="3"/>
  <c r="L715" i="3"/>
  <c r="L714" i="3"/>
  <c r="L713" i="3"/>
  <c r="L712" i="3"/>
  <c r="L711" i="3"/>
  <c r="L710" i="3"/>
  <c r="L687" i="3"/>
  <c r="L666" i="3"/>
  <c r="L665" i="3"/>
  <c r="L664" i="3"/>
  <c r="L663" i="3"/>
  <c r="L662" i="3"/>
  <c r="L661" i="3"/>
  <c r="L660" i="3"/>
  <c r="L659" i="3"/>
  <c r="L658" i="3"/>
  <c r="L657" i="3"/>
  <c r="L656" i="3"/>
  <c r="L655" i="3"/>
  <c r="L620" i="3"/>
  <c r="L619" i="3"/>
  <c r="L618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477" i="3"/>
  <c r="L476" i="3"/>
  <c r="L457" i="3"/>
  <c r="L424" i="3"/>
  <c r="L423" i="3"/>
  <c r="L422" i="3"/>
  <c r="L419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1" i="3"/>
  <c r="L399" i="3"/>
  <c r="L398" i="3"/>
  <c r="L396" i="3"/>
  <c r="L395" i="3"/>
  <c r="L394" i="3"/>
  <c r="L393" i="3"/>
  <c r="L392" i="3"/>
  <c r="L390" i="3"/>
  <c r="L389" i="3"/>
  <c r="L388" i="3"/>
  <c r="L387" i="3"/>
  <c r="L386" i="3"/>
  <c r="L385" i="3"/>
  <c r="L384" i="3"/>
  <c r="L383" i="3"/>
  <c r="L373" i="3"/>
  <c r="L369" i="3"/>
  <c r="L368" i="3"/>
  <c r="L367" i="3"/>
  <c r="L366" i="3"/>
  <c r="L359" i="3"/>
  <c r="L235" i="3"/>
  <c r="L222" i="3"/>
  <c r="L221" i="3"/>
  <c r="L137" i="3"/>
  <c r="L136" i="3"/>
  <c r="L135" i="3"/>
  <c r="L134" i="3"/>
  <c r="L130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80" i="3"/>
  <c r="L79" i="3"/>
  <c r="L78" i="3"/>
  <c r="L77" i="3"/>
  <c r="L76" i="3"/>
  <c r="L75" i="3"/>
  <c r="L74" i="3"/>
  <c r="L72" i="3"/>
  <c r="L71" i="3"/>
  <c r="L69" i="3"/>
  <c r="L67" i="3"/>
  <c r="L65" i="3"/>
  <c r="L64" i="3"/>
  <c r="L63" i="3"/>
  <c r="L62" i="3"/>
  <c r="L60" i="3"/>
  <c r="L59" i="3"/>
  <c r="L58" i="3"/>
  <c r="L55" i="3"/>
  <c r="L54" i="3"/>
  <c r="L50" i="3"/>
  <c r="L48" i="3"/>
  <c r="L46" i="3"/>
  <c r="L45" i="3"/>
  <c r="L42" i="3"/>
  <c r="L39" i="3"/>
  <c r="L37" i="3"/>
  <c r="L34" i="3"/>
  <c r="L33" i="3"/>
  <c r="L31" i="3"/>
  <c r="L29" i="3"/>
  <c r="L28" i="3"/>
  <c r="L27" i="3"/>
  <c r="L26" i="3"/>
  <c r="L23" i="3"/>
  <c r="L19" i="3"/>
  <c r="L18" i="3"/>
  <c r="L17" i="3"/>
  <c r="L16" i="3"/>
  <c r="N533" i="3"/>
  <c r="N532" i="3"/>
  <c r="N531" i="3"/>
  <c r="N530" i="3"/>
  <c r="N529" i="3"/>
  <c r="N528" i="3"/>
  <c r="N527" i="3"/>
  <c r="N526" i="3"/>
  <c r="N500" i="3"/>
  <c r="N499" i="3"/>
  <c r="N498" i="3"/>
  <c r="N478" i="3"/>
  <c r="N465" i="3"/>
  <c r="N464" i="3"/>
  <c r="N463" i="3"/>
  <c r="N462" i="3"/>
  <c r="N461" i="3"/>
  <c r="N460" i="3"/>
  <c r="N459" i="3"/>
  <c r="N458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357" i="3"/>
  <c r="N356" i="3"/>
  <c r="N355" i="3"/>
  <c r="N352" i="3"/>
  <c r="N351" i="3"/>
  <c r="N350" i="3"/>
  <c r="N349" i="3"/>
  <c r="N348" i="3"/>
  <c r="N347" i="3"/>
  <c r="N346" i="3"/>
  <c r="N345" i="3"/>
  <c r="N269" i="3"/>
  <c r="N267" i="3"/>
  <c r="N266" i="3"/>
  <c r="N265" i="3"/>
  <c r="N264" i="3"/>
  <c r="N263" i="3"/>
  <c r="N262" i="3"/>
  <c r="N261" i="3"/>
  <c r="N260" i="3"/>
  <c r="N259" i="3"/>
  <c r="N258" i="3"/>
  <c r="N256" i="3"/>
  <c r="N255" i="3"/>
  <c r="N254" i="3"/>
  <c r="N253" i="3"/>
  <c r="N252" i="3"/>
  <c r="N251" i="3"/>
  <c r="N250" i="3"/>
  <c r="N249" i="3"/>
  <c r="N248" i="3"/>
  <c r="N247" i="3"/>
  <c r="N246" i="3"/>
  <c r="N242" i="3"/>
  <c r="N241" i="3"/>
  <c r="N240" i="3"/>
  <c r="N239" i="3"/>
  <c r="N238" i="3"/>
  <c r="N237" i="3"/>
  <c r="N236" i="3"/>
  <c r="N234" i="3"/>
  <c r="N224" i="3"/>
  <c r="N213" i="3"/>
  <c r="L533" i="3"/>
  <c r="L532" i="3"/>
  <c r="L531" i="3"/>
  <c r="L530" i="3"/>
  <c r="L529" i="3"/>
  <c r="L528" i="3"/>
  <c r="L527" i="3"/>
  <c r="L526" i="3"/>
  <c r="L500" i="3"/>
  <c r="L499" i="3"/>
  <c r="L498" i="3"/>
  <c r="L478" i="3"/>
  <c r="L465" i="3"/>
  <c r="L464" i="3"/>
  <c r="L463" i="3"/>
  <c r="L462" i="3"/>
  <c r="L461" i="3"/>
  <c r="L460" i="3"/>
  <c r="L459" i="3"/>
  <c r="L458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357" i="3"/>
  <c r="L356" i="3"/>
  <c r="L355" i="3"/>
  <c r="L352" i="3"/>
  <c r="L351" i="3"/>
  <c r="L350" i="3"/>
  <c r="L349" i="3"/>
  <c r="L348" i="3"/>
  <c r="L347" i="3"/>
  <c r="L346" i="3"/>
  <c r="L345" i="3"/>
  <c r="L269" i="3"/>
  <c r="L267" i="3"/>
  <c r="L266" i="3"/>
  <c r="L265" i="3"/>
  <c r="L264" i="3"/>
  <c r="L263" i="3"/>
  <c r="L262" i="3"/>
  <c r="L261" i="3"/>
  <c r="L260" i="3"/>
  <c r="L259" i="3"/>
  <c r="L258" i="3"/>
  <c r="L256" i="3"/>
  <c r="L255" i="3"/>
  <c r="L254" i="3"/>
  <c r="L253" i="3"/>
  <c r="L252" i="3"/>
  <c r="L251" i="3"/>
  <c r="L250" i="3"/>
  <c r="L249" i="3"/>
  <c r="L248" i="3"/>
  <c r="L247" i="3"/>
  <c r="L246" i="3"/>
  <c r="L242" i="3"/>
  <c r="L241" i="3"/>
  <c r="L240" i="3"/>
  <c r="L239" i="3"/>
  <c r="L238" i="3"/>
  <c r="L237" i="3"/>
  <c r="L236" i="3"/>
  <c r="L234" i="3"/>
  <c r="L224" i="3"/>
  <c r="L213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S624" i="3" s="1"/>
  <c r="H625" i="3"/>
  <c r="S625" i="3" s="1"/>
  <c r="H626" i="3"/>
  <c r="S626" i="3" s="1"/>
  <c r="H627" i="3"/>
  <c r="H628" i="3"/>
  <c r="H629" i="3"/>
  <c r="S629" i="3" s="1"/>
  <c r="H630" i="3"/>
  <c r="S630" i="3" s="1"/>
  <c r="H631" i="3"/>
  <c r="S631" i="3" s="1"/>
  <c r="H632" i="3"/>
  <c r="S632" i="3" s="1"/>
  <c r="H633" i="3"/>
  <c r="H634" i="3"/>
  <c r="H635" i="3"/>
  <c r="H636" i="3"/>
  <c r="S636" i="3" s="1"/>
  <c r="H637" i="3"/>
  <c r="S637" i="3" s="1"/>
  <c r="H638" i="3"/>
  <c r="S638" i="3" s="1"/>
  <c r="H639" i="3"/>
  <c r="H640" i="3"/>
  <c r="H641" i="3"/>
  <c r="H642" i="3"/>
  <c r="S642" i="3" s="1"/>
  <c r="H643" i="3"/>
  <c r="S643" i="3" s="1"/>
  <c r="H644" i="3"/>
  <c r="S644" i="3" s="1"/>
  <c r="H645" i="3"/>
  <c r="H646" i="3"/>
  <c r="S646" i="3" s="1"/>
  <c r="H647" i="3"/>
  <c r="S647" i="3" s="1"/>
  <c r="H648" i="3"/>
  <c r="H649" i="3"/>
  <c r="S649" i="3" s="1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S668" i="3" s="1"/>
  <c r="H669" i="3"/>
  <c r="H670" i="3"/>
  <c r="H671" i="3"/>
  <c r="H672" i="3"/>
  <c r="S672" i="3" s="1"/>
  <c r="H673" i="3"/>
  <c r="H674" i="3"/>
  <c r="H675" i="3"/>
  <c r="S675" i="3" s="1"/>
  <c r="H676" i="3"/>
  <c r="S676" i="3" s="1"/>
  <c r="H677" i="3"/>
  <c r="S677" i="3" s="1"/>
  <c r="H678" i="3"/>
  <c r="S678" i="3" s="1"/>
  <c r="H679" i="3"/>
  <c r="S679" i="3" s="1"/>
  <c r="H680" i="3"/>
  <c r="S680" i="3" s="1"/>
  <c r="H681" i="3"/>
  <c r="S681" i="3" s="1"/>
  <c r="H682" i="3"/>
  <c r="S682" i="3" s="1"/>
  <c r="H683" i="3"/>
  <c r="S683" i="3" s="1"/>
  <c r="H684" i="3"/>
  <c r="S684" i="3" s="1"/>
  <c r="H685" i="3"/>
  <c r="S685" i="3" s="1"/>
  <c r="H686" i="3"/>
  <c r="S686" i="3" s="1"/>
  <c r="H687" i="3"/>
  <c r="H688" i="3"/>
  <c r="S688" i="3" s="1"/>
  <c r="H689" i="3"/>
  <c r="S689" i="3" s="1"/>
  <c r="H690" i="3"/>
  <c r="S690" i="3" s="1"/>
  <c r="H691" i="3"/>
  <c r="S691" i="3" s="1"/>
  <c r="H692" i="3"/>
  <c r="S692" i="3" s="1"/>
  <c r="H693" i="3"/>
  <c r="S693" i="3" s="1"/>
  <c r="H694" i="3"/>
  <c r="S694" i="3" s="1"/>
  <c r="H695" i="3"/>
  <c r="S695" i="3" s="1"/>
  <c r="H696" i="3"/>
  <c r="H697" i="3"/>
  <c r="H698" i="3"/>
  <c r="S698" i="3" s="1"/>
  <c r="H699" i="3"/>
  <c r="S699" i="3" s="1"/>
  <c r="H700" i="3"/>
  <c r="H701" i="3"/>
  <c r="H702" i="3"/>
  <c r="H703" i="3"/>
  <c r="H704" i="3"/>
  <c r="H705" i="3"/>
  <c r="S705" i="3" s="1"/>
  <c r="H706" i="3"/>
  <c r="S706" i="3" s="1"/>
  <c r="H707" i="3"/>
  <c r="S707" i="3" s="1"/>
  <c r="H708" i="3"/>
  <c r="S708" i="3" s="1"/>
  <c r="H709" i="3"/>
  <c r="S709" i="3" s="1"/>
  <c r="H710" i="3"/>
  <c r="H711" i="3"/>
  <c r="H712" i="3"/>
  <c r="H713" i="3"/>
  <c r="H714" i="3"/>
  <c r="H715" i="3"/>
  <c r="H716" i="3"/>
  <c r="S716" i="3" s="1"/>
  <c r="H717" i="3"/>
  <c r="S717" i="3" s="1"/>
  <c r="H718" i="3"/>
  <c r="S718" i="3" s="1"/>
  <c r="H719" i="3"/>
  <c r="S719" i="3" s="1"/>
  <c r="H720" i="3"/>
  <c r="S720" i="3" s="1"/>
  <c r="H721" i="3"/>
  <c r="S721" i="3" s="1"/>
  <c r="H722" i="3"/>
  <c r="S722" i="3" s="1"/>
  <c r="H723" i="3"/>
  <c r="S723" i="3" s="1"/>
  <c r="H724" i="3"/>
  <c r="S724" i="3" s="1"/>
  <c r="H725" i="3"/>
  <c r="S725" i="3" s="1"/>
  <c r="H726" i="3"/>
  <c r="S726" i="3" s="1"/>
  <c r="H727" i="3"/>
  <c r="S727" i="3" s="1"/>
  <c r="H728" i="3"/>
  <c r="S728" i="3" s="1"/>
  <c r="H729" i="3"/>
  <c r="S729" i="3" s="1"/>
  <c r="H730" i="3"/>
  <c r="S730" i="3" s="1"/>
  <c r="H731" i="3"/>
  <c r="S731" i="3" s="1"/>
  <c r="H732" i="3"/>
  <c r="S732" i="3" s="1"/>
  <c r="H733" i="3"/>
  <c r="S733" i="3" s="1"/>
  <c r="H734" i="3"/>
  <c r="S734" i="3" s="1"/>
  <c r="H735" i="3"/>
  <c r="S735" i="3" s="1"/>
  <c r="H736" i="3"/>
  <c r="S736" i="3" s="1"/>
  <c r="H737" i="3"/>
  <c r="H738" i="3"/>
  <c r="H739" i="3"/>
  <c r="H740" i="3"/>
  <c r="H741" i="3"/>
  <c r="H742" i="3"/>
  <c r="H743" i="3"/>
  <c r="H744" i="3"/>
  <c r="Q744" i="3" s="1"/>
  <c r="H745" i="3"/>
  <c r="H498" i="3"/>
  <c r="M675" i="3" l="1"/>
  <c r="M627" i="3"/>
  <c r="M603" i="3"/>
  <c r="M735" i="3"/>
  <c r="M579" i="3"/>
  <c r="M567" i="3"/>
  <c r="M543" i="3"/>
  <c r="M687" i="3"/>
  <c r="M651" i="3"/>
  <c r="M615" i="3"/>
  <c r="M555" i="3"/>
  <c r="M639" i="3"/>
  <c r="M699" i="3"/>
  <c r="M531" i="3"/>
  <c r="M498" i="3"/>
  <c r="M546" i="3"/>
  <c r="M558" i="3"/>
  <c r="M582" i="3"/>
  <c r="M606" i="3"/>
  <c r="M522" i="3"/>
  <c r="M594" i="3"/>
  <c r="M510" i="3"/>
  <c r="M519" i="3"/>
  <c r="M507" i="3"/>
  <c r="M502" i="3"/>
  <c r="M514" i="3"/>
  <c r="M526" i="3"/>
  <c r="M538" i="3"/>
  <c r="M550" i="3"/>
  <c r="M562" i="3"/>
  <c r="M574" i="3"/>
  <c r="M586" i="3"/>
  <c r="M598" i="3"/>
  <c r="M610" i="3"/>
  <c r="M622" i="3"/>
  <c r="M634" i="3"/>
  <c r="M646" i="3"/>
  <c r="M658" i="3"/>
  <c r="M670" i="3"/>
  <c r="M682" i="3"/>
  <c r="M642" i="3"/>
  <c r="M726" i="3"/>
  <c r="M630" i="3"/>
  <c r="M690" i="3"/>
  <c r="M666" i="3"/>
  <c r="M694" i="3"/>
  <c r="M706" i="3"/>
  <c r="M718" i="3"/>
  <c r="M730" i="3"/>
  <c r="M742" i="3"/>
  <c r="M654" i="3"/>
  <c r="M738" i="3"/>
  <c r="M509" i="3"/>
  <c r="M521" i="3"/>
  <c r="M533" i="3"/>
  <c r="M545" i="3"/>
  <c r="M557" i="3"/>
  <c r="M569" i="3"/>
  <c r="M581" i="3"/>
  <c r="M593" i="3"/>
  <c r="M605" i="3"/>
  <c r="M617" i="3"/>
  <c r="M629" i="3"/>
  <c r="M641" i="3"/>
  <c r="M653" i="3"/>
  <c r="M665" i="3"/>
  <c r="M677" i="3"/>
  <c r="M689" i="3"/>
  <c r="M701" i="3"/>
  <c r="M713" i="3"/>
  <c r="M725" i="3"/>
  <c r="M737" i="3"/>
  <c r="M551" i="3"/>
  <c r="M635" i="3"/>
  <c r="M743" i="3"/>
  <c r="M527" i="3"/>
  <c r="M570" i="3"/>
  <c r="M503" i="3"/>
  <c r="M515" i="3"/>
  <c r="M539" i="3"/>
  <c r="M563" i="3"/>
  <c r="M575" i="3"/>
  <c r="M587" i="3"/>
  <c r="M599" i="3"/>
  <c r="M611" i="3"/>
  <c r="M623" i="3"/>
  <c r="M647" i="3"/>
  <c r="M659" i="3"/>
  <c r="M671" i="3"/>
  <c r="M683" i="3"/>
  <c r="M695" i="3"/>
  <c r="M707" i="3"/>
  <c r="M719" i="3"/>
  <c r="M731" i="3"/>
  <c r="M618" i="3"/>
  <c r="M534" i="3"/>
  <c r="M734" i="3"/>
  <c r="M722" i="3"/>
  <c r="M710" i="3"/>
  <c r="M686" i="3"/>
  <c r="M674" i="3"/>
  <c r="M662" i="3"/>
  <c r="M650" i="3"/>
  <c r="M638" i="3"/>
  <c r="M626" i="3"/>
  <c r="M614" i="3"/>
  <c r="M590" i="3"/>
  <c r="M506" i="3"/>
  <c r="M508" i="3"/>
  <c r="M520" i="3"/>
  <c r="M532" i="3"/>
  <c r="M544" i="3"/>
  <c r="M556" i="3"/>
  <c r="M568" i="3"/>
  <c r="M580" i="3"/>
  <c r="M592" i="3"/>
  <c r="M604" i="3"/>
  <c r="M616" i="3"/>
  <c r="M628" i="3"/>
  <c r="M640" i="3"/>
  <c r="M652" i="3"/>
  <c r="M664" i="3"/>
  <c r="M676" i="3"/>
  <c r="M688" i="3"/>
  <c r="M700" i="3"/>
  <c r="M712" i="3"/>
  <c r="M724" i="3"/>
  <c r="M736" i="3"/>
  <c r="M723" i="3"/>
  <c r="M714" i="3"/>
  <c r="M711" i="3"/>
  <c r="M702" i="3"/>
  <c r="M698" i="3"/>
  <c r="M678" i="3"/>
  <c r="M663" i="3"/>
  <c r="M602" i="3"/>
  <c r="M591" i="3"/>
  <c r="M578" i="3"/>
  <c r="M566" i="3"/>
  <c r="M554" i="3"/>
  <c r="M542" i="3"/>
  <c r="M530" i="3"/>
  <c r="M518" i="3"/>
  <c r="M744" i="3"/>
  <c r="M732" i="3"/>
  <c r="M720" i="3"/>
  <c r="M708" i="3"/>
  <c r="M696" i="3"/>
  <c r="M684" i="3"/>
  <c r="M672" i="3"/>
  <c r="M660" i="3"/>
  <c r="M648" i="3"/>
  <c r="M636" i="3"/>
  <c r="M624" i="3"/>
  <c r="M612" i="3"/>
  <c r="M600" i="3"/>
  <c r="M588" i="3"/>
  <c r="M576" i="3"/>
  <c r="M564" i="3"/>
  <c r="M552" i="3"/>
  <c r="M540" i="3"/>
  <c r="M528" i="3"/>
  <c r="M516" i="3"/>
  <c r="M504" i="3"/>
  <c r="M499" i="3"/>
  <c r="M511" i="3"/>
  <c r="M523" i="3"/>
  <c r="M535" i="3"/>
  <c r="M547" i="3"/>
  <c r="M559" i="3"/>
  <c r="M571" i="3"/>
  <c r="M583" i="3"/>
  <c r="M595" i="3"/>
  <c r="M607" i="3"/>
  <c r="M619" i="3"/>
  <c r="M631" i="3"/>
  <c r="M643" i="3"/>
  <c r="M655" i="3"/>
  <c r="M667" i="3"/>
  <c r="M679" i="3"/>
  <c r="M691" i="3"/>
  <c r="M703" i="3"/>
  <c r="M715" i="3"/>
  <c r="M727" i="3"/>
  <c r="M739" i="3"/>
  <c r="M512" i="3"/>
  <c r="M608" i="3"/>
  <c r="M728" i="3"/>
  <c r="M500" i="3"/>
  <c r="M524" i="3"/>
  <c r="M536" i="3"/>
  <c r="M548" i="3"/>
  <c r="M560" i="3"/>
  <c r="M572" i="3"/>
  <c r="M584" i="3"/>
  <c r="M596" i="3"/>
  <c r="M620" i="3"/>
  <c r="M632" i="3"/>
  <c r="M644" i="3"/>
  <c r="M656" i="3"/>
  <c r="M668" i="3"/>
  <c r="M680" i="3"/>
  <c r="M692" i="3"/>
  <c r="M704" i="3"/>
  <c r="M716" i="3"/>
  <c r="M740" i="3"/>
  <c r="M501" i="3"/>
  <c r="M513" i="3"/>
  <c r="M525" i="3"/>
  <c r="M537" i="3"/>
  <c r="M549" i="3"/>
  <c r="M561" i="3"/>
  <c r="M573" i="3"/>
  <c r="M585" i="3"/>
  <c r="M597" i="3"/>
  <c r="M609" i="3"/>
  <c r="M621" i="3"/>
  <c r="M633" i="3"/>
  <c r="M645" i="3"/>
  <c r="M657" i="3"/>
  <c r="M669" i="3"/>
  <c r="M681" i="3"/>
  <c r="M693" i="3"/>
  <c r="M705" i="3"/>
  <c r="M717" i="3"/>
  <c r="M729" i="3"/>
  <c r="M741" i="3"/>
  <c r="M505" i="3"/>
  <c r="M517" i="3"/>
  <c r="M529" i="3"/>
  <c r="M541" i="3"/>
  <c r="M553" i="3"/>
  <c r="M565" i="3"/>
  <c r="M577" i="3"/>
  <c r="M589" i="3"/>
  <c r="M601" i="3"/>
  <c r="M613" i="3"/>
  <c r="M625" i="3"/>
  <c r="M637" i="3"/>
  <c r="M649" i="3"/>
  <c r="M661" i="3"/>
  <c r="M673" i="3"/>
  <c r="M685" i="3"/>
  <c r="M697" i="3"/>
  <c r="M709" i="3"/>
  <c r="M721" i="3"/>
  <c r="M733" i="3"/>
  <c r="M745" i="3"/>
  <c r="N344" i="3" l="1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33" i="3"/>
  <c r="N232" i="3"/>
  <c r="N231" i="3"/>
  <c r="N229" i="3"/>
  <c r="N228" i="3"/>
  <c r="N227" i="3"/>
  <c r="N226" i="3"/>
  <c r="N225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199" i="3"/>
  <c r="N181" i="3"/>
  <c r="N180" i="3"/>
  <c r="N179" i="3"/>
  <c r="N178" i="3"/>
  <c r="N177" i="3"/>
  <c r="N176" i="3"/>
  <c r="N175" i="3"/>
  <c r="N174" i="3"/>
  <c r="N173" i="3"/>
  <c r="N172" i="3"/>
  <c r="N171" i="3"/>
  <c r="N169" i="3"/>
  <c r="N168" i="3"/>
  <c r="N167" i="3"/>
  <c r="N166" i="3"/>
  <c r="N165" i="3"/>
  <c r="N164" i="3"/>
  <c r="N133" i="3"/>
  <c r="N132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73" i="3"/>
  <c r="N70" i="3"/>
  <c r="N68" i="3"/>
  <c r="N66" i="3"/>
  <c r="N61" i="3"/>
  <c r="N57" i="3"/>
  <c r="N56" i="3"/>
  <c r="N53" i="3"/>
  <c r="N52" i="3"/>
  <c r="N51" i="3"/>
  <c r="N49" i="3"/>
  <c r="N47" i="3"/>
  <c r="N44" i="3"/>
  <c r="N43" i="3"/>
  <c r="N40" i="3"/>
  <c r="N38" i="3"/>
  <c r="N36" i="3"/>
  <c r="N35" i="3"/>
  <c r="N32" i="3"/>
  <c r="N30" i="3"/>
  <c r="N25" i="3"/>
  <c r="N24" i="3"/>
  <c r="N22" i="3"/>
  <c r="N21" i="3"/>
  <c r="N20" i="3"/>
  <c r="N14" i="3"/>
  <c r="N3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33" i="3"/>
  <c r="L232" i="3"/>
  <c r="L231" i="3"/>
  <c r="L229" i="3"/>
  <c r="L228" i="3"/>
  <c r="L227" i="3"/>
  <c r="L226" i="3"/>
  <c r="L225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199" i="3"/>
  <c r="L181" i="3"/>
  <c r="L180" i="3"/>
  <c r="L179" i="3"/>
  <c r="L178" i="3"/>
  <c r="L177" i="3"/>
  <c r="L176" i="3"/>
  <c r="L175" i="3"/>
  <c r="L174" i="3"/>
  <c r="L173" i="3"/>
  <c r="L172" i="3"/>
  <c r="L171" i="3"/>
  <c r="L169" i="3"/>
  <c r="L168" i="3"/>
  <c r="L167" i="3"/>
  <c r="L166" i="3"/>
  <c r="L165" i="3"/>
  <c r="L164" i="3"/>
  <c r="L133" i="3"/>
  <c r="L132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73" i="3"/>
  <c r="L70" i="3"/>
  <c r="L68" i="3"/>
  <c r="L66" i="3"/>
  <c r="L61" i="3"/>
  <c r="L57" i="3"/>
  <c r="L56" i="3"/>
  <c r="L53" i="3"/>
  <c r="L52" i="3"/>
  <c r="L51" i="3"/>
  <c r="L49" i="3"/>
  <c r="L47" i="3"/>
  <c r="L44" i="3"/>
  <c r="L43" i="3"/>
  <c r="L40" i="3"/>
  <c r="L38" i="3"/>
  <c r="L36" i="3"/>
  <c r="L35" i="3"/>
  <c r="L32" i="3"/>
  <c r="L30" i="3"/>
  <c r="L25" i="3"/>
  <c r="L24" i="3"/>
  <c r="L22" i="3"/>
  <c r="L21" i="3"/>
  <c r="L20" i="3"/>
  <c r="L14" i="3"/>
  <c r="L3" i="3"/>
  <c r="N2" i="3"/>
  <c r="L2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H345" i="3"/>
  <c r="M345" i="3" s="1"/>
  <c r="H346" i="3"/>
  <c r="M346" i="3" s="1"/>
  <c r="H347" i="3"/>
  <c r="M347" i="3" s="1"/>
  <c r="H348" i="3"/>
  <c r="M348" i="3" s="1"/>
  <c r="H349" i="3"/>
  <c r="M349" i="3" s="1"/>
  <c r="H350" i="3"/>
  <c r="M350" i="3" s="1"/>
  <c r="H351" i="3"/>
  <c r="M351" i="3" s="1"/>
  <c r="H352" i="3"/>
  <c r="M352" i="3" s="1"/>
  <c r="H353" i="3"/>
  <c r="S353" i="3" s="1"/>
  <c r="H354" i="3"/>
  <c r="S354" i="3" s="1"/>
  <c r="H355" i="3"/>
  <c r="M355" i="3" s="1"/>
  <c r="H356" i="3"/>
  <c r="M356" i="3" s="1"/>
  <c r="H357" i="3"/>
  <c r="M357" i="3" s="1"/>
  <c r="H358" i="3"/>
  <c r="S358" i="3" s="1"/>
  <c r="H359" i="3"/>
  <c r="M359" i="3" s="1"/>
  <c r="H360" i="3"/>
  <c r="S360" i="3" s="1"/>
  <c r="H361" i="3"/>
  <c r="S361" i="3" s="1"/>
  <c r="H362" i="3"/>
  <c r="S362" i="3" s="1"/>
  <c r="H363" i="3"/>
  <c r="H364" i="3"/>
  <c r="S364" i="3" s="1"/>
  <c r="H365" i="3"/>
  <c r="H366" i="3"/>
  <c r="M366" i="3" s="1"/>
  <c r="H367" i="3"/>
  <c r="M367" i="3" s="1"/>
  <c r="H368" i="3"/>
  <c r="M368" i="3" s="1"/>
  <c r="H369" i="3"/>
  <c r="M369" i="3" s="1"/>
  <c r="H370" i="3"/>
  <c r="S370" i="3" s="1"/>
  <c r="H371" i="3"/>
  <c r="H372" i="3"/>
  <c r="H373" i="3"/>
  <c r="M373" i="3" s="1"/>
  <c r="H374" i="3"/>
  <c r="H375" i="3"/>
  <c r="H376" i="3"/>
  <c r="H377" i="3"/>
  <c r="H378" i="3"/>
  <c r="H379" i="3"/>
  <c r="H380" i="3"/>
  <c r="H381" i="3"/>
  <c r="H382" i="3"/>
  <c r="H383" i="3"/>
  <c r="M383" i="3" s="1"/>
  <c r="H384" i="3"/>
  <c r="M384" i="3" s="1"/>
  <c r="H385" i="3"/>
  <c r="M385" i="3" s="1"/>
  <c r="H386" i="3"/>
  <c r="M386" i="3" s="1"/>
  <c r="H387" i="3"/>
  <c r="M387" i="3" s="1"/>
  <c r="H388" i="3"/>
  <c r="M388" i="3" s="1"/>
  <c r="H389" i="3"/>
  <c r="M389" i="3" s="1"/>
  <c r="H390" i="3"/>
  <c r="M390" i="3" s="1"/>
  <c r="H391" i="3"/>
  <c r="S391" i="3" s="1"/>
  <c r="H392" i="3"/>
  <c r="M392" i="3" s="1"/>
  <c r="H393" i="3"/>
  <c r="M393" i="3" s="1"/>
  <c r="H394" i="3"/>
  <c r="M394" i="3" s="1"/>
  <c r="H395" i="3"/>
  <c r="M395" i="3" s="1"/>
  <c r="H396" i="3"/>
  <c r="M396" i="3" s="1"/>
  <c r="H397" i="3"/>
  <c r="M397" i="3" s="1"/>
  <c r="H398" i="3"/>
  <c r="M398" i="3" s="1"/>
  <c r="H399" i="3"/>
  <c r="M399" i="3" s="1"/>
  <c r="H400" i="3"/>
  <c r="M400" i="3" s="1"/>
  <c r="H401" i="3"/>
  <c r="M401" i="3" s="1"/>
  <c r="H402" i="3"/>
  <c r="M402" i="3" s="1"/>
  <c r="H403" i="3"/>
  <c r="M403" i="3" s="1"/>
  <c r="H404" i="3"/>
  <c r="M404" i="3" s="1"/>
  <c r="H405" i="3"/>
  <c r="M405" i="3" s="1"/>
  <c r="H406" i="3"/>
  <c r="M406" i="3" s="1"/>
  <c r="H407" i="3"/>
  <c r="M407" i="3" s="1"/>
  <c r="H408" i="3"/>
  <c r="M408" i="3" s="1"/>
  <c r="H409" i="3"/>
  <c r="M409" i="3" s="1"/>
  <c r="H410" i="3"/>
  <c r="M410" i="3" s="1"/>
  <c r="H411" i="3"/>
  <c r="M411" i="3" s="1"/>
  <c r="H412" i="3"/>
  <c r="M412" i="3" s="1"/>
  <c r="H413" i="3"/>
  <c r="M413" i="3" s="1"/>
  <c r="H414" i="3"/>
  <c r="M414" i="3" s="1"/>
  <c r="H415" i="3"/>
  <c r="M415" i="3" s="1"/>
  <c r="H416" i="3"/>
  <c r="M416" i="3" s="1"/>
  <c r="H417" i="3"/>
  <c r="M417" i="3" s="1"/>
  <c r="H418" i="3"/>
  <c r="M418" i="3" s="1"/>
  <c r="H419" i="3"/>
  <c r="M419" i="3" s="1"/>
  <c r="H420" i="3"/>
  <c r="M420" i="3" s="1"/>
  <c r="H421" i="3"/>
  <c r="M421" i="3" s="1"/>
  <c r="H422" i="3"/>
  <c r="M422" i="3" s="1"/>
  <c r="H423" i="3"/>
  <c r="M423" i="3" s="1"/>
  <c r="H424" i="3"/>
  <c r="M424" i="3" s="1"/>
  <c r="H425" i="3"/>
  <c r="M425" i="3" s="1"/>
  <c r="H426" i="3"/>
  <c r="M426" i="3" s="1"/>
  <c r="H427" i="3"/>
  <c r="M427" i="3" s="1"/>
  <c r="H428" i="3"/>
  <c r="M428" i="3" s="1"/>
  <c r="H429" i="3"/>
  <c r="M429" i="3" s="1"/>
  <c r="H430" i="3"/>
  <c r="M430" i="3" s="1"/>
  <c r="H431" i="3"/>
  <c r="M431" i="3" s="1"/>
  <c r="H432" i="3"/>
  <c r="M432" i="3" s="1"/>
  <c r="H433" i="3"/>
  <c r="M433" i="3" s="1"/>
  <c r="H434" i="3"/>
  <c r="M434" i="3" s="1"/>
  <c r="H435" i="3"/>
  <c r="M435" i="3" s="1"/>
  <c r="H436" i="3"/>
  <c r="M436" i="3" s="1"/>
  <c r="H437" i="3"/>
  <c r="M437" i="3" s="1"/>
  <c r="H438" i="3"/>
  <c r="M438" i="3" s="1"/>
  <c r="H439" i="3"/>
  <c r="M439" i="3" s="1"/>
  <c r="H440" i="3"/>
  <c r="M440" i="3" s="1"/>
  <c r="H441" i="3"/>
  <c r="M441" i="3" s="1"/>
  <c r="H442" i="3"/>
  <c r="M442" i="3" s="1"/>
  <c r="H443" i="3"/>
  <c r="M443" i="3" s="1"/>
  <c r="H444" i="3"/>
  <c r="M444" i="3" s="1"/>
  <c r="H445" i="3"/>
  <c r="M445" i="3" s="1"/>
  <c r="H446" i="3"/>
  <c r="M446" i="3" s="1"/>
  <c r="H447" i="3"/>
  <c r="M447" i="3" s="1"/>
  <c r="H448" i="3"/>
  <c r="M448" i="3" s="1"/>
  <c r="H449" i="3"/>
  <c r="M449" i="3" s="1"/>
  <c r="H450" i="3"/>
  <c r="M450" i="3" s="1"/>
  <c r="H451" i="3"/>
  <c r="M451" i="3" s="1"/>
  <c r="H452" i="3"/>
  <c r="M452" i="3" s="1"/>
  <c r="H453" i="3"/>
  <c r="M453" i="3" s="1"/>
  <c r="H454" i="3"/>
  <c r="M454" i="3" s="1"/>
  <c r="H455" i="3"/>
  <c r="M455" i="3" s="1"/>
  <c r="H456" i="3"/>
  <c r="M456" i="3" s="1"/>
  <c r="H457" i="3"/>
  <c r="M457" i="3" s="1"/>
  <c r="H458" i="3"/>
  <c r="M458" i="3" s="1"/>
  <c r="H459" i="3"/>
  <c r="M459" i="3" s="1"/>
  <c r="H460" i="3"/>
  <c r="M460" i="3" s="1"/>
  <c r="H461" i="3"/>
  <c r="M461" i="3" s="1"/>
  <c r="H462" i="3"/>
  <c r="M462" i="3" s="1"/>
  <c r="H463" i="3"/>
  <c r="M463" i="3" s="1"/>
  <c r="H464" i="3"/>
  <c r="M464" i="3" s="1"/>
  <c r="H465" i="3"/>
  <c r="M465" i="3" s="1"/>
  <c r="H466" i="3"/>
  <c r="M466" i="3" s="1"/>
  <c r="H467" i="3"/>
  <c r="M467" i="3" s="1"/>
  <c r="H468" i="3"/>
  <c r="M468" i="3" s="1"/>
  <c r="H469" i="3"/>
  <c r="M469" i="3" s="1"/>
  <c r="H470" i="3"/>
  <c r="M470" i="3" s="1"/>
  <c r="H471" i="3"/>
  <c r="M471" i="3" s="1"/>
  <c r="H472" i="3"/>
  <c r="M472" i="3" s="1"/>
  <c r="H473" i="3"/>
  <c r="M473" i="3" s="1"/>
  <c r="H474" i="3"/>
  <c r="M474" i="3" s="1"/>
  <c r="H475" i="3"/>
  <c r="M475" i="3" s="1"/>
  <c r="H476" i="3"/>
  <c r="M476" i="3" s="1"/>
  <c r="H477" i="3"/>
  <c r="M477" i="3" s="1"/>
  <c r="H478" i="3"/>
  <c r="M478" i="3" s="1"/>
  <c r="H479" i="3"/>
  <c r="M479" i="3" s="1"/>
  <c r="H480" i="3"/>
  <c r="S480" i="3" s="1"/>
  <c r="H481" i="3"/>
  <c r="M481" i="3" s="1"/>
  <c r="H482" i="3"/>
  <c r="S482" i="3" s="1"/>
  <c r="H483" i="3"/>
  <c r="M483" i="3" s="1"/>
  <c r="H484" i="3"/>
  <c r="M484" i="3" s="1"/>
  <c r="H485" i="3"/>
  <c r="M485" i="3" s="1"/>
  <c r="H486" i="3"/>
  <c r="M486" i="3" s="1"/>
  <c r="H487" i="3"/>
  <c r="M487" i="3" s="1"/>
  <c r="H488" i="3"/>
  <c r="M488" i="3" s="1"/>
  <c r="H489" i="3"/>
  <c r="M489" i="3" s="1"/>
  <c r="H490" i="3"/>
  <c r="M490" i="3" s="1"/>
  <c r="H491" i="3"/>
  <c r="M491" i="3" s="1"/>
  <c r="H492" i="3"/>
  <c r="M492" i="3" s="1"/>
  <c r="H493" i="3"/>
  <c r="M493" i="3" s="1"/>
  <c r="H494" i="3"/>
  <c r="M494" i="3" s="1"/>
  <c r="H495" i="3"/>
  <c r="M495" i="3" s="1"/>
  <c r="H496" i="3"/>
  <c r="M496" i="3" s="1"/>
  <c r="H497" i="3"/>
  <c r="M497" i="3" s="1"/>
  <c r="M371" i="3" l="1"/>
  <c r="M381" i="3"/>
  <c r="M378" i="3"/>
  <c r="M354" i="3"/>
  <c r="M377" i="3"/>
  <c r="M365" i="3"/>
  <c r="M353" i="3"/>
  <c r="M380" i="3"/>
  <c r="M364" i="3"/>
  <c r="M363" i="3"/>
  <c r="M391" i="3"/>
  <c r="M379" i="3"/>
  <c r="M376" i="3"/>
  <c r="M375" i="3"/>
  <c r="M482" i="3"/>
  <c r="M374" i="3"/>
  <c r="M362" i="3"/>
  <c r="M361" i="3"/>
  <c r="M480" i="3"/>
  <c r="M372" i="3"/>
  <c r="M360" i="3"/>
  <c r="M382" i="3"/>
  <c r="M370" i="3"/>
  <c r="M358" i="3"/>
  <c r="K338" i="3"/>
  <c r="K339" i="3"/>
  <c r="K340" i="3"/>
  <c r="K341" i="3"/>
  <c r="K342" i="3"/>
  <c r="K343" i="3"/>
  <c r="K344" i="3"/>
  <c r="H338" i="3"/>
  <c r="H339" i="3"/>
  <c r="H340" i="3"/>
  <c r="H341" i="3"/>
  <c r="H342" i="3"/>
  <c r="H343" i="3"/>
  <c r="H344" i="3"/>
  <c r="K337" i="3"/>
  <c r="K336" i="3"/>
  <c r="K335" i="3"/>
  <c r="K334" i="3"/>
  <c r="K333" i="3"/>
  <c r="K332" i="3"/>
  <c r="K331" i="3"/>
  <c r="H337" i="3"/>
  <c r="H336" i="3"/>
  <c r="H335" i="3"/>
  <c r="H334" i="3"/>
  <c r="H333" i="3"/>
  <c r="H332" i="3"/>
  <c r="H331" i="3"/>
  <c r="M341" i="3" l="1"/>
  <c r="M338" i="3"/>
  <c r="M344" i="3"/>
  <c r="M340" i="3"/>
  <c r="M343" i="3"/>
  <c r="M333" i="3"/>
  <c r="M339" i="3"/>
  <c r="M342" i="3"/>
  <c r="M331" i="3"/>
  <c r="M334" i="3"/>
  <c r="M332" i="3"/>
  <c r="M335" i="3"/>
  <c r="M336" i="3"/>
  <c r="M337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4" i="3"/>
  <c r="K4" i="3"/>
  <c r="K3" i="3"/>
  <c r="K2" i="3"/>
  <c r="H3" i="3"/>
  <c r="H4" i="3"/>
  <c r="H14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M99" i="3" s="1"/>
  <c r="H100" i="3"/>
  <c r="M100" i="3" s="1"/>
  <c r="H101" i="3"/>
  <c r="M101" i="3" s="1"/>
  <c r="H102" i="3"/>
  <c r="M102" i="3" s="1"/>
  <c r="H103" i="3"/>
  <c r="M103" i="3" s="1"/>
  <c r="H104" i="3"/>
  <c r="M104" i="3" s="1"/>
  <c r="H105" i="3"/>
  <c r="M105" i="3" s="1"/>
  <c r="H106" i="3"/>
  <c r="M106" i="3" s="1"/>
  <c r="H107" i="3"/>
  <c r="M107" i="3" s="1"/>
  <c r="H108" i="3"/>
  <c r="M108" i="3" s="1"/>
  <c r="H109" i="3"/>
  <c r="M109" i="3" s="1"/>
  <c r="H110" i="3"/>
  <c r="M110" i="3" s="1"/>
  <c r="H111" i="3"/>
  <c r="M111" i="3" s="1"/>
  <c r="H112" i="3"/>
  <c r="M112" i="3" s="1"/>
  <c r="H113" i="3"/>
  <c r="M113" i="3" s="1"/>
  <c r="H114" i="3"/>
  <c r="M114" i="3" s="1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M130" i="3" s="1"/>
  <c r="H131" i="3"/>
  <c r="M131" i="3" s="1"/>
  <c r="H132" i="3"/>
  <c r="H133" i="3"/>
  <c r="H134" i="3"/>
  <c r="M134" i="3" s="1"/>
  <c r="H135" i="3"/>
  <c r="M135" i="3" s="1"/>
  <c r="H136" i="3"/>
  <c r="M136" i="3" s="1"/>
  <c r="H137" i="3"/>
  <c r="M137" i="3" s="1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S157" i="3" s="1"/>
  <c r="H158" i="3"/>
  <c r="H159" i="3"/>
  <c r="S159" i="3" s="1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S200" i="3" s="1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M213" i="3" s="1"/>
  <c r="H214" i="3"/>
  <c r="S214" i="3" s="1"/>
  <c r="H215" i="3"/>
  <c r="S215" i="3" s="1"/>
  <c r="H216" i="3"/>
  <c r="S216" i="3" s="1"/>
  <c r="H217" i="3"/>
  <c r="S217" i="3" s="1"/>
  <c r="H218" i="3"/>
  <c r="H219" i="3"/>
  <c r="H220" i="3"/>
  <c r="S220" i="3" s="1"/>
  <c r="H221" i="3"/>
  <c r="M221" i="3" s="1"/>
  <c r="H222" i="3"/>
  <c r="M222" i="3" s="1"/>
  <c r="H223" i="3"/>
  <c r="H224" i="3"/>
  <c r="M224" i="3" s="1"/>
  <c r="H225" i="3"/>
  <c r="H226" i="3"/>
  <c r="H227" i="3"/>
  <c r="H228" i="3"/>
  <c r="H229" i="3"/>
  <c r="H230" i="3"/>
  <c r="S230" i="3" s="1"/>
  <c r="H231" i="3"/>
  <c r="H232" i="3"/>
  <c r="H233" i="3"/>
  <c r="H234" i="3"/>
  <c r="M234" i="3" s="1"/>
  <c r="H235" i="3"/>
  <c r="M235" i="3" s="1"/>
  <c r="H236" i="3"/>
  <c r="M236" i="3" s="1"/>
  <c r="H237" i="3"/>
  <c r="M237" i="3" s="1"/>
  <c r="H238" i="3"/>
  <c r="M238" i="3" s="1"/>
  <c r="H239" i="3"/>
  <c r="M239" i="3" s="1"/>
  <c r="H240" i="3"/>
  <c r="M240" i="3" s="1"/>
  <c r="H241" i="3"/>
  <c r="M241" i="3" s="1"/>
  <c r="H242" i="3"/>
  <c r="M242" i="3" s="1"/>
  <c r="H243" i="3"/>
  <c r="H244" i="3"/>
  <c r="S244" i="3" s="1"/>
  <c r="H245" i="3"/>
  <c r="S245" i="3" s="1"/>
  <c r="H246" i="3"/>
  <c r="M246" i="3" s="1"/>
  <c r="H247" i="3"/>
  <c r="M247" i="3" s="1"/>
  <c r="H248" i="3"/>
  <c r="M248" i="3" s="1"/>
  <c r="H249" i="3"/>
  <c r="M249" i="3" s="1"/>
  <c r="H250" i="3"/>
  <c r="M250" i="3" s="1"/>
  <c r="H251" i="3"/>
  <c r="M251" i="3" s="1"/>
  <c r="H252" i="3"/>
  <c r="M252" i="3" s="1"/>
  <c r="H253" i="3"/>
  <c r="M253" i="3" s="1"/>
  <c r="H254" i="3"/>
  <c r="M254" i="3" s="1"/>
  <c r="H255" i="3"/>
  <c r="M255" i="3" s="1"/>
  <c r="H256" i="3"/>
  <c r="M256" i="3" s="1"/>
  <c r="H257" i="3"/>
  <c r="H258" i="3"/>
  <c r="M258" i="3" s="1"/>
  <c r="H259" i="3"/>
  <c r="M259" i="3" s="1"/>
  <c r="H260" i="3"/>
  <c r="M260" i="3" s="1"/>
  <c r="H261" i="3"/>
  <c r="M261" i="3" s="1"/>
  <c r="H262" i="3"/>
  <c r="M262" i="3" s="1"/>
  <c r="H263" i="3"/>
  <c r="M263" i="3" s="1"/>
  <c r="H264" i="3"/>
  <c r="M264" i="3" s="1"/>
  <c r="H265" i="3"/>
  <c r="M265" i="3" s="1"/>
  <c r="H266" i="3"/>
  <c r="M266" i="3" s="1"/>
  <c r="H267" i="3"/>
  <c r="M267" i="3" s="1"/>
  <c r="H268" i="3"/>
  <c r="S268" i="3" s="1"/>
  <c r="H269" i="3"/>
  <c r="M269" i="3" s="1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2" i="3"/>
  <c r="M154" i="3" l="1"/>
  <c r="M189" i="3"/>
  <c r="M152" i="3"/>
  <c r="M257" i="3"/>
  <c r="M245" i="3"/>
  <c r="M197" i="3"/>
  <c r="M185" i="3"/>
  <c r="M160" i="3"/>
  <c r="M148" i="3"/>
  <c r="M184" i="3"/>
  <c r="M243" i="3"/>
  <c r="M219" i="3"/>
  <c r="M195" i="3"/>
  <c r="M183" i="3"/>
  <c r="M170" i="3"/>
  <c r="M158" i="3"/>
  <c r="M146" i="3"/>
  <c r="M220" i="3"/>
  <c r="M159" i="3"/>
  <c r="M230" i="3"/>
  <c r="M218" i="3"/>
  <c r="M194" i="3"/>
  <c r="M157" i="3"/>
  <c r="M145" i="3"/>
  <c r="M196" i="3"/>
  <c r="M217" i="3"/>
  <c r="M193" i="3"/>
  <c r="M156" i="3"/>
  <c r="M144" i="3"/>
  <c r="M268" i="3"/>
  <c r="M244" i="3"/>
  <c r="M147" i="3"/>
  <c r="M216" i="3"/>
  <c r="M192" i="3"/>
  <c r="M155" i="3"/>
  <c r="M143" i="3"/>
  <c r="M215" i="3"/>
  <c r="M191" i="3"/>
  <c r="M142" i="3"/>
  <c r="M214" i="3"/>
  <c r="M190" i="3"/>
  <c r="M153" i="3"/>
  <c r="M141" i="3"/>
  <c r="M140" i="3"/>
  <c r="M200" i="3"/>
  <c r="M188" i="3"/>
  <c r="M163" i="3"/>
  <c r="M151" i="3"/>
  <c r="M139" i="3"/>
  <c r="M187" i="3"/>
  <c r="M162" i="3"/>
  <c r="M150" i="3"/>
  <c r="M223" i="3"/>
  <c r="M138" i="3"/>
  <c r="M270" i="3"/>
  <c r="M198" i="3"/>
  <c r="M186" i="3"/>
  <c r="M161" i="3"/>
  <c r="M149" i="3"/>
  <c r="M76" i="3"/>
  <c r="M64" i="3"/>
  <c r="M28" i="3"/>
  <c r="M16" i="3"/>
  <c r="M75" i="3"/>
  <c r="M63" i="3"/>
  <c r="M39" i="3"/>
  <c r="M27" i="3"/>
  <c r="M74" i="3"/>
  <c r="M62" i="3"/>
  <c r="M50" i="3"/>
  <c r="M26" i="3"/>
  <c r="M37" i="3"/>
  <c r="M72" i="3"/>
  <c r="M60" i="3"/>
  <c r="M48" i="3"/>
  <c r="M71" i="3"/>
  <c r="M59" i="3"/>
  <c r="M23" i="3"/>
  <c r="M58" i="3"/>
  <c r="M46" i="3"/>
  <c r="M34" i="3"/>
  <c r="M69" i="3"/>
  <c r="M45" i="3"/>
  <c r="M33" i="3"/>
  <c r="M80" i="3"/>
  <c r="M79" i="3"/>
  <c r="M67" i="3"/>
  <c r="M55" i="3"/>
  <c r="M31" i="3"/>
  <c r="M19" i="3"/>
  <c r="M78" i="3"/>
  <c r="M54" i="3"/>
  <c r="M42" i="3"/>
  <c r="M18" i="3"/>
  <c r="M77" i="3"/>
  <c r="M65" i="3"/>
  <c r="M29" i="3"/>
  <c r="M17" i="3"/>
  <c r="M3" i="3"/>
  <c r="M306" i="3"/>
  <c r="M294" i="3"/>
  <c r="M318" i="3"/>
  <c r="M330" i="3"/>
  <c r="M21" i="3"/>
  <c r="M14" i="3"/>
  <c r="M291" i="3"/>
  <c r="M279" i="3"/>
  <c r="M231" i="3"/>
  <c r="M207" i="3"/>
  <c r="M2" i="3"/>
  <c r="M326" i="3"/>
  <c r="M314" i="3"/>
  <c r="M302" i="3"/>
  <c r="M327" i="3"/>
  <c r="M321" i="3"/>
  <c r="M315" i="3"/>
  <c r="M309" i="3"/>
  <c r="M303" i="3"/>
  <c r="M297" i="3"/>
  <c r="M286" i="3"/>
  <c r="M280" i="3"/>
  <c r="M274" i="3"/>
  <c r="M232" i="3"/>
  <c r="M226" i="3"/>
  <c r="M208" i="3"/>
  <c r="M202" i="3"/>
  <c r="M177" i="3"/>
  <c r="M171" i="3"/>
  <c r="M165" i="3"/>
  <c r="M129" i="3"/>
  <c r="M123" i="3"/>
  <c r="M117" i="3"/>
  <c r="M93" i="3"/>
  <c r="M87" i="3"/>
  <c r="M81" i="3"/>
  <c r="M57" i="3"/>
  <c r="M51" i="3"/>
  <c r="M22" i="3"/>
  <c r="M176" i="3"/>
  <c r="M164" i="3"/>
  <c r="M128" i="3"/>
  <c r="M122" i="3"/>
  <c r="M116" i="3"/>
  <c r="M98" i="3"/>
  <c r="M92" i="3"/>
  <c r="M86" i="3"/>
  <c r="M68" i="3"/>
  <c r="M56" i="3"/>
  <c r="M44" i="3"/>
  <c r="M38" i="3"/>
  <c r="M32" i="3"/>
  <c r="M273" i="3"/>
  <c r="M225" i="3"/>
  <c r="M320" i="3"/>
  <c r="M285" i="3"/>
  <c r="M325" i="3"/>
  <c r="M319" i="3"/>
  <c r="M313" i="3"/>
  <c r="M307" i="3"/>
  <c r="M301" i="3"/>
  <c r="M295" i="3"/>
  <c r="M290" i="3"/>
  <c r="M284" i="3"/>
  <c r="M278" i="3"/>
  <c r="M272" i="3"/>
  <c r="M212" i="3"/>
  <c r="M206" i="3"/>
  <c r="M181" i="3"/>
  <c r="M175" i="3"/>
  <c r="M169" i="3"/>
  <c r="M133" i="3"/>
  <c r="M127" i="3"/>
  <c r="M121" i="3"/>
  <c r="M115" i="3"/>
  <c r="M97" i="3"/>
  <c r="M91" i="3"/>
  <c r="M85" i="3"/>
  <c r="M73" i="3"/>
  <c r="M61" i="3"/>
  <c r="M49" i="3"/>
  <c r="M43" i="3"/>
  <c r="M25" i="3"/>
  <c r="M20" i="3"/>
  <c r="M296" i="3"/>
  <c r="M201" i="3"/>
  <c r="M324" i="3"/>
  <c r="M312" i="3"/>
  <c r="M300" i="3"/>
  <c r="M289" i="3"/>
  <c r="M283" i="3"/>
  <c r="M277" i="3"/>
  <c r="M271" i="3"/>
  <c r="M229" i="3"/>
  <c r="M211" i="3"/>
  <c r="M205" i="3"/>
  <c r="M199" i="3"/>
  <c r="M180" i="3"/>
  <c r="M174" i="3"/>
  <c r="M168" i="3"/>
  <c r="M132" i="3"/>
  <c r="M126" i="3"/>
  <c r="M120" i="3"/>
  <c r="M96" i="3"/>
  <c r="M90" i="3"/>
  <c r="M84" i="3"/>
  <c r="M66" i="3"/>
  <c r="M36" i="3"/>
  <c r="M30" i="3"/>
  <c r="M24" i="3"/>
  <c r="M308" i="3"/>
  <c r="M4" i="3"/>
  <c r="M329" i="3"/>
  <c r="M323" i="3"/>
  <c r="M317" i="3"/>
  <c r="M311" i="3"/>
  <c r="M305" i="3"/>
  <c r="M299" i="3"/>
  <c r="M293" i="3"/>
  <c r="M288" i="3"/>
  <c r="M282" i="3"/>
  <c r="M276" i="3"/>
  <c r="M228" i="3"/>
  <c r="M210" i="3"/>
  <c r="M204" i="3"/>
  <c r="M179" i="3"/>
  <c r="M173" i="3"/>
  <c r="M167" i="3"/>
  <c r="M125" i="3"/>
  <c r="M119" i="3"/>
  <c r="M95" i="3"/>
  <c r="M89" i="3"/>
  <c r="M83" i="3"/>
  <c r="M53" i="3"/>
  <c r="M47" i="3"/>
  <c r="M41" i="3"/>
  <c r="M35" i="3"/>
  <c r="M328" i="3"/>
  <c r="M322" i="3"/>
  <c r="M316" i="3"/>
  <c r="M310" i="3"/>
  <c r="M304" i="3"/>
  <c r="M298" i="3"/>
  <c r="M292" i="3"/>
  <c r="M287" i="3"/>
  <c r="M281" i="3"/>
  <c r="M275" i="3"/>
  <c r="M233" i="3"/>
  <c r="M227" i="3"/>
  <c r="M209" i="3"/>
  <c r="M203" i="3"/>
  <c r="M178" i="3"/>
  <c r="M172" i="3"/>
  <c r="M166" i="3"/>
  <c r="M124" i="3"/>
  <c r="M118" i="3"/>
  <c r="M94" i="3"/>
  <c r="M88" i="3"/>
  <c r="M82" i="3"/>
  <c r="M70" i="3"/>
  <c r="M52" i="3"/>
  <c r="M40" i="3"/>
</calcChain>
</file>

<file path=xl/sharedStrings.xml><?xml version="1.0" encoding="utf-8"?>
<sst xmlns="http://schemas.openxmlformats.org/spreadsheetml/2006/main" count="9344" uniqueCount="1580">
  <si>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</si>
  <si>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</si>
  <si>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</si>
  <si>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</si>
  <si>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</si>
  <si>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</si>
  <si>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</si>
  <si>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</si>
  <si>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</si>
  <si>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00000644</t>
  </si>
  <si>
    <t>1C23TNN</t>
  </si>
  <si>
    <t>12102972</t>
  </si>
  <si>
    <t>10%</t>
  </si>
  <si>
    <t>CÔNG TY TNHH MM MEGA MARKET (VIỆT NAM)</t>
  </si>
  <si>
    <t>0302249586</t>
  </si>
  <si>
    <t>00000645</t>
  </si>
  <si>
    <t>29150448</t>
  </si>
  <si>
    <t>00000646</t>
  </si>
  <si>
    <t>50984034</t>
  </si>
  <si>
    <t>00000849</t>
  </si>
  <si>
    <t>11147774</t>
  </si>
  <si>
    <t>00001372</t>
  </si>
  <si>
    <t>10176136</t>
  </si>
  <si>
    <t>00001373</t>
  </si>
  <si>
    <t>50984121</t>
  </si>
  <si>
    <t>00001374</t>
  </si>
  <si>
    <t>10177524</t>
  </si>
  <si>
    <t>00001375</t>
  </si>
  <si>
    <t>10179448</t>
  </si>
  <si>
    <t>00001398</t>
  </si>
  <si>
    <t>12110026</t>
  </si>
  <si>
    <t>00001472</t>
  </si>
  <si>
    <t>11150933</t>
  </si>
  <si>
    <t>00001473</t>
  </si>
  <si>
    <t>50984429</t>
  </si>
  <si>
    <t>00002121</t>
  </si>
  <si>
    <t>10183289</t>
  </si>
  <si>
    <t>00002122</t>
  </si>
  <si>
    <t>10183089</t>
  </si>
  <si>
    <t>00002123</t>
  </si>
  <si>
    <t>10183967</t>
  </si>
  <si>
    <t>00002125</t>
  </si>
  <si>
    <t>10184554</t>
  </si>
  <si>
    <t>00002126</t>
  </si>
  <si>
    <t>10184038</t>
  </si>
  <si>
    <t>00002127</t>
  </si>
  <si>
    <t>11153889</t>
  </si>
  <si>
    <t>00002128</t>
  </si>
  <si>
    <t>10185012</t>
  </si>
  <si>
    <t>00002139</t>
  </si>
  <si>
    <t>10179940</t>
  </si>
  <si>
    <t>00000641</t>
  </si>
  <si>
    <t>16386568</t>
  </si>
  <si>
    <t>CHI NHÁNH CÔNG TY TNHH MM MEGA MARKET (VIỆT NAM) TẠI HẢI PHÒNG</t>
  </si>
  <si>
    <t>0302249586-003</t>
  </si>
  <si>
    <t>00000834</t>
  </si>
  <si>
    <t>16387878</t>
  </si>
  <si>
    <t>00001382</t>
  </si>
  <si>
    <t>16389594</t>
  </si>
  <si>
    <t>00001480</t>
  </si>
  <si>
    <t>16391750</t>
  </si>
  <si>
    <t>00001481</t>
  </si>
  <si>
    <t>16391216</t>
  </si>
  <si>
    <t>00001483</t>
  </si>
  <si>
    <t>16391057</t>
  </si>
  <si>
    <t>00002116</t>
  </si>
  <si>
    <t>16391225</t>
  </si>
  <si>
    <t>00002118</t>
  </si>
  <si>
    <t>16392929</t>
  </si>
  <si>
    <t>00002183</t>
  </si>
  <si>
    <t>16393469</t>
  </si>
  <si>
    <t>00000829</t>
  </si>
  <si>
    <t>28295202</t>
  </si>
  <si>
    <t>CHI NHÁNH CÔNG TY TNHH MM MEGA MARKET (VIỆT NAM) TẠI KIÊN GIANG</t>
  </si>
  <si>
    <t>0302249586-015</t>
  </si>
  <si>
    <t>00001476</t>
  </si>
  <si>
    <t>28298636</t>
  </si>
  <si>
    <t>00001477</t>
  </si>
  <si>
    <t>28298123</t>
  </si>
  <si>
    <t>00001478</t>
  </si>
  <si>
    <t>28298103</t>
  </si>
  <si>
    <t>00000643</t>
  </si>
  <si>
    <t>24278449</t>
  </si>
  <si>
    <t>CHI NHÁNH CÔNG TY TNHH MM MEGA MARKET (VIỆT NAM) TẠI QUẢNG NINH</t>
  </si>
  <si>
    <t>0302249586-012</t>
  </si>
  <si>
    <t>00001379</t>
  </si>
  <si>
    <t>24280678</t>
  </si>
  <si>
    <t>00001377</t>
  </si>
  <si>
    <t>20335101</t>
  </si>
  <si>
    <t>CHI NHÁNH CÔNG TY TNHH MM MEGA MARKET (VIỆT NAM) TẠI TỈNH AN GIANG</t>
  </si>
  <si>
    <t>0302249586-006</t>
  </si>
  <si>
    <t>00000830</t>
  </si>
  <si>
    <t>22307179</t>
  </si>
  <si>
    <t>CHI NHÁNH CÔNG TY TNHH MM MEGA MARKET (VIỆT NAM) TẠI TỈNH BÀ RỊA - VŨNG TÀU</t>
  </si>
  <si>
    <t>0302249586-009</t>
  </si>
  <si>
    <t>00001378</t>
  </si>
  <si>
    <t>22308735</t>
  </si>
  <si>
    <t>00002120</t>
  </si>
  <si>
    <t>22311704</t>
  </si>
  <si>
    <t>00001370</t>
  </si>
  <si>
    <t>19353021</t>
  </si>
  <si>
    <t>CHI NHÁNH CÔNG TY TNHH MM MEGA MARKET (VIỆT NAM) TẠI TỈNH BÌNH DƯƠNG</t>
  </si>
  <si>
    <t>0302249586-008</t>
  </si>
  <si>
    <t>00001475</t>
  </si>
  <si>
    <t>19354340</t>
  </si>
  <si>
    <t>00000642</t>
  </si>
  <si>
    <t>21199249</t>
  </si>
  <si>
    <t>CHI NHÁNH CÔNG TY TNHH MM MEGA MARKET (VIỆT NAM) TẠI TỈNH BÌNH ĐỊNH</t>
  </si>
  <si>
    <t>0302249586-007</t>
  </si>
  <si>
    <t>00000831</t>
  </si>
  <si>
    <t>21199964</t>
  </si>
  <si>
    <t>00001381</t>
  </si>
  <si>
    <t>27298878</t>
  </si>
  <si>
    <t>CHI NHÁNH CÔNG TY TNHH MM MEGA MARKET (VIỆT NAM) TẠI TỈNH ĐẮK LẮK</t>
  </si>
  <si>
    <t>0302249586-014</t>
  </si>
  <si>
    <t>00001371</t>
  </si>
  <si>
    <t>18118684</t>
  </si>
  <si>
    <t>CHI NHÁNH CÔNG TY TNHH MM MEGA MARKET (VIỆT NAM) TẠI THÀNH PHỐ BIÊN HÒA</t>
  </si>
  <si>
    <t>0302249586-005</t>
  </si>
  <si>
    <t>00001397</t>
  </si>
  <si>
    <t>18119815</t>
  </si>
  <si>
    <t>00001474</t>
  </si>
  <si>
    <t>18122078</t>
  </si>
  <si>
    <t>00002115</t>
  </si>
  <si>
    <t>18123159</t>
  </si>
  <si>
    <t>00002124</t>
  </si>
  <si>
    <t>18123935</t>
  </si>
  <si>
    <t>00002129</t>
  </si>
  <si>
    <t>18125879</t>
  </si>
  <si>
    <t>00000833</t>
  </si>
  <si>
    <t>15076561</t>
  </si>
  <si>
    <t>CHI NHÁNH CÔNG TY TNHH MM MEGA MARKET (VIỆT NAM) TẠI THÀNH PHỐ CẦN THƠ</t>
  </si>
  <si>
    <t>0302249586-002</t>
  </si>
  <si>
    <t>00001482</t>
  </si>
  <si>
    <t>15079249</t>
  </si>
  <si>
    <t>00002117</t>
  </si>
  <si>
    <t>15080920</t>
  </si>
  <si>
    <t>00000832</t>
  </si>
  <si>
    <t>17151843</t>
  </si>
  <si>
    <t>CHI NHÁNH CÔNG TY TNHH MM MEGA MARKET (VIỆT NAM) TẠI THÀNH PHỐ ĐÀ NẴNG</t>
  </si>
  <si>
    <t>0302249586-004</t>
  </si>
  <si>
    <t>00001376</t>
  </si>
  <si>
    <t>17154727</t>
  </si>
  <si>
    <t>00002119</t>
  </si>
  <si>
    <t>17156773</t>
  </si>
  <si>
    <t>00001368</t>
  </si>
  <si>
    <t>13204346</t>
  </si>
  <si>
    <t>CHI NHÁNH CÔNG TY TNHH MM MEGA MARKET (VIỆT NAM) TẠI THÀNH PHỐ HÀ NỘI</t>
  </si>
  <si>
    <t>0302249586-001</t>
  </si>
  <si>
    <t>00001369</t>
  </si>
  <si>
    <t>26356515</t>
  </si>
  <si>
    <t>00002131</t>
  </si>
  <si>
    <t>14071199</t>
  </si>
  <si>
    <t>00002132</t>
  </si>
  <si>
    <t>90294852</t>
  </si>
  <si>
    <t>00002133</t>
  </si>
  <si>
    <t>13205002</t>
  </si>
  <si>
    <t>00002134</t>
  </si>
  <si>
    <t>13207268</t>
  </si>
  <si>
    <t>00002135</t>
  </si>
  <si>
    <t>13207322</t>
  </si>
  <si>
    <t>00002136</t>
  </si>
  <si>
    <t>14069880</t>
  </si>
  <si>
    <t>00002137</t>
  </si>
  <si>
    <t>26359222</t>
  </si>
  <si>
    <t>00002138</t>
  </si>
  <si>
    <t>14068906</t>
  </si>
  <si>
    <t>00002181</t>
  </si>
  <si>
    <t>26360918</t>
  </si>
  <si>
    <t>00002182</t>
  </si>
  <si>
    <t>13209920</t>
  </si>
  <si>
    <t>00002184</t>
  </si>
  <si>
    <t>26359891</t>
  </si>
  <si>
    <t>00001380</t>
  </si>
  <si>
    <t>25308599</t>
  </si>
  <si>
    <t>CHI NHÁNH CÔNG TY TNHH MM MEGA MARKET (VIỆT NAM) TẠI THÀNH PHỐ NHA TRANG</t>
  </si>
  <si>
    <t>0302249586-011</t>
  </si>
  <si>
    <t>00001479</t>
  </si>
  <si>
    <t>25309394</t>
  </si>
  <si>
    <t>00003517</t>
  </si>
  <si>
    <t>28303644</t>
  </si>
  <si>
    <t>00003518</t>
  </si>
  <si>
    <t>28303613</t>
  </si>
  <si>
    <t>00003519</t>
  </si>
  <si>
    <t>17162293</t>
  </si>
  <si>
    <t>00003520</t>
  </si>
  <si>
    <t>15085577</t>
  </si>
  <si>
    <t>00003521</t>
  </si>
  <si>
    <t>18127794</t>
  </si>
  <si>
    <t>00003522</t>
  </si>
  <si>
    <t>18127779</t>
  </si>
  <si>
    <t>00003849</t>
  </si>
  <si>
    <t>10186805</t>
  </si>
  <si>
    <t>00003850</t>
  </si>
  <si>
    <t>10190881</t>
  </si>
  <si>
    <t>00003901</t>
  </si>
  <si>
    <t>11155152</t>
  </si>
  <si>
    <t>00003902</t>
  </si>
  <si>
    <t>11155838</t>
  </si>
  <si>
    <t>00003903</t>
  </si>
  <si>
    <t>11159414</t>
  </si>
  <si>
    <t>00003904</t>
  </si>
  <si>
    <t>12114274</t>
  </si>
  <si>
    <t>00003905</t>
  </si>
  <si>
    <t>27305466</t>
  </si>
  <si>
    <t>00003906</t>
  </si>
  <si>
    <t>25315910</t>
  </si>
  <si>
    <t>00003907</t>
  </si>
  <si>
    <t>25315469</t>
  </si>
  <si>
    <t>00003908</t>
  </si>
  <si>
    <t>22317031</t>
  </si>
  <si>
    <t>00003909</t>
  </si>
  <si>
    <t>16399033</t>
  </si>
  <si>
    <t>00006270</t>
  </si>
  <si>
    <t>26362655</t>
  </si>
  <si>
    <t>00006271</t>
  </si>
  <si>
    <t>90296715 - Mega Thanh Xuân</t>
  </si>
  <si>
    <t>00006272</t>
  </si>
  <si>
    <t>90296099</t>
  </si>
  <si>
    <t>00006273</t>
  </si>
  <si>
    <t>14073240</t>
  </si>
  <si>
    <t>00006274</t>
  </si>
  <si>
    <t>13212304</t>
  </si>
  <si>
    <t>00006275</t>
  </si>
  <si>
    <t>26365259</t>
  </si>
  <si>
    <t>00006276</t>
  </si>
  <si>
    <t>13217952</t>
  </si>
  <si>
    <t>00006277</t>
  </si>
  <si>
    <t>26363583</t>
  </si>
  <si>
    <t>00006278</t>
  </si>
  <si>
    <t>27307406</t>
  </si>
  <si>
    <t>00006279</t>
  </si>
  <si>
    <t>20344643</t>
  </si>
  <si>
    <t>00006280</t>
  </si>
  <si>
    <t>16400842</t>
  </si>
  <si>
    <t>00006281</t>
  </si>
  <si>
    <t>15088038</t>
  </si>
  <si>
    <t>00006282</t>
  </si>
  <si>
    <t>29155061</t>
  </si>
  <si>
    <t>00006287</t>
  </si>
  <si>
    <t>10190576</t>
  </si>
  <si>
    <t>00006288</t>
  </si>
  <si>
    <t>19361776</t>
  </si>
  <si>
    <t>00006289</t>
  </si>
  <si>
    <t>19361459</t>
  </si>
  <si>
    <t>00008648</t>
  </si>
  <si>
    <t>10194056</t>
  </si>
  <si>
    <t>00008649</t>
  </si>
  <si>
    <t>18133089</t>
  </si>
  <si>
    <t>00008650</t>
  </si>
  <si>
    <t>12121474 - Mega Hiệp Phú</t>
  </si>
  <si>
    <t>00008651</t>
  </si>
  <si>
    <t>25317571</t>
  </si>
  <si>
    <t>00008652</t>
  </si>
  <si>
    <t>24289140</t>
  </si>
  <si>
    <t>00008653</t>
  </si>
  <si>
    <t>22319062</t>
  </si>
  <si>
    <t>00008654</t>
  </si>
  <si>
    <t>20344952</t>
  </si>
  <si>
    <t>00008655</t>
  </si>
  <si>
    <t>16402265</t>
  </si>
  <si>
    <t>00008656</t>
  </si>
  <si>
    <t>15088961</t>
  </si>
  <si>
    <t>00008657</t>
  </si>
  <si>
    <t>25318783</t>
  </si>
  <si>
    <t>00008658</t>
  </si>
  <si>
    <t>24290450</t>
  </si>
  <si>
    <t>00008659</t>
  </si>
  <si>
    <t>23199700</t>
  </si>
  <si>
    <t>00008660</t>
  </si>
  <si>
    <t>17168261</t>
  </si>
  <si>
    <t>00008661</t>
  </si>
  <si>
    <t>16403761</t>
  </si>
  <si>
    <t>00008662</t>
  </si>
  <si>
    <t>15090533</t>
  </si>
  <si>
    <t>00008663</t>
  </si>
  <si>
    <t>14076654</t>
  </si>
  <si>
    <t>00008664</t>
  </si>
  <si>
    <t>14078741</t>
  </si>
  <si>
    <t>00008665</t>
  </si>
  <si>
    <t>26367100</t>
  </si>
  <si>
    <t>00008666</t>
  </si>
  <si>
    <t>13219893</t>
  </si>
  <si>
    <t>00009019</t>
  </si>
  <si>
    <t>25319825</t>
  </si>
  <si>
    <t>00009020</t>
  </si>
  <si>
    <t>15091622</t>
  </si>
  <si>
    <t>00009021</t>
  </si>
  <si>
    <t>12124372 - Mega Hiệp Phú</t>
  </si>
  <si>
    <t>00009022</t>
  </si>
  <si>
    <t>Mega An Phú-10197729</t>
  </si>
  <si>
    <t>CHI NHÁNH CÔNG TY TNHH MM MEGA MARKET ( VIỆT NAM) TẠI TỈNH NGHỆ AN</t>
  </si>
  <si>
    <t>0302249586-013</t>
  </si>
  <si>
    <t>00010480</t>
  </si>
  <si>
    <t>29159395 - Mega Hưng Phú</t>
  </si>
  <si>
    <t>00010481</t>
  </si>
  <si>
    <t>17168935</t>
  </si>
  <si>
    <t>00010482</t>
  </si>
  <si>
    <t>27311198</t>
  </si>
  <si>
    <t>00010483</t>
  </si>
  <si>
    <t>25321308</t>
  </si>
  <si>
    <t>00010484</t>
  </si>
  <si>
    <t>22322670</t>
  </si>
  <si>
    <t>00010485</t>
  </si>
  <si>
    <t>21210823</t>
  </si>
  <si>
    <t>00010486</t>
  </si>
  <si>
    <t>20348762</t>
  </si>
  <si>
    <t>00010487</t>
  </si>
  <si>
    <t>17171050</t>
  </si>
  <si>
    <t>00010488</t>
  </si>
  <si>
    <t>16406877</t>
  </si>
  <si>
    <t>00010489</t>
  </si>
  <si>
    <t>15093068</t>
  </si>
  <si>
    <t>00010490</t>
  </si>
  <si>
    <t>28310702</t>
  </si>
  <si>
    <t>00010491</t>
  </si>
  <si>
    <t>27311942</t>
  </si>
  <si>
    <t>00010492</t>
  </si>
  <si>
    <t>19369518</t>
  </si>
  <si>
    <t>00010493</t>
  </si>
  <si>
    <t>11168083 - Mega Bình Phú</t>
  </si>
  <si>
    <t>00010494</t>
  </si>
  <si>
    <t>12127235 - Mega Hiệp Phú</t>
  </si>
  <si>
    <t>00010495</t>
  </si>
  <si>
    <t>14080141 - Mega Hoàng Mai</t>
  </si>
  <si>
    <t>00010496</t>
  </si>
  <si>
    <t>14080913 - Mega Hoàng Mai</t>
  </si>
  <si>
    <t>00010497</t>
  </si>
  <si>
    <t>14078179 - Mega Hoàng Mai</t>
  </si>
  <si>
    <t>00010498</t>
  </si>
  <si>
    <t>13222719 - Mega Thăng Long</t>
  </si>
  <si>
    <t>00010499</t>
  </si>
  <si>
    <t>14080816 - Mega Hoàng Mai</t>
  </si>
  <si>
    <t>00010500</t>
  </si>
  <si>
    <t>26370979 - Mega Hà Đông</t>
  </si>
  <si>
    <t>00010501</t>
  </si>
  <si>
    <t>26370368 - Mega Hà Đông</t>
  </si>
  <si>
    <t>00011265</t>
  </si>
  <si>
    <t>16407983</t>
  </si>
  <si>
    <t>00011266</t>
  </si>
  <si>
    <t>22324278 ( ĐON HÀNG ĐẶT NGÀY 01-03-2023 CÓ KM )</t>
  </si>
  <si>
    <t>00011267</t>
  </si>
  <si>
    <t>21211194</t>
  </si>
  <si>
    <t>00011268</t>
  </si>
  <si>
    <t>17172370</t>
  </si>
  <si>
    <t>00013157</t>
  </si>
  <si>
    <t>18141717</t>
  </si>
  <si>
    <t>00013160</t>
  </si>
  <si>
    <t>21211824 ( GIAO QUA CHÀNH XE VÌ KHÁCH ĐẶT)</t>
  </si>
  <si>
    <t>00013161</t>
  </si>
  <si>
    <t>24294867</t>
  </si>
  <si>
    <t>00013162</t>
  </si>
  <si>
    <t>21212486</t>
  </si>
  <si>
    <t>00013163</t>
  </si>
  <si>
    <t>10201289 - Mega An Phú</t>
  </si>
  <si>
    <t>00013164</t>
  </si>
  <si>
    <t>13225152 - Mega Thăng Long</t>
  </si>
  <si>
    <t>00013165</t>
  </si>
  <si>
    <t>90903766 - Mega Thanh Xuân</t>
  </si>
  <si>
    <t>00013166</t>
  </si>
  <si>
    <t>13224751 - Mega Thăng Long</t>
  </si>
  <si>
    <t>00013167</t>
  </si>
  <si>
    <t>13224849 - Mega Thăng Long</t>
  </si>
  <si>
    <t>00013194</t>
  </si>
  <si>
    <t>12129909 - Mega Hiệp Phú</t>
  </si>
  <si>
    <t>00013195</t>
  </si>
  <si>
    <t>27314275</t>
  </si>
  <si>
    <t>00013196</t>
  </si>
  <si>
    <t>28314330</t>
  </si>
  <si>
    <t>00013197</t>
  </si>
  <si>
    <t>25324086</t>
  </si>
  <si>
    <t>00013198</t>
  </si>
  <si>
    <t>20351740</t>
  </si>
  <si>
    <t>00013199</t>
  </si>
  <si>
    <t>17175916</t>
  </si>
  <si>
    <t>00013200</t>
  </si>
  <si>
    <t>16410652</t>
  </si>
  <si>
    <t>00013201</t>
  </si>
  <si>
    <t>15096894</t>
  </si>
  <si>
    <t>00013202</t>
  </si>
  <si>
    <t>15096645</t>
  </si>
  <si>
    <t>00014840</t>
  </si>
  <si>
    <t>25325468</t>
  </si>
  <si>
    <t>00014841</t>
  </si>
  <si>
    <t>23205057</t>
  </si>
  <si>
    <t>00014842</t>
  </si>
  <si>
    <t>22327831</t>
  </si>
  <si>
    <t>00014843</t>
  </si>
  <si>
    <t>16412576</t>
  </si>
  <si>
    <t>00014844</t>
  </si>
  <si>
    <t>18143577</t>
  </si>
  <si>
    <t>00014845</t>
  </si>
  <si>
    <t>29162129 - Mega Hưng Phú</t>
  </si>
  <si>
    <t>00014846</t>
  </si>
  <si>
    <t>10204861 - Mega An Phú</t>
  </si>
  <si>
    <t>00014847</t>
  </si>
  <si>
    <t>10206798</t>
  </si>
  <si>
    <t>00014848</t>
  </si>
  <si>
    <t>11173631 - Mega Bình Phú</t>
  </si>
  <si>
    <t>00014849</t>
  </si>
  <si>
    <t>11174198 - Mega Bình Phú</t>
  </si>
  <si>
    <t>00014850</t>
  </si>
  <si>
    <t>11173964 - Mega Bình Phú</t>
  </si>
  <si>
    <t>00014851</t>
  </si>
  <si>
    <t>19373558</t>
  </si>
  <si>
    <t>00014852</t>
  </si>
  <si>
    <t>19373656</t>
  </si>
  <si>
    <t>00014853</t>
  </si>
  <si>
    <t>19373508</t>
  </si>
  <si>
    <t>00014854</t>
  </si>
  <si>
    <t>12132793 - Mega Hiệp Phú</t>
  </si>
  <si>
    <t>00014855</t>
  </si>
  <si>
    <t>12132881 - Mega Hiệp Phú</t>
  </si>
  <si>
    <t>00014856</t>
  </si>
  <si>
    <t>14085814 - Mega Hoàng Mai</t>
  </si>
  <si>
    <t>00014857</t>
  </si>
  <si>
    <t>14085720 - Mega Hoàng Mai</t>
  </si>
  <si>
    <t>00014858</t>
  </si>
  <si>
    <t>13229084 - Mega Thăng Long</t>
  </si>
  <si>
    <t>00014859</t>
  </si>
  <si>
    <t>26376150 - Mega Hà Đông</t>
  </si>
  <si>
    <t>00014860</t>
  </si>
  <si>
    <t>26376419 - Mega Hà Đông</t>
  </si>
  <si>
    <t>00014861</t>
  </si>
  <si>
    <t>26373867 - Mega Hà Đông</t>
  </si>
  <si>
    <t>00015705</t>
  </si>
  <si>
    <t>15099206</t>
  </si>
  <si>
    <t>00015706</t>
  </si>
  <si>
    <t>15099450</t>
  </si>
  <si>
    <t>00015707</t>
  </si>
  <si>
    <t>16413585</t>
  </si>
  <si>
    <t>00015708</t>
  </si>
  <si>
    <t>20354100</t>
  </si>
  <si>
    <t>00015709</t>
  </si>
  <si>
    <t>24297736</t>
  </si>
  <si>
    <t>00015710</t>
  </si>
  <si>
    <t>25326408</t>
  </si>
  <si>
    <t>00015711</t>
  </si>
  <si>
    <t>28316136</t>
  </si>
  <si>
    <t>00015712</t>
  </si>
  <si>
    <t>17179185</t>
  </si>
  <si>
    <t>00015713</t>
  </si>
  <si>
    <t>25231094</t>
  </si>
  <si>
    <t>00015714</t>
  </si>
  <si>
    <t>27238722</t>
  </si>
  <si>
    <t>00015715</t>
  </si>
  <si>
    <t>20252702</t>
  </si>
  <si>
    <t>00015716</t>
  </si>
  <si>
    <t>28256017</t>
  </si>
  <si>
    <t>00015717</t>
  </si>
  <si>
    <t>25269261</t>
  </si>
  <si>
    <t>00015718</t>
  </si>
  <si>
    <t>25269364</t>
  </si>
  <si>
    <t>00015719</t>
  </si>
  <si>
    <t>22277844</t>
  </si>
  <si>
    <t>00015720</t>
  </si>
  <si>
    <t>20293537</t>
  </si>
  <si>
    <t>00015721</t>
  </si>
  <si>
    <t>15012701</t>
  </si>
  <si>
    <t>00015722</t>
  </si>
  <si>
    <t>15043397</t>
  </si>
  <si>
    <t>00015723</t>
  </si>
  <si>
    <t>15043657</t>
  </si>
  <si>
    <t>00015724</t>
  </si>
  <si>
    <t>13129281 - Mega Thăng Long(2022)</t>
  </si>
  <si>
    <t>00015730</t>
  </si>
  <si>
    <t>10208391 - Mega An Phú</t>
  </si>
  <si>
    <t>00015732</t>
  </si>
  <si>
    <t>21215183 ( giao chành xe)</t>
  </si>
  <si>
    <t>00015733</t>
  </si>
  <si>
    <t>16410927</t>
  </si>
  <si>
    <t>00016741</t>
  </si>
  <si>
    <t>14088203</t>
  </si>
  <si>
    <t>00016742</t>
  </si>
  <si>
    <t>14088250</t>
  </si>
  <si>
    <t>00016743</t>
  </si>
  <si>
    <t>14088540</t>
  </si>
  <si>
    <t>00016744</t>
  </si>
  <si>
    <t>26378159</t>
  </si>
  <si>
    <t>00016745</t>
  </si>
  <si>
    <t>14089346</t>
  </si>
  <si>
    <t>00016746</t>
  </si>
  <si>
    <t>18144542</t>
  </si>
  <si>
    <t>00016747</t>
  </si>
  <si>
    <t>20355734</t>
  </si>
  <si>
    <t>00016748</t>
  </si>
  <si>
    <t>16415222</t>
  </si>
  <si>
    <t>00016749</t>
  </si>
  <si>
    <t>21215809</t>
  </si>
  <si>
    <t>00016750</t>
  </si>
  <si>
    <t>22329490</t>
  </si>
  <si>
    <t>00016751</t>
  </si>
  <si>
    <t>28317668</t>
  </si>
  <si>
    <t>00016752</t>
  </si>
  <si>
    <t>25328714</t>
  </si>
  <si>
    <t>00016754</t>
  </si>
  <si>
    <t>22330232</t>
  </si>
  <si>
    <t>00016755</t>
  </si>
  <si>
    <t>27318739</t>
  </si>
  <si>
    <t>00017503</t>
  </si>
  <si>
    <t>19377162</t>
  </si>
  <si>
    <t>00017504</t>
  </si>
  <si>
    <t>12136041</t>
  </si>
  <si>
    <t>00018690</t>
  </si>
  <si>
    <t>50988210</t>
  </si>
  <si>
    <t>00018691</t>
  </si>
  <si>
    <t>29164422</t>
  </si>
  <si>
    <t>00018692</t>
  </si>
  <si>
    <t>11179683</t>
  </si>
  <si>
    <t>00018693</t>
  </si>
  <si>
    <t>11179991</t>
  </si>
  <si>
    <t>00018694</t>
  </si>
  <si>
    <t>18149591</t>
  </si>
  <si>
    <t>00018695</t>
  </si>
  <si>
    <t>15103633</t>
  </si>
  <si>
    <t>00018697</t>
  </si>
  <si>
    <t>15103732</t>
  </si>
  <si>
    <t>00018699</t>
  </si>
  <si>
    <t>17182705</t>
  </si>
  <si>
    <t>00018700</t>
  </si>
  <si>
    <t>28320264</t>
  </si>
  <si>
    <t>00018702</t>
  </si>
  <si>
    <t>20356620</t>
  </si>
  <si>
    <t>00018703</t>
  </si>
  <si>
    <t>20356376</t>
  </si>
  <si>
    <t>00018704</t>
  </si>
  <si>
    <t>16415945</t>
  </si>
  <si>
    <t>00018705</t>
  </si>
  <si>
    <t>10211608</t>
  </si>
  <si>
    <t>00018706</t>
  </si>
  <si>
    <t>10211867</t>
  </si>
  <si>
    <t>00018758</t>
  </si>
  <si>
    <t>10215276</t>
  </si>
  <si>
    <t>00018759</t>
  </si>
  <si>
    <t>10215552</t>
  </si>
  <si>
    <t>00018760</t>
  </si>
  <si>
    <t>16419056</t>
  </si>
  <si>
    <t>00018761</t>
  </si>
  <si>
    <t>20358732</t>
  </si>
  <si>
    <t>00018762</t>
  </si>
  <si>
    <t>25330804</t>
  </si>
  <si>
    <t>00018763</t>
  </si>
  <si>
    <t>27321011</t>
  </si>
  <si>
    <t>00018764</t>
  </si>
  <si>
    <t>28320846</t>
  </si>
  <si>
    <t>00018765</t>
  </si>
  <si>
    <t>18151455</t>
  </si>
  <si>
    <t>00018766</t>
  </si>
  <si>
    <t>13237335</t>
  </si>
  <si>
    <t>00018767</t>
  </si>
  <si>
    <t>13237724</t>
  </si>
  <si>
    <t>00019053</t>
  </si>
  <si>
    <t>90311519</t>
  </si>
  <si>
    <t>00019054</t>
  </si>
  <si>
    <t>14094194</t>
  </si>
  <si>
    <t>00019055</t>
  </si>
  <si>
    <t>14094464</t>
  </si>
  <si>
    <t>00000001</t>
  </si>
  <si>
    <t>00000076</t>
  </si>
  <si>
    <t>00000021</t>
  </si>
  <si>
    <t>00000023</t>
  </si>
  <si>
    <t>00000018</t>
  </si>
  <si>
    <t>00000025</t>
  </si>
  <si>
    <t>00000038</t>
  </si>
  <si>
    <t>00000039</t>
  </si>
  <si>
    <t>00000036</t>
  </si>
  <si>
    <t>00000041</t>
  </si>
  <si>
    <t>00000490</t>
  </si>
  <si>
    <t>00000061</t>
  </si>
  <si>
    <t>00000462</t>
  </si>
  <si>
    <t>00000073</t>
  </si>
  <si>
    <t>00000683</t>
  </si>
  <si>
    <t>00000071</t>
  </si>
  <si>
    <t>00000052</t>
  </si>
  <si>
    <t>00000078</t>
  </si>
  <si>
    <t>00000045</t>
  </si>
  <si>
    <t>00000145</t>
  </si>
  <si>
    <t>00000019</t>
  </si>
  <si>
    <t>00000075</t>
  </si>
  <si>
    <t>00000058</t>
  </si>
  <si>
    <t>00000050</t>
  </si>
  <si>
    <t>00000056</t>
  </si>
  <si>
    <t>00000051</t>
  </si>
  <si>
    <t>00000108</t>
  </si>
  <si>
    <t>00000149</t>
  </si>
  <si>
    <t>00000098</t>
  </si>
  <si>
    <t>00000080</t>
  </si>
  <si>
    <t>00000104</t>
  </si>
  <si>
    <t>00000127</t>
  </si>
  <si>
    <t>Hàng trả</t>
  </si>
  <si>
    <t>Hàng trả - phiếu MH000474</t>
  </si>
  <si>
    <t>Hàng trả - CAN DATE</t>
  </si>
  <si>
    <t>Hàng trả - phiếu MH000591</t>
  </si>
  <si>
    <t>Hàng trả - NHƯ ĐÃ THỎA THUẬN</t>
  </si>
  <si>
    <t>Hàng trả - phiếu MH000170</t>
  </si>
  <si>
    <t>00002353</t>
  </si>
  <si>
    <t>10970</t>
  </si>
  <si>
    <t>10969</t>
  </si>
  <si>
    <t>10968</t>
  </si>
  <si>
    <t>10967</t>
  </si>
  <si>
    <t>10966</t>
  </si>
  <si>
    <t>10965</t>
  </si>
  <si>
    <t>00001629</t>
  </si>
  <si>
    <t>00006568</t>
  </si>
  <si>
    <t>00006567</t>
  </si>
  <si>
    <t xml:space="preserve"> 00006566</t>
  </si>
  <si>
    <t>00006565</t>
  </si>
  <si>
    <t>00006564</t>
  </si>
  <si>
    <t>00006563</t>
  </si>
  <si>
    <t>00000587</t>
  </si>
  <si>
    <t>00002190</t>
  </si>
  <si>
    <t>00001567</t>
  </si>
  <si>
    <t>00001027</t>
  </si>
  <si>
    <t>00000943</t>
  </si>
  <si>
    <t>00000696</t>
  </si>
  <si>
    <t>00000530</t>
  </si>
  <si>
    <t>Hỗ trợ phí vận chuyển T2/2023 theo HD 2353</t>
  </si>
  <si>
    <t>Hỗ trợ cung cấp thông tin 0.5% theo HD 10970</t>
  </si>
  <si>
    <t>HỖ TRỢ TRƯNG BÀY SẢN PHẨM 2% theo HD 10969</t>
  </si>
  <si>
    <t>HỖ TRỢ NHÓM HÀNG TRỌNG ĐIỂM 3.5% theo HD 10968</t>
  </si>
  <si>
    <t>HỖ TRỢ CÙNG HỢP TÁC 2.25%  theo HD 10967</t>
  </si>
  <si>
    <t>HỖ TRỢ TIẾP THỊ 5.3%  theo HD 10966</t>
  </si>
  <si>
    <t>Hỗ trợ thêm 1%  theo HD 10965</t>
  </si>
  <si>
    <t>Hỗ trợ phí vận chuyển T01/2023 theo HD 1629</t>
  </si>
  <si>
    <t>HỖ TRỢ CUNG CẤP THÔNG TIN 0.5%  theo HD 6568</t>
  </si>
  <si>
    <t>HỖ TRỢ TRƯNG BÀY SẢN PHẨM 2%  theo HD 6567</t>
  </si>
  <si>
    <t>HỖ TRỢ NHÓM HÀNG TRỌNG ĐIỂM 3.5%  theo HD 6566</t>
  </si>
  <si>
    <t>HỖ TRỢ CÙNG HỢP TÁC 2.25%  theo HD 6565</t>
  </si>
  <si>
    <t>HỖ TRỢ TIẾP THỊ 5.3% theo HD 6564</t>
  </si>
  <si>
    <t>HỖ TRỢ THÊM 1%  theo HD 6563</t>
  </si>
  <si>
    <t>Hỗ trợ phí vận chuyển T12/2022  theo HD 587</t>
  </si>
  <si>
    <t>Hỗ trợ cung cấp thông tin 0.5%  HD 2190</t>
  </si>
  <si>
    <t>Hỗ trợ thêm 1%  theo HD 1567</t>
  </si>
  <si>
    <t>Hỗ trợ trưng bày sản phẩm 2%  theo HD 1027</t>
  </si>
  <si>
    <t>Hỗ trợ cùng hợp tác 2.25%  theo HD 943</t>
  </si>
  <si>
    <t>Hỗ trợ nhóm hàng trọng điểm 3.5%  theo HD 696</t>
  </si>
  <si>
    <t>Hỗ trợ tiếp thị 5.3%  HD 530</t>
  </si>
  <si>
    <t>Ngày đến hạn thanh toán</t>
  </si>
  <si>
    <t>KH thanh toán</t>
  </si>
  <si>
    <t>Chênh lệch</t>
  </si>
  <si>
    <t>Ngày KH thanh toán</t>
  </si>
  <si>
    <t>00000181</t>
  </si>
  <si>
    <t>00000185</t>
  </si>
  <si>
    <t>00000126</t>
  </si>
  <si>
    <t>00000150</t>
  </si>
  <si>
    <t>Hàng trả - Mega Cần Thơ</t>
  </si>
  <si>
    <t>Hàng trả - phiếu MH000506</t>
  </si>
  <si>
    <t>Hàng trả - phiếu MH000507</t>
  </si>
  <si>
    <t>Hàng trả - Mega Vũng Tàu</t>
  </si>
  <si>
    <t>Hàng trả - phiếu MH000509</t>
  </si>
  <si>
    <t>Thành tiền</t>
  </si>
  <si>
    <t>25a</t>
  </si>
  <si>
    <t>61a</t>
  </si>
  <si>
    <t>56a</t>
  </si>
  <si>
    <t>80a</t>
  </si>
  <si>
    <t>HỖ TRỢ NHÓM HÀNG TRỌNG ĐIỂM 3.5% theo HD 16278</t>
  </si>
  <si>
    <t>HỖ TRỢ TRƯNG BÀY SẢN PHẨM 2% theo HD 16279</t>
  </si>
  <si>
    <t>Hỗ trợ thêm 1%  theo HD 14922</t>
  </si>
  <si>
    <t>Hỗ trợ cung cấp thông tin 0.5% theo HD 14864</t>
  </si>
  <si>
    <t>HỖ TRỢ TIẾP THỊ 5.3%  theo HD 16276</t>
  </si>
  <si>
    <t>HỖ TRỢ CÙNG HỢP TÁC 2.25%  theo HD 16277</t>
  </si>
  <si>
    <t>Hỗ trợ phí vận chuyển T3/2023 theo HD 3347</t>
  </si>
  <si>
    <t>00016278</t>
  </si>
  <si>
    <t>00016279</t>
  </si>
  <si>
    <t>00014922</t>
  </si>
  <si>
    <t>00014864</t>
  </si>
  <si>
    <t>00016276</t>
  </si>
  <si>
    <t>00016277</t>
  </si>
  <si>
    <t>00003347</t>
  </si>
  <si>
    <t>Hàng trả - Mega Biên Hòa</t>
  </si>
  <si>
    <t>Hàng trả - phiếu MH000517</t>
  </si>
  <si>
    <t>Hàng trả - Mega Hà Nội</t>
  </si>
  <si>
    <t>Hàng trả - Mega An Giang</t>
  </si>
  <si>
    <t>Hàng trả - Mega Đắk Lắk</t>
  </si>
  <si>
    <t>00000095</t>
  </si>
  <si>
    <t>00000154</t>
  </si>
  <si>
    <t>00000116</t>
  </si>
  <si>
    <t>00000234</t>
  </si>
  <si>
    <t>00000161</t>
  </si>
  <si>
    <t>00000117</t>
  </si>
  <si>
    <t>00000122</t>
  </si>
  <si>
    <t>1K23TDL</t>
  </si>
  <si>
    <t>1K23TVU</t>
  </si>
  <si>
    <t>1K23THA</t>
  </si>
  <si>
    <t>00000172</t>
  </si>
  <si>
    <t>Hàng trả - Mega Hà Nội phiếu MH000700</t>
  </si>
  <si>
    <t>1K23THL</t>
  </si>
  <si>
    <t>1K23TKG</t>
  </si>
  <si>
    <t>Hàng trả - Mega Kiên Giang - phiếu MH000518</t>
  </si>
  <si>
    <t>00000247</t>
  </si>
  <si>
    <t>00020177</t>
  </si>
  <si>
    <t>19381406</t>
  </si>
  <si>
    <t>00020178</t>
  </si>
  <si>
    <t>15106479</t>
  </si>
  <si>
    <t>00020179</t>
  </si>
  <si>
    <t>22334926</t>
  </si>
  <si>
    <t>00020180</t>
  </si>
  <si>
    <t>17186942</t>
  </si>
  <si>
    <t>00020181</t>
  </si>
  <si>
    <t>11183065</t>
  </si>
  <si>
    <t>00020182</t>
  </si>
  <si>
    <t>12141800</t>
  </si>
  <si>
    <t>00020183</t>
  </si>
  <si>
    <t>12142203</t>
  </si>
  <si>
    <t>00020184</t>
  </si>
  <si>
    <t>13240084</t>
  </si>
  <si>
    <t>00020185</t>
  </si>
  <si>
    <t>13240965</t>
  </si>
  <si>
    <t>00020186</t>
  </si>
  <si>
    <t>26385892</t>
  </si>
  <si>
    <t>00020479</t>
  </si>
  <si>
    <t>50989153</t>
  </si>
  <si>
    <t>00020480</t>
  </si>
  <si>
    <t>16421862</t>
  </si>
  <si>
    <t>00020481</t>
  </si>
  <si>
    <t>24304654</t>
  </si>
  <si>
    <t>00020482</t>
  </si>
  <si>
    <t>27324142</t>
  </si>
  <si>
    <t>00020483</t>
  </si>
  <si>
    <t>20361443</t>
  </si>
  <si>
    <t>00020484</t>
  </si>
  <si>
    <t>22335483</t>
  </si>
  <si>
    <t>00020498</t>
  </si>
  <si>
    <t>10219221</t>
  </si>
  <si>
    <t>00020499</t>
  </si>
  <si>
    <t>10216418</t>
  </si>
  <si>
    <t>00020604</t>
  </si>
  <si>
    <t/>
  </si>
  <si>
    <t>00020605</t>
  </si>
  <si>
    <t>00020606</t>
  </si>
  <si>
    <t>00020607</t>
  </si>
  <si>
    <t>00022032</t>
  </si>
  <si>
    <t>00022033</t>
  </si>
  <si>
    <t>11185117</t>
  </si>
  <si>
    <t>00022034</t>
  </si>
  <si>
    <t>18155630</t>
  </si>
  <si>
    <t>00022035</t>
  </si>
  <si>
    <t>16423396</t>
  </si>
  <si>
    <t>00022036</t>
  </si>
  <si>
    <t>16423557</t>
  </si>
  <si>
    <t>00022037</t>
  </si>
  <si>
    <t>20362920</t>
  </si>
  <si>
    <t>00022038</t>
  </si>
  <si>
    <t>22337327</t>
  </si>
  <si>
    <t>00022039</t>
  </si>
  <si>
    <t>24306056</t>
  </si>
  <si>
    <t>00022040</t>
  </si>
  <si>
    <t>12144845</t>
  </si>
  <si>
    <t>00022041</t>
  </si>
  <si>
    <t>11186045</t>
  </si>
  <si>
    <t>00022042</t>
  </si>
  <si>
    <t>12145211</t>
  </si>
  <si>
    <t>00022045</t>
  </si>
  <si>
    <t>13242151</t>
  </si>
  <si>
    <t>00022046</t>
  </si>
  <si>
    <t>14096121</t>
  </si>
  <si>
    <t>00022180</t>
  </si>
  <si>
    <t>15110161</t>
  </si>
  <si>
    <t>00022181</t>
  </si>
  <si>
    <t>17190462</t>
  </si>
  <si>
    <t>00022182</t>
  </si>
  <si>
    <t>22337887</t>
  </si>
  <si>
    <t>00022183</t>
  </si>
  <si>
    <t>22338310</t>
  </si>
  <si>
    <t>00022184</t>
  </si>
  <si>
    <t>24306895</t>
  </si>
  <si>
    <t>00022185</t>
  </si>
  <si>
    <t>25335484</t>
  </si>
  <si>
    <t>00022186</t>
  </si>
  <si>
    <t>27326618</t>
  </si>
  <si>
    <t>00022187</t>
  </si>
  <si>
    <t>28326076</t>
  </si>
  <si>
    <t>00023404</t>
  </si>
  <si>
    <t>00023405</t>
  </si>
  <si>
    <t>19385051</t>
  </si>
  <si>
    <t>00023406</t>
  </si>
  <si>
    <t>10221235</t>
  </si>
  <si>
    <t>00023407</t>
  </si>
  <si>
    <t>10222868</t>
  </si>
  <si>
    <t>00023408</t>
  </si>
  <si>
    <t>19386605</t>
  </si>
  <si>
    <t>00023409</t>
  </si>
  <si>
    <t>18159296</t>
  </si>
  <si>
    <t>00023410</t>
  </si>
  <si>
    <t>12147912</t>
  </si>
  <si>
    <t>00023411</t>
  </si>
  <si>
    <t>11188732</t>
  </si>
  <si>
    <t>00023412</t>
  </si>
  <si>
    <t>27327514</t>
  </si>
  <si>
    <t>00023413</t>
  </si>
  <si>
    <t>23213768</t>
  </si>
  <si>
    <t>00023414</t>
  </si>
  <si>
    <t>20365332</t>
  </si>
  <si>
    <t>00023415</t>
  </si>
  <si>
    <t>16426394</t>
  </si>
  <si>
    <t>00023416</t>
  </si>
  <si>
    <t>15111840</t>
  </si>
  <si>
    <t>00023417</t>
  </si>
  <si>
    <t>22339889</t>
  </si>
  <si>
    <t>00023420</t>
  </si>
  <si>
    <t>90314340</t>
  </si>
  <si>
    <t>00023421</t>
  </si>
  <si>
    <t>26386858</t>
  </si>
  <si>
    <t>00023422</t>
  </si>
  <si>
    <t>90314767</t>
  </si>
  <si>
    <t>00023423</t>
  </si>
  <si>
    <t>14098662</t>
  </si>
  <si>
    <t>00023424</t>
  </si>
  <si>
    <t>13245693</t>
  </si>
  <si>
    <t>00023425</t>
  </si>
  <si>
    <t>90317029</t>
  </si>
  <si>
    <t>00023490</t>
  </si>
  <si>
    <t>00023491</t>
  </si>
  <si>
    <t>00023492</t>
  </si>
  <si>
    <t>00023497</t>
  </si>
  <si>
    <t>00023498</t>
  </si>
  <si>
    <t>00023577</t>
  </si>
  <si>
    <t>10224313</t>
  </si>
  <si>
    <t>00023578</t>
  </si>
  <si>
    <t>10226536</t>
  </si>
  <si>
    <t>00023580</t>
  </si>
  <si>
    <t>12148286</t>
  </si>
  <si>
    <t>00023581</t>
  </si>
  <si>
    <t>50989971</t>
  </si>
  <si>
    <t>00023582</t>
  </si>
  <si>
    <t>11190337</t>
  </si>
  <si>
    <t>00023585</t>
  </si>
  <si>
    <t>12149515</t>
  </si>
  <si>
    <t>00023586</t>
  </si>
  <si>
    <t>19386653</t>
  </si>
  <si>
    <t>00023587</t>
  </si>
  <si>
    <t>19386785</t>
  </si>
  <si>
    <t>00023588</t>
  </si>
  <si>
    <t>19387758</t>
  </si>
  <si>
    <t>00023589</t>
  </si>
  <si>
    <t>19389013</t>
  </si>
  <si>
    <t>00023590</t>
  </si>
  <si>
    <t>19389026</t>
  </si>
  <si>
    <t>00023591</t>
  </si>
  <si>
    <t>16427460</t>
  </si>
  <si>
    <t>00023592</t>
  </si>
  <si>
    <t>17193595</t>
  </si>
  <si>
    <t>00023593</t>
  </si>
  <si>
    <t>20366260</t>
  </si>
  <si>
    <t>00023594</t>
  </si>
  <si>
    <t>20366805</t>
  </si>
  <si>
    <t>00023595</t>
  </si>
  <si>
    <t>22340375</t>
  </si>
  <si>
    <t>00023596</t>
  </si>
  <si>
    <t>27328673</t>
  </si>
  <si>
    <t>00023597</t>
  </si>
  <si>
    <t>25338724</t>
  </si>
  <si>
    <t>00023598</t>
  </si>
  <si>
    <t>17194754</t>
  </si>
  <si>
    <t>00023599</t>
  </si>
  <si>
    <t>28329414</t>
  </si>
  <si>
    <t>00025134</t>
  </si>
  <si>
    <t>Xuất lại hóa đơn thay thế cho hóa đơn số 25846</t>
  </si>
  <si>
    <t>00025135</t>
  </si>
  <si>
    <t>Xuất hóa đơn thay thế cho hóa đơn số 25876</t>
  </si>
  <si>
    <t>00025136</t>
  </si>
  <si>
    <t>Xuất hóa đơn thay thế cho hóa đơn số 25884</t>
  </si>
  <si>
    <t>00025137</t>
  </si>
  <si>
    <t>Xuất hóa đơn thay thế cho hóa đơn số 25879 và 47772</t>
  </si>
  <si>
    <t>00025138</t>
  </si>
  <si>
    <t>Xuất hóa đơn thay thế cho hóa đơn số 37960</t>
  </si>
  <si>
    <t>00025139</t>
  </si>
  <si>
    <t>Xuất hóa đơn thay thế cho hóa đơn số 46731</t>
  </si>
  <si>
    <t>00025140</t>
  </si>
  <si>
    <t>Xuất hóa đơn thay thế cho hóa đơn số 46758</t>
  </si>
  <si>
    <t>00025141</t>
  </si>
  <si>
    <t>Xuất hóa đơn thay thế cho hóa đơn số 46759</t>
  </si>
  <si>
    <t>00025142</t>
  </si>
  <si>
    <t>Xuất hóa đơn thay thế cho hóa đơn số 46768</t>
  </si>
  <si>
    <t>00025143</t>
  </si>
  <si>
    <t>Xuất hóa đơn thay thế cho hóa đơn số 46812</t>
  </si>
  <si>
    <t>00025144</t>
  </si>
  <si>
    <t>Xuất hóa đơn thay thế cho hóa đơn số 46739</t>
  </si>
  <si>
    <t>00025145</t>
  </si>
  <si>
    <t>Xuất hóa đơn thay thế cho hóa đơn số 47585</t>
  </si>
  <si>
    <t>00025146</t>
  </si>
  <si>
    <t>Xuất hóa đơn thay thế cho hóa đơn số 46818</t>
  </si>
  <si>
    <t>00025147</t>
  </si>
  <si>
    <t>Xuất hóa đơn thay thế cho hóa đơn số 47583</t>
  </si>
  <si>
    <t>00025148</t>
  </si>
  <si>
    <t>Xuất hóa đơn thay thế cho hóa đơn số 47586</t>
  </si>
  <si>
    <t>00025149</t>
  </si>
  <si>
    <t>Xuất hóa đơn thay thế cho hóa đơn số 49519</t>
  </si>
  <si>
    <t>00025150</t>
  </si>
  <si>
    <t>Xuất hóa đơn thay thế cho hóa đơn số 50854</t>
  </si>
  <si>
    <t>00025151</t>
  </si>
  <si>
    <t>Xuất hóa đơn thay thế cho hóa đơn số 55510</t>
  </si>
  <si>
    <t>00025152</t>
  </si>
  <si>
    <t>Xuất hóa đơn thay thế cho hóa đơn số 57643</t>
  </si>
  <si>
    <t>00025153</t>
  </si>
  <si>
    <t>Xuất hóa đơn thay thế cho hóa đơn số 57646</t>
  </si>
  <si>
    <t>00025154</t>
  </si>
  <si>
    <t>Xuất hóa đơn thay thế cho hóa đơn số 641</t>
  </si>
  <si>
    <t>00025155</t>
  </si>
  <si>
    <t>Xuất hóa đơn thay thế cho hóa đơn số 1368</t>
  </si>
  <si>
    <t>00025156</t>
  </si>
  <si>
    <t>Xuất hóa đơn thay thế cho hóa đơn số 1371</t>
  </si>
  <si>
    <t>00025157</t>
  </si>
  <si>
    <t>Xuất hóa đơn thay thế cho hóa đơn số 1379</t>
  </si>
  <si>
    <t>00025158</t>
  </si>
  <si>
    <t>Xuất hóa đơn thay thế hóa đơn số 1482</t>
  </si>
  <si>
    <t>00025159</t>
  </si>
  <si>
    <t>Xuất hóa đơn thay thế cho hóa đơn số 37668</t>
  </si>
  <si>
    <t>00025160</t>
  </si>
  <si>
    <t>Xuất hóa đơn thay thế cho hóa đơn số 37672</t>
  </si>
  <si>
    <t>00025161</t>
  </si>
  <si>
    <t>Xuất hóa đơn thay thế cho hóa đơn số 37679</t>
  </si>
  <si>
    <t>00025162</t>
  </si>
  <si>
    <t>Xuất hóa đơn thay thế cho hóa đơn số 37680</t>
  </si>
  <si>
    <t>00025163</t>
  </si>
  <si>
    <t>Xuất hóa đơn thay thế cho hóa đơn số 18241</t>
  </si>
  <si>
    <t>00025220</t>
  </si>
  <si>
    <t>10228155</t>
  </si>
  <si>
    <t>00025223</t>
  </si>
  <si>
    <t>18161462</t>
  </si>
  <si>
    <t>00025224</t>
  </si>
  <si>
    <t>16429120</t>
  </si>
  <si>
    <t>00025225</t>
  </si>
  <si>
    <t>16429158</t>
  </si>
  <si>
    <t>00025226</t>
  </si>
  <si>
    <t>17195217</t>
  </si>
  <si>
    <t>00025227</t>
  </si>
  <si>
    <t>20367862</t>
  </si>
  <si>
    <t>00025228</t>
  </si>
  <si>
    <t>24310643</t>
  </si>
  <si>
    <t>00025229</t>
  </si>
  <si>
    <t>28330662</t>
  </si>
  <si>
    <t>00025230</t>
  </si>
  <si>
    <t>28330711</t>
  </si>
  <si>
    <t>00025231</t>
  </si>
  <si>
    <t>11192367</t>
  </si>
  <si>
    <t>00025232</t>
  </si>
  <si>
    <t>14100190</t>
  </si>
  <si>
    <t>00025241</t>
  </si>
  <si>
    <t>00025242</t>
  </si>
  <si>
    <t>Xuất hóa đơn thay thế cho hóa đơn số 15722</t>
  </si>
  <si>
    <t>00025245</t>
  </si>
  <si>
    <t>16430473</t>
  </si>
  <si>
    <t>00025246</t>
  </si>
  <si>
    <t>24311211</t>
  </si>
  <si>
    <t>00025247</t>
  </si>
  <si>
    <t>24311486</t>
  </si>
  <si>
    <t>00025248</t>
  </si>
  <si>
    <t>22343251</t>
  </si>
  <si>
    <t>00025249</t>
  </si>
  <si>
    <t>27331131</t>
  </si>
  <si>
    <t>00025250</t>
  </si>
  <si>
    <t>15115730</t>
  </si>
  <si>
    <t>00025251</t>
  </si>
  <si>
    <t>25340068</t>
  </si>
  <si>
    <t>00025252</t>
  </si>
  <si>
    <t>21225613</t>
  </si>
  <si>
    <t>00025253</t>
  </si>
  <si>
    <t>26391148</t>
  </si>
  <si>
    <t>00025255</t>
  </si>
  <si>
    <t>26391786</t>
  </si>
  <si>
    <t>00025256</t>
  </si>
  <si>
    <t>26391721</t>
  </si>
  <si>
    <t>00025257</t>
  </si>
  <si>
    <t>14102213</t>
  </si>
  <si>
    <t>00025258</t>
  </si>
  <si>
    <t>26393215</t>
  </si>
  <si>
    <t>00025259</t>
  </si>
  <si>
    <t>13250873</t>
  </si>
  <si>
    <t>00025260</t>
  </si>
  <si>
    <t>14103665</t>
  </si>
  <si>
    <t>00025261</t>
  </si>
  <si>
    <t>26394958</t>
  </si>
  <si>
    <t>00025262</t>
  </si>
  <si>
    <t>13252274</t>
  </si>
  <si>
    <t>00025263</t>
  </si>
  <si>
    <t>13250154</t>
  </si>
  <si>
    <t>00025264</t>
  </si>
  <si>
    <t>90319563</t>
  </si>
  <si>
    <t>181a</t>
  </si>
  <si>
    <t>1K23TQU</t>
  </si>
  <si>
    <t>Hàng trả - Mega Bình Định</t>
  </si>
  <si>
    <t>1K23THB</t>
  </si>
  <si>
    <t>Hàng trả - Mega Hải Phòng</t>
  </si>
  <si>
    <t>1K23TMA</t>
  </si>
  <si>
    <t>1K23TDU</t>
  </si>
  <si>
    <t>Hàng trả - Mega Bình Dương</t>
  </si>
  <si>
    <t>1K23TKH</t>
  </si>
  <si>
    <t>Hàng trả - Mega Nha Trang</t>
  </si>
  <si>
    <t>Hàng trả - Mega Kiên Giang - phiếu MH000937</t>
  </si>
  <si>
    <t>Xuất hóa đơn cho CHI NHÁNH CÔNG TY TNHH MM MEGA MARKET (VIỆT NAM) TẠI THÀNH PHỐ HÀ NỘI</t>
  </si>
  <si>
    <t>Xuất hóa đơn thay thế cho hóa đơn số 57898</t>
  </si>
  <si>
    <t>Xuất hóa đơn thay thế cho hóa đơn số 57648</t>
  </si>
  <si>
    <t>Xuất hóa đơn thay thế cho hóa đơn số 41819</t>
  </si>
  <si>
    <t>Xuất hóa đơn thay thế cho hóa đơn số 46817</t>
  </si>
  <si>
    <t>Xuất hóa đơn thay thế cho hóa đơn số 57790</t>
  </si>
  <si>
    <t>Xuất hóa đơn thay thế cho hóa đơn số 46753</t>
  </si>
  <si>
    <t>Xuất hóa đơn thay thế cho hóa đơn số 46764</t>
  </si>
  <si>
    <t>Xuất hóa đơn thay thế cho hóa đơn số 46765</t>
  </si>
  <si>
    <t>Xuất hóa đơn thay thế cho hóa đơn số 49432</t>
  </si>
  <si>
    <t>Xuất hóa đơn thay thế cho hóa đơn số 50330</t>
  </si>
  <si>
    <t>Xuất hóa đơn thay thế cho hóa đơn số 53829</t>
  </si>
  <si>
    <t>Xuất hóa đơn thay thế cho hóa đơn số 55152</t>
  </si>
  <si>
    <t>Xuất hóa đơn thay thế cho hóa đơn số 56893</t>
  </si>
  <si>
    <t>Xuất hóa đơn thay thế cho hóa đơn số 832</t>
  </si>
  <si>
    <t>Xuất hóa đơn thay thế cho hóa đơn số 1370</t>
  </si>
  <si>
    <t>Xuất hóa đơn thay thế cho hóa đơn số 1372</t>
  </si>
  <si>
    <t>Xuất hóa đơn thay thế cho hóa đơn số 1373</t>
  </si>
  <si>
    <t>Xuất hóa đơn thay thế cho hóa đơn số 1374</t>
  </si>
  <si>
    <t>Xuất hóa đơn thay thế cho hóa đơn số 1375</t>
  </si>
  <si>
    <t>Xuất hóa đơn thay thế cho hóa đơn số 1377</t>
  </si>
  <si>
    <t>Xuất hóa đơn thay thế cho hóa đơn số 1378</t>
  </si>
  <si>
    <t>Xuất hóa đơn thay thế cho hóa đơn số 1382</t>
  </si>
  <si>
    <t>Xuất hóa đơn thay thế cho hóa đơn số 1480</t>
  </si>
  <si>
    <t>Xuất hóa đơn thay thế cho hóa đơn số 2115</t>
  </si>
  <si>
    <t>Xuất hóa đơn thay thế cho hóa đơn số 2117</t>
  </si>
  <si>
    <t>Xuất hóa đơn thay thế cho hóa đơn số 2121</t>
  </si>
  <si>
    <t>Xuất hóa đơn thay thế cho hóa đơn số 2124</t>
  </si>
  <si>
    <t>Xuất hóa đơn thay thế cho hóa đơn số 2131</t>
  </si>
  <si>
    <t>Xuất hóa đơn thay thế cho hóa đơn số 2133</t>
  </si>
  <si>
    <t>Xuất hóa đơn thay thế cho hóa đơn số 2134</t>
  </si>
  <si>
    <t>Xuất hóa đơn thay thế chô hóa đơn số 2136</t>
  </si>
  <si>
    <t>Xuất hóa đơn thay thế cho hóa đơn số 2137</t>
  </si>
  <si>
    <t>Xuất hóa đơn thay thế cho hóa đơn số 2138</t>
  </si>
  <si>
    <t>Xuất hóa đơn thay thế cho hóa đơn số 2181</t>
  </si>
  <si>
    <t>Xuất hóa đơn thay thế cho hóa đơn số 2182</t>
  </si>
  <si>
    <t>Xuất hóa đơn thay thế cho hóa đơn số 2183</t>
  </si>
  <si>
    <t>Xuất hóa đơn thay thế cho hóa đơn số 2184</t>
  </si>
  <si>
    <t>Xuất hóa đơn thay thế cho hóa đơn số 8663</t>
  </si>
  <si>
    <t>199a</t>
  </si>
  <si>
    <t>199c</t>
  </si>
  <si>
    <t>199b</t>
  </si>
  <si>
    <t>1K23TAN</t>
  </si>
  <si>
    <t>Hàng trả - phiếu MH000947</t>
  </si>
  <si>
    <t>Hàng trả - phiếu MH000906</t>
  </si>
  <si>
    <t>1K23TTK</t>
  </si>
  <si>
    <t>Hàng trả - Mega Hà Nội - phiếu MH000739</t>
  </si>
  <si>
    <t>Hàng trả - Mega Kiên Giang</t>
  </si>
  <si>
    <t>Hàng trả - phiếu MH000964</t>
  </si>
  <si>
    <t>Hàng trả - Mega Cần Thơ - phiếu MH000738</t>
  </si>
  <si>
    <t>Hàng trả - phiếu MH000935</t>
  </si>
  <si>
    <t>Hàng trả - phiếu MH000998</t>
  </si>
  <si>
    <t>Hàng trả - phiếu MH001010</t>
  </si>
  <si>
    <t>Xuất lại hóa đơn thay thế cho hóa đơn số 2138 ngày 31/01/2023</t>
  </si>
  <si>
    <t>Xuất lại hóa đơn thay thế cho hóa đơn số 2121 ngày 31/1/23</t>
  </si>
  <si>
    <t>12151469</t>
  </si>
  <si>
    <t>29172360</t>
  </si>
  <si>
    <t>19393307</t>
  </si>
  <si>
    <t>19393403</t>
  </si>
  <si>
    <t>16433164</t>
  </si>
  <si>
    <t>20370361</t>
  </si>
  <si>
    <t>20371268</t>
  </si>
  <si>
    <t>15118282</t>
  </si>
  <si>
    <t>17198705</t>
  </si>
  <si>
    <t>25341759</t>
  </si>
  <si>
    <t>10229295</t>
  </si>
  <si>
    <t>10230526</t>
  </si>
  <si>
    <t>10231436</t>
  </si>
  <si>
    <t>29173686</t>
  </si>
  <si>
    <t>10233736</t>
  </si>
  <si>
    <t>10234016</t>
  </si>
  <si>
    <t>11197866</t>
  </si>
  <si>
    <t>11197928</t>
  </si>
  <si>
    <t>11198197</t>
  </si>
  <si>
    <t>19396177</t>
  </si>
  <si>
    <t>23219022</t>
  </si>
  <si>
    <t>16434624</t>
  </si>
  <si>
    <t>16434733</t>
  </si>
  <si>
    <t>22346700</t>
  </si>
  <si>
    <t>17202067</t>
  </si>
  <si>
    <t>25343619</t>
  </si>
  <si>
    <t>12157014</t>
  </si>
  <si>
    <t>12157285</t>
  </si>
  <si>
    <t>16435456</t>
  </si>
  <si>
    <t>16435752</t>
  </si>
  <si>
    <t>20373305</t>
  </si>
  <si>
    <t>22343678</t>
  </si>
  <si>
    <t>15120466</t>
  </si>
  <si>
    <t>15120731</t>
  </si>
  <si>
    <t>18169555</t>
  </si>
  <si>
    <t>14107421</t>
  </si>
  <si>
    <t>13255443</t>
  </si>
  <si>
    <t>90323119</t>
  </si>
  <si>
    <t>10237358</t>
  </si>
  <si>
    <t>10237078</t>
  </si>
  <si>
    <t>11200164</t>
  </si>
  <si>
    <t>19397650</t>
  </si>
  <si>
    <t>19397623</t>
  </si>
  <si>
    <t>27337015</t>
  </si>
  <si>
    <t>23220736</t>
  </si>
  <si>
    <t>24317189</t>
  </si>
  <si>
    <t>25346105</t>
  </si>
  <si>
    <t>27337223</t>
  </si>
  <si>
    <t>20375114</t>
  </si>
  <si>
    <t>17205052</t>
  </si>
  <si>
    <t>17204149</t>
  </si>
  <si>
    <t>15122237</t>
  </si>
  <si>
    <t>16437514</t>
  </si>
  <si>
    <t>22349126</t>
  </si>
  <si>
    <t>28337212</t>
  </si>
  <si>
    <t>12160141</t>
  </si>
  <si>
    <t>28338495</t>
  </si>
  <si>
    <t>28338112</t>
  </si>
  <si>
    <t>25346852</t>
  </si>
  <si>
    <t>24317905</t>
  </si>
  <si>
    <t>24317587</t>
  </si>
  <si>
    <t>20375673</t>
  </si>
  <si>
    <t>16438404</t>
  </si>
  <si>
    <t>16438132</t>
  </si>
  <si>
    <t>15123799</t>
  </si>
  <si>
    <t>18171959</t>
  </si>
  <si>
    <t>14109446</t>
  </si>
  <si>
    <t>14107909</t>
  </si>
  <si>
    <t>26400018</t>
  </si>
  <si>
    <t>13258249</t>
  </si>
  <si>
    <t>14109503</t>
  </si>
  <si>
    <t>Xuất hóa đơn thay thế hóa đơn số 56991</t>
  </si>
  <si>
    <t>Xuất hóa đơn thay thế cho hóa đơn số 56990</t>
  </si>
  <si>
    <t>Xuất hóa đơn thay thế cho hóa đơn số 57172</t>
  </si>
  <si>
    <t>Xuất hóa đơn thay thế cho hóa đơn số 46762</t>
  </si>
  <si>
    <t>Xuất hóa đơn thay thế cho hóa đơn số 5534 ngày 05/04/2022</t>
  </si>
  <si>
    <t>71a</t>
  </si>
  <si>
    <t>297a</t>
  </si>
  <si>
    <t>Hỗ trợ phí vận chuyển theo T4/2023 theo HD 4506</t>
  </si>
  <si>
    <t>Hỗ trợ cung cấp thông tin 0.5% theo HD 21239</t>
  </si>
  <si>
    <t>HỖ TRỢ TIẾP THỊ 5.3%  theo HD 21235</t>
  </si>
  <si>
    <t>HỖ TRỢ NHÓM HÀNG TRỌNG ĐIỂM 3.5% theo HD 21237</t>
  </si>
  <si>
    <t>HỖ TRỢ TRƯNG BÀY SẢN PHẨM 2% theo HD 21238</t>
  </si>
  <si>
    <t>HỖ TRỢ CÙNG HỢP TÁC 2.25%  theo HD 21236</t>
  </si>
  <si>
    <t>Hỗ trợ thêm 1%  theo HD 21234</t>
  </si>
  <si>
    <t>Note</t>
  </si>
  <si>
    <t>KH TT 10.03.2023</t>
  </si>
  <si>
    <t>Hàng trả - Mega Nha Trang - phiếu MH000737</t>
  </si>
  <si>
    <t>Hàng trả - phiếu MH000993</t>
  </si>
  <si>
    <t>10240540</t>
  </si>
  <si>
    <t>10240795</t>
  </si>
  <si>
    <t>19400179</t>
  </si>
  <si>
    <t>20377251</t>
  </si>
  <si>
    <t>20377348</t>
  </si>
  <si>
    <t>27339950</t>
  </si>
  <si>
    <t>17208034</t>
  </si>
  <si>
    <t>25348123</t>
  </si>
  <si>
    <t>25348218</t>
  </si>
  <si>
    <t>18173792</t>
  </si>
  <si>
    <t>15125495</t>
  </si>
  <si>
    <t>15124285</t>
  </si>
  <si>
    <t>16441544</t>
  </si>
  <si>
    <t>16440702</t>
  </si>
  <si>
    <t>16440980</t>
  </si>
  <si>
    <t>17206642</t>
  </si>
  <si>
    <t>17208494</t>
  </si>
  <si>
    <t>17209450</t>
  </si>
  <si>
    <t>20378013</t>
  </si>
  <si>
    <t>21232369</t>
  </si>
  <si>
    <t>24319960</t>
  </si>
  <si>
    <t>24319707</t>
  </si>
  <si>
    <t>25349075</t>
  </si>
  <si>
    <t>13257407</t>
  </si>
  <si>
    <t>14111337</t>
  </si>
  <si>
    <t>14111528</t>
  </si>
  <si>
    <t>26401718</t>
  </si>
  <si>
    <t>26401619</t>
  </si>
  <si>
    <t>26401522</t>
  </si>
  <si>
    <t>14112312</t>
  </si>
  <si>
    <t>14112056</t>
  </si>
  <si>
    <t>90325901</t>
  </si>
  <si>
    <t>13260751</t>
  </si>
  <si>
    <t>29177701</t>
  </si>
  <si>
    <t>10244067</t>
  </si>
  <si>
    <t>10244328</t>
  </si>
  <si>
    <t>18176008</t>
  </si>
  <si>
    <t>25350439</t>
  </si>
  <si>
    <t>22353983</t>
  </si>
  <si>
    <t>16442542</t>
  </si>
  <si>
    <t>12165991</t>
  </si>
  <si>
    <t>12165737</t>
  </si>
  <si>
    <t>11207034</t>
  </si>
  <si>
    <t>12162830</t>
  </si>
  <si>
    <t>12163086</t>
  </si>
  <si>
    <t>14113728</t>
  </si>
  <si>
    <t>14113899</t>
  </si>
  <si>
    <t>26404095</t>
  </si>
  <si>
    <t>13263686</t>
  </si>
  <si>
    <t>26403996</t>
  </si>
  <si>
    <t>13264820</t>
  </si>
  <si>
    <t>13264550</t>
  </si>
  <si>
    <t>26404995</t>
  </si>
  <si>
    <t>14115734</t>
  </si>
  <si>
    <t>90328199</t>
  </si>
  <si>
    <t>26406428</t>
  </si>
  <si>
    <t>13266471</t>
  </si>
  <si>
    <t>Xuất hóa đơn thay thế cho hóa đơn số 57873</t>
  </si>
  <si>
    <t>Xuất hóa đơn thay thế cho hóa đơn số 57169</t>
  </si>
  <si>
    <t>Xuất hóa đơn thay thế cho hóa đơn số 56277</t>
  </si>
  <si>
    <t>Xuất hóa đơn thay thế cho hóa đơn số 6277</t>
  </si>
  <si>
    <t>Xuất hóa đơn thay thế cho hóa đơn số 1376</t>
  </si>
  <si>
    <t>Xuất hóa đơn thay thế cho hóa đơn số 00002116</t>
  </si>
  <si>
    <t>Xuất hóa đơn thay thế cho hóa đơn số 00002127</t>
  </si>
  <si>
    <t>Xuất hóa đơn thay thế cho hóa đơn số 00015721</t>
  </si>
  <si>
    <t>Xuất hóa đơn thay thế cho hóa đơn số 00001477</t>
  </si>
  <si>
    <t>1. KH TT 30.01.2023</t>
  </si>
  <si>
    <t>2. KH TT 10.02.2023</t>
  </si>
  <si>
    <t>3. KH TT 24.02.2023</t>
  </si>
  <si>
    <t>5. KH TT 24.03.2023</t>
  </si>
  <si>
    <t>6. KH TT 10.04.2023</t>
  </si>
  <si>
    <t>7. KH TT 24.04.2023</t>
  </si>
  <si>
    <t>8. KH TT 10.05.2023</t>
  </si>
  <si>
    <t>KH TT 24.05.2023</t>
  </si>
  <si>
    <t>HÓA ĐƠN XUẤT SAI VÀ HÓA ĐƠN ĐIỀU CHỈNH CỦA HÓA ĐƠN XUẤT SAI ĐỂ CÙNG 1 MÀU</t>
  </si>
  <si>
    <t>Bán hàng CHI NHÁNH CÔNG TY TNHH MM MEGA MARKET (VIỆT NAM) TẠI THÀNH PHỐ HÀ NỘI theo hóa đơn 00000839</t>
  </si>
  <si>
    <t>Bán hàng CHI NHÁNH CÔNG TY TNHH MM MEGA MARKET (VIỆT NAM) TẠI THÀNH PHỐ HÀ NỘI theo hóa đơn 00000840</t>
  </si>
  <si>
    <t>Bán hàng CHI NHÁNH CÔNG TY TNHH MM MEGA MARKET (VIỆT NAM) TẠI THÀNH PHỐ HÀ NỘI theo hóa đơn 00000841</t>
  </si>
  <si>
    <t>Bán hàng CHI NHÁNH CÔNG TY TNHH MM MEGA MARKET (VIỆT NAM) TẠI THÀNH PHỐ HÀ NỘI theo hóa đơn 00000842</t>
  </si>
  <si>
    <t>Bán hàng CHI NHÁNH CÔNG TY TNHH MM MEGA MARKET (VIỆT NAM) TẠI THÀNH PHỐ HÀ NỘI theo hóa đơn 00000843</t>
  </si>
  <si>
    <t>Bán hàng CHI NHÁNH CÔNG TY TNHH MM MEGA MARKET (VIỆT NAM) TẠI THÀNH PHỐ HÀ NỘI theo hóa đơn 00000844</t>
  </si>
  <si>
    <t>Bán hàng CHI NHÁNH CÔNG TY TNHH MM MEGA MARKET (VIỆT NAM) TẠI THÀNH PHỐ HÀ NỘI theo hóa đơn 00000845</t>
  </si>
  <si>
    <t>Bán hàng CHI NHÁNH CÔNG TY TNHH MM MEGA MARKET (VIỆT NAM) TẠI THÀNH PHỐ HÀ NỘI theo hóa đơn 00000846</t>
  </si>
  <si>
    <t>Bán hàng CHI NHÁNH CÔNG TY TNHH MM MEGA MARKET (VIỆT NAM) TẠI THÀNH PHỐ HÀ NỘI theo hóa đơn 00000847</t>
  </si>
  <si>
    <t>Bán hàng CHI NHÁNH CÔNG TY TNHH MM MEGA MARKET (VIỆT NAM) TẠI THÀNH PHỐ HÀ NỘI theo hóa đơn 00000851</t>
  </si>
  <si>
    <t>HĐ xuất sai giá/ slg, và đ/c HĐ</t>
  </si>
  <si>
    <t>hóa đơn hủy</t>
  </si>
  <si>
    <t>1K23TDA</t>
  </si>
  <si>
    <t>Hàng trả - Mega Đà Nẵng - phiếu MH001033</t>
  </si>
  <si>
    <t>1K23TNH</t>
  </si>
  <si>
    <t>Hàng trả - Mega Biên Hòa - phiếu MH001130</t>
  </si>
  <si>
    <t>Hàng trả - Mega Bình Định - phiếu MH001016</t>
  </si>
  <si>
    <t>1K23TBP</t>
  </si>
  <si>
    <t>Hàng trả - phiếu MH000595</t>
  </si>
  <si>
    <t>Hàng trả - Mega Kiên Giang - phiếu MH001038</t>
  </si>
  <si>
    <t>Hàng trả - Mega Cần Thơ - phiếu MH001031</t>
  </si>
  <si>
    <t>1K23THU</t>
  </si>
  <si>
    <t>Hàng trả - Mega Bình Dương - phiếu MH001234</t>
  </si>
  <si>
    <t>Hàng trả - Mega Cần Thơ - phiếu MH001245</t>
  </si>
  <si>
    <t>KH TT 12.06.2023</t>
  </si>
  <si>
    <t>KH TT 12.06.2023 dư 55,187 (do ban đầu báo sai giá, NCC làm điều chỉnh và xuất hđ mới, sau đó KH TT số ban đầu, nên lệch)</t>
  </si>
  <si>
    <t>Hỗ trợ thêm 1%</t>
  </si>
  <si>
    <t>HỖ TRỢ TIẾP THỊ 5.3%</t>
  </si>
  <si>
    <t>HỖ TRỢ CÙNG HỢP TÁC 2.25%</t>
  </si>
  <si>
    <t xml:space="preserve"> HỖ TRỢ NHÓM HÀNG TRỌNG ĐIỂM 3.5%</t>
  </si>
  <si>
    <t xml:space="preserve"> HỖ TRỢ TRƯNG BÀY SẢN PHẨM 2%</t>
  </si>
  <si>
    <t>Hỗ trợ cung cấp thông tin 0.5%</t>
  </si>
  <si>
    <t>Hỗ trợ phí vận chuyển T05/2023</t>
  </si>
  <si>
    <t>Hàng trả - Mega Nha Trang - phiếu MH001344</t>
  </si>
  <si>
    <t>Hàng trả - Mega Nha Trang - phiếu MH001415</t>
  </si>
  <si>
    <t>Hàng trả - Mega Bình Định - phiếu MH001343</t>
  </si>
  <si>
    <t>Hàng trả - Mega Nha Trang - phiếu MH001545</t>
  </si>
  <si>
    <t>Hàng trả - Mega Nha Trang - phiếu MH001493</t>
  </si>
  <si>
    <t>Hàng trả - Mega Cần Thơ - phiếu MH001546</t>
  </si>
  <si>
    <t>1K23TLX</t>
  </si>
  <si>
    <t>Hàng trả - Mega An Giang - phiếu MH001417</t>
  </si>
  <si>
    <t>Hàng trả - Mega Hà Đông - phiếu MH001548</t>
  </si>
  <si>
    <t>Hàng trả - Mega Bình Dương - phiếu MH001462</t>
  </si>
  <si>
    <t>Hàng trả - Mega Bình Dương - phiếu MH001461</t>
  </si>
  <si>
    <t>Hàng trả - Mega Kiên Giang - phiếu MH001722</t>
  </si>
  <si>
    <t>KH TT 26.06.2023</t>
  </si>
  <si>
    <t>có khả năng sẽ không được thanh toán, do quá 11 tháng để mở PO làm thanh toán</t>
  </si>
  <si>
    <t>15128445</t>
  </si>
  <si>
    <t>16443682</t>
  </si>
  <si>
    <t>17210890</t>
  </si>
  <si>
    <t>23225259</t>
  </si>
  <si>
    <t>21233670</t>
  </si>
  <si>
    <t>21233473</t>
  </si>
  <si>
    <t>22355768</t>
  </si>
  <si>
    <t>22355353</t>
  </si>
  <si>
    <t>24322110</t>
  </si>
  <si>
    <t>25351245</t>
  </si>
  <si>
    <t>10247806</t>
  </si>
  <si>
    <t>10246730</t>
  </si>
  <si>
    <t>12167620</t>
  </si>
  <si>
    <t>11208247</t>
  </si>
  <si>
    <t>11208688</t>
  </si>
  <si>
    <t>18178674</t>
  </si>
  <si>
    <t>29178839</t>
  </si>
  <si>
    <t>19405222</t>
  </si>
  <si>
    <t>28343977</t>
  </si>
  <si>
    <t>16445152</t>
  </si>
  <si>
    <t>28343917</t>
  </si>
  <si>
    <t>27343967</t>
  </si>
  <si>
    <t>24323446</t>
  </si>
  <si>
    <t>22356837</t>
  </si>
  <si>
    <t>17212893</t>
  </si>
  <si>
    <t>17213073</t>
  </si>
  <si>
    <t>16445288</t>
  </si>
  <si>
    <t>18179588</t>
  </si>
  <si>
    <t>12168857</t>
  </si>
  <si>
    <t>20382965</t>
  </si>
  <si>
    <t>27344664</t>
  </si>
  <si>
    <t>17213731</t>
  </si>
  <si>
    <t>16446230</t>
  </si>
  <si>
    <t>15130662</t>
  </si>
  <si>
    <t>15130965</t>
  </si>
  <si>
    <t>10251016</t>
  </si>
  <si>
    <t>10251273</t>
  </si>
  <si>
    <t>11212777</t>
  </si>
  <si>
    <t>16447852</t>
  </si>
  <si>
    <t>16447953</t>
  </si>
  <si>
    <t>28346594</t>
  </si>
  <si>
    <t>24325563</t>
  </si>
  <si>
    <t>24325650</t>
  </si>
  <si>
    <t>25354941</t>
  </si>
  <si>
    <t>10255137</t>
  </si>
  <si>
    <t>12171899</t>
  </si>
  <si>
    <t>12171632</t>
  </si>
  <si>
    <t>19408955</t>
  </si>
  <si>
    <t>23228769</t>
  </si>
  <si>
    <t>16449065</t>
  </si>
  <si>
    <t>16449632</t>
  </si>
  <si>
    <t>28347931</t>
  </si>
  <si>
    <t>28348410</t>
  </si>
  <si>
    <t>24326516</t>
  </si>
  <si>
    <t>20385169</t>
  </si>
  <si>
    <t>20385429</t>
  </si>
  <si>
    <t>22360223</t>
  </si>
  <si>
    <t>21236962</t>
  </si>
  <si>
    <t>27347513</t>
  </si>
  <si>
    <t>27347930</t>
  </si>
  <si>
    <t>17216889</t>
  </si>
  <si>
    <t>17217861</t>
  </si>
  <si>
    <t>25355618</t>
  </si>
  <si>
    <t>25355867</t>
  </si>
  <si>
    <t>14118600</t>
  </si>
  <si>
    <t>26407545</t>
  </si>
  <si>
    <t>13269415</t>
  </si>
  <si>
    <t>14118775</t>
  </si>
  <si>
    <t>26406420</t>
  </si>
  <si>
    <t>26407279</t>
  </si>
  <si>
    <t>14119687</t>
  </si>
  <si>
    <t>14119423</t>
  </si>
  <si>
    <t>13270630</t>
  </si>
  <si>
    <t>13270362</t>
  </si>
  <si>
    <t>Xuất hóa đơn thay thế cho hóa đơn số 14857</t>
  </si>
  <si>
    <t>Xuất hóa đơn thay thế cho hóa đơn số 57730</t>
  </si>
  <si>
    <t>Xuất hóa đơn thay thế cho hóa đơn số 15717</t>
  </si>
  <si>
    <t>Xuất hóa đơn thay thế cho hóa đơn số 10499</t>
  </si>
  <si>
    <t>Xuất hóa đơn thay thế cho hóa đơn số 16743</t>
  </si>
  <si>
    <t>Xuất hóa đơn thay thế cho hóa đơn số 15716</t>
  </si>
  <si>
    <t>Xuất hóa đơn thay thế cho hóa đơn số 15720</t>
  </si>
  <si>
    <t>Xuất hóa đơn thay thế cho hóa đơn số 25248</t>
  </si>
  <si>
    <t>10249806</t>
  </si>
  <si>
    <t>10254872</t>
  </si>
  <si>
    <t>18183438</t>
  </si>
  <si>
    <t>10255621</t>
  </si>
  <si>
    <t>21238342</t>
  </si>
  <si>
    <t>17218910</t>
  </si>
  <si>
    <t>16450772</t>
  </si>
  <si>
    <t>16450595</t>
  </si>
  <si>
    <t>15135255</t>
  </si>
  <si>
    <t>12174919</t>
  </si>
  <si>
    <t>11215746</t>
  </si>
  <si>
    <t>11216187</t>
  </si>
  <si>
    <t>18186358</t>
  </si>
  <si>
    <t>18186319</t>
  </si>
  <si>
    <t>18186431</t>
  </si>
  <si>
    <t>50993255</t>
  </si>
  <si>
    <t>12174650</t>
  </si>
  <si>
    <t>16451871</t>
  </si>
  <si>
    <t>25357982</t>
  </si>
  <si>
    <t>25358234</t>
  </si>
  <si>
    <t>14121232</t>
  </si>
  <si>
    <t>13272625</t>
  </si>
  <si>
    <t>90333334</t>
  </si>
  <si>
    <t>26413286</t>
  </si>
  <si>
    <t>26411759</t>
  </si>
  <si>
    <t>26414192</t>
  </si>
  <si>
    <t>13274402</t>
  </si>
  <si>
    <t>18187362</t>
  </si>
  <si>
    <t>29183693</t>
  </si>
  <si>
    <t>29183716</t>
  </si>
  <si>
    <t>1K23TAP</t>
  </si>
  <si>
    <t>Hàng trả - Mega An Phú - phiếu MH001601</t>
  </si>
  <si>
    <t>14123950</t>
  </si>
  <si>
    <t>14123855</t>
  </si>
  <si>
    <t>14125189</t>
  </si>
  <si>
    <t>13275736</t>
  </si>
  <si>
    <t>13277067</t>
  </si>
  <si>
    <t>13276642</t>
  </si>
  <si>
    <t>90335674</t>
  </si>
  <si>
    <t>14124647</t>
  </si>
  <si>
    <t>26415098</t>
  </si>
  <si>
    <t>14125995</t>
  </si>
  <si>
    <t>14124927</t>
  </si>
  <si>
    <t>26415381</t>
  </si>
  <si>
    <t>13280380</t>
  </si>
  <si>
    <t>14129428</t>
  </si>
  <si>
    <t>10258492</t>
  </si>
  <si>
    <t>28351392</t>
  </si>
  <si>
    <t>16453735</t>
  </si>
  <si>
    <t>24330165</t>
  </si>
  <si>
    <t>17221485</t>
  </si>
  <si>
    <t>23231209</t>
  </si>
  <si>
    <t>20389539</t>
  </si>
  <si>
    <t>20389437</t>
  </si>
  <si>
    <t>20389396</t>
  </si>
  <si>
    <t>15138013</t>
  </si>
  <si>
    <t>19413422</t>
  </si>
  <si>
    <t>19413318</t>
  </si>
  <si>
    <t>12178237</t>
  </si>
  <si>
    <t>12177951</t>
  </si>
  <si>
    <t>11219135</t>
  </si>
  <si>
    <t>50993664</t>
  </si>
  <si>
    <t>15140207</t>
  </si>
  <si>
    <t>16454540</t>
  </si>
  <si>
    <t>16455405</t>
  </si>
  <si>
    <t>17223223</t>
  </si>
  <si>
    <t>21240847</t>
  </si>
  <si>
    <t>24331152</t>
  </si>
  <si>
    <t>25360293</t>
  </si>
  <si>
    <t>25360553</t>
  </si>
  <si>
    <t>28353032</t>
  </si>
  <si>
    <t>hủy hóa đơn</t>
  </si>
  <si>
    <t>Hàng trả - Mega Đà Nẵng</t>
  </si>
  <si>
    <t>8%</t>
  </si>
  <si>
    <t>KH TT 10.07.2023</t>
  </si>
  <si>
    <t>đã sắp lịch thanh toán</t>
  </si>
  <si>
    <t>Mã NCC</t>
  </si>
  <si>
    <t>Ký tự hóa đơn</t>
  </si>
  <si>
    <t>Số PO</t>
  </si>
  <si>
    <t>Số tiền</t>
  </si>
  <si>
    <t>Ngày nhận hàng</t>
  </si>
  <si>
    <t>Ngày gửi hóa đơn</t>
  </si>
  <si>
    <t>MM note 28/6/2023</t>
  </si>
  <si>
    <t>THƯƠNG NOTE</t>
  </si>
  <si>
    <t>Chờ OM confirm giá</t>
  </si>
  <si>
    <t>Khánh check</t>
  </si>
  <si>
    <t>done</t>
  </si>
  <si>
    <t>mở lại dùm e</t>
  </si>
  <si>
    <t>chị Khánh báo sai giá, check không sai giá</t>
  </si>
  <si>
    <t>chị Thương báo sai giá, check không sai giá</t>
  </si>
  <si>
    <t>PO tháng 5/2022 đã bị delete trên HT sau 11 tháng rồi nhé.không xử lý thanh toán được nữa.</t>
  </si>
  <si>
    <t>Hàng trả - Mega Long Xuyên - MEGA-006</t>
  </si>
  <si>
    <t>Hàng trả - Mega Hải Phòng - phiếu MH001554 - MEGA-003</t>
  </si>
  <si>
    <t>Hàng trả - Mega Bình Dương - phiếu MH001584 - MEGA-008</t>
  </si>
  <si>
    <t>Hàng trả - Mega Nha Trang - phiếu MH001929 - MEGA-011</t>
  </si>
  <si>
    <t>Hàng trả - Mega Cần Thơ - phiếu MH001927 - MEGA-002</t>
  </si>
  <si>
    <t>Hàng trả - Mega Cần Thơ - phiếu MH001937 - MEGA-002</t>
  </si>
  <si>
    <t>Hàng trả - Mega Bình Phú - mega0002</t>
  </si>
  <si>
    <t>Hàng trả - Mega Nha Trang - phiếu MH002035 - MEGA-011</t>
  </si>
  <si>
    <t>Hàng trả - Mega Vũng Tàu - MEGA-009</t>
  </si>
  <si>
    <t>HỖ TRỢ TIẾP THỊ 5.3%  theo HD 30152</t>
  </si>
  <si>
    <t>Hỗ trợ thêm 1% theo HD 30151</t>
  </si>
  <si>
    <t>HỖ TRỢ TRƯNG BÀY SẢN PHẨM 2.3% theo HD 30155</t>
  </si>
  <si>
    <t>Hỗ trợ cung cấp thông tin 0.5% theo HD 30156</t>
  </si>
  <si>
    <t>HỖ TRỢ NHÓM HÀNG TRỌNG ĐIỂM 4% theo HD 30154</t>
  </si>
  <si>
    <t>HỖ TRỢ CÙNG HỢP TÁC 2.25%  theo HD 30153</t>
  </si>
  <si>
    <t>Hỗ trợ hàng mẫu tháng 5/2023 theo HD 31730</t>
  </si>
  <si>
    <t>Hỗ trợ phí vận chuyển tháng 6/2023 theo HD 6480</t>
  </si>
  <si>
    <t>KH TT 24.07.2023</t>
  </si>
  <si>
    <t>10262265</t>
  </si>
  <si>
    <t>10262985</t>
  </si>
  <si>
    <t>17225309</t>
  </si>
  <si>
    <t>16456573</t>
  </si>
  <si>
    <t>15140789</t>
  </si>
  <si>
    <t>11222472</t>
  </si>
  <si>
    <t>12180963</t>
  </si>
  <si>
    <t>12181245</t>
  </si>
  <si>
    <t>16458624</t>
  </si>
  <si>
    <t>16457349</t>
  </si>
  <si>
    <t>15141499</t>
  </si>
  <si>
    <t>21242618</t>
  </si>
  <si>
    <t>24333430</t>
  </si>
  <si>
    <t>25362602</t>
  </si>
  <si>
    <t>28355849</t>
  </si>
  <si>
    <t>28354547</t>
  </si>
  <si>
    <t>17226286</t>
  </si>
  <si>
    <t>17226231</t>
  </si>
  <si>
    <t>16458164</t>
  </si>
  <si>
    <t>16457647</t>
  </si>
  <si>
    <t>10261977</t>
  </si>
  <si>
    <t>22365749</t>
  </si>
  <si>
    <t>10265841</t>
  </si>
  <si>
    <t>10265556</t>
  </si>
  <si>
    <t>19418323</t>
  </si>
  <si>
    <t>15143349</t>
  </si>
  <si>
    <t>15143456</t>
  </si>
  <si>
    <t>16459244</t>
  </si>
  <si>
    <t>16459352</t>
  </si>
  <si>
    <t>16460007</t>
  </si>
  <si>
    <t>20394381</t>
  </si>
  <si>
    <t>21243731</t>
  </si>
  <si>
    <t>25364327</t>
  </si>
  <si>
    <t>28356993</t>
  </si>
  <si>
    <t>14130008</t>
  </si>
  <si>
    <t>12184389</t>
  </si>
  <si>
    <t>11225603</t>
  </si>
  <si>
    <t>12185052</t>
  </si>
  <si>
    <t>29187067</t>
  </si>
  <si>
    <t>29186913</t>
  </si>
  <si>
    <t>11226309</t>
  </si>
  <si>
    <t>16460554</t>
  </si>
  <si>
    <t>28358398</t>
  </si>
  <si>
    <t>25365404</t>
  </si>
  <si>
    <t>25365151</t>
  </si>
  <si>
    <t>22369904</t>
  </si>
  <si>
    <t>20395439</t>
  </si>
  <si>
    <t>17230969</t>
  </si>
  <si>
    <t>17229441</t>
  </si>
  <si>
    <t>18195543</t>
  </si>
  <si>
    <t>18195549</t>
  </si>
  <si>
    <t>19419928</t>
  </si>
  <si>
    <t>13287128</t>
  </si>
  <si>
    <t>14132770</t>
  </si>
  <si>
    <t>14133049</t>
  </si>
  <si>
    <t>13285554</t>
  </si>
  <si>
    <t>14132015</t>
  </si>
  <si>
    <t>19421522</t>
  </si>
  <si>
    <t>19421721</t>
  </si>
  <si>
    <t>19421615</t>
  </si>
  <si>
    <t>10271464</t>
  </si>
  <si>
    <t>28358443</t>
  </si>
  <si>
    <t>15146381</t>
  </si>
  <si>
    <t>15146030</t>
  </si>
  <si>
    <t>16462026</t>
  </si>
  <si>
    <t>16462234</t>
  </si>
  <si>
    <t>16462338</t>
  </si>
  <si>
    <t>20396717</t>
  </si>
  <si>
    <t>20396780</t>
  </si>
  <si>
    <t>22371083</t>
  </si>
  <si>
    <t>23237262</t>
  </si>
  <si>
    <t>24337016</t>
  </si>
  <si>
    <t>24337186</t>
  </si>
  <si>
    <t>25366838</t>
  </si>
  <si>
    <t>27358471</t>
  </si>
  <si>
    <t>50994666</t>
  </si>
  <si>
    <t>12187496</t>
  </si>
  <si>
    <t>11228410</t>
  </si>
  <si>
    <t>11228681</t>
  </si>
  <si>
    <t>19422675</t>
  </si>
  <si>
    <t>27359357</t>
  </si>
  <si>
    <t>25367478</t>
  </si>
  <si>
    <t>24337755</t>
  </si>
  <si>
    <t>28359647</t>
  </si>
  <si>
    <t>22372829</t>
  </si>
  <si>
    <t>20397618</t>
  </si>
  <si>
    <t>17232538</t>
  </si>
  <si>
    <t>16463285</t>
  </si>
  <si>
    <t>15146966</t>
  </si>
  <si>
    <t>15147231</t>
  </si>
  <si>
    <t>10273130</t>
  </si>
  <si>
    <t>10269546</t>
  </si>
  <si>
    <t>10269266</t>
  </si>
  <si>
    <t>18198556</t>
  </si>
  <si>
    <t>26415098 - Xuất lại cho hóa đơn 00039055 ngày 30/06/2023</t>
  </si>
  <si>
    <t>25370123</t>
  </si>
  <si>
    <t>13288688</t>
  </si>
  <si>
    <t>26425269</t>
  </si>
  <si>
    <t>14134518</t>
  </si>
  <si>
    <t>90340222</t>
  </si>
  <si>
    <t>90342294</t>
  </si>
  <si>
    <t>26427010</t>
  </si>
  <si>
    <t>14134538</t>
  </si>
  <si>
    <t>19424382</t>
  </si>
  <si>
    <t>25370124</t>
  </si>
  <si>
    <t>15148833</t>
  </si>
  <si>
    <t>15148931</t>
  </si>
  <si>
    <t>28362022</t>
  </si>
  <si>
    <t>11231757</t>
  </si>
  <si>
    <t>12190188</t>
  </si>
  <si>
    <t>12190458</t>
  </si>
  <si>
    <t>22374430</t>
  </si>
  <si>
    <t>20400079</t>
  </si>
  <si>
    <t>16465998</t>
  </si>
  <si>
    <t>16465711</t>
  </si>
  <si>
    <t>27362217</t>
  </si>
  <si>
    <t>26425473</t>
  </si>
  <si>
    <t>14135709</t>
  </si>
  <si>
    <t>18202242</t>
  </si>
  <si>
    <t>10276681</t>
  </si>
  <si>
    <t>19426779</t>
  </si>
  <si>
    <t>12192466</t>
  </si>
  <si>
    <t>14137286</t>
  </si>
  <si>
    <t>14138830</t>
  </si>
  <si>
    <t>14137937</t>
  </si>
  <si>
    <t>13292225</t>
  </si>
  <si>
    <t>13290943</t>
  </si>
  <si>
    <t>13292131</t>
  </si>
  <si>
    <t>13293506</t>
  </si>
  <si>
    <t>14139723</t>
  </si>
  <si>
    <t>14138292</t>
  </si>
  <si>
    <t>90346258</t>
  </si>
  <si>
    <t>KH TT 10.08.2023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</si>
</sst>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38" fontId="0" fillId="0" borderId="0" xfId="0" applyNumberFormat="1"/>
    <xf numFmtId="0" fontId="3" fillId="0" borderId="3" xfId="0" applyFont="1" applyFill="1" applyBorder="1" applyAlignment="1">
      <alignment horizontal="left" vertical="center"/>
    </xf>
    <xf numFmtId="38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164" fontId="0" fillId="0" borderId="0" xfId="1" applyNumberFormat="1" applyFont="1"/>
    <xf numFmtId="0" fontId="3" fillId="0" borderId="3" xfId="0" applyNumberFormat="1" applyFont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/>
    </xf>
    <xf numFmtId="38" fontId="3" fillId="4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0" fillId="3" borderId="0" xfId="0" applyFill="1"/>
    <xf numFmtId="14" fontId="3" fillId="5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NumberFormat="1" applyFont="1" applyFill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14" fontId="3" fillId="6" borderId="3" xfId="0" applyNumberFormat="1" applyFont="1" applyFill="1" applyBorder="1" applyAlignment="1">
      <alignment horizontal="center" vertical="center"/>
    </xf>
    <xf numFmtId="0" fontId="3" fillId="6" borderId="3" xfId="0" applyNumberFormat="1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38" fontId="3" fillId="6" borderId="3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right" vertical="center"/>
    </xf>
    <xf numFmtId="0" fontId="0" fillId="6" borderId="0" xfId="0" applyFill="1"/>
    <xf numFmtId="165" fontId="4" fillId="6" borderId="0" xfId="1" applyNumberFormat="1" applyFont="1" applyFill="1"/>
    <xf numFmtId="38" fontId="0" fillId="6" borderId="0" xfId="0" applyNumberFormat="1" applyFill="1"/>
    <xf numFmtId="14" fontId="3" fillId="3" borderId="3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3" borderId="5" xfId="0" applyFont="1" applyFill="1" applyBorder="1" applyAlignment="1">
      <alignment horizontal="right" vertical="center"/>
    </xf>
    <xf numFmtId="3" fontId="5" fillId="0" borderId="5" xfId="0" applyNumberFormat="1" applyFont="1" applyBorder="1" applyAlignment="1">
      <alignment vertical="center"/>
    </xf>
    <xf numFmtId="14" fontId="5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5" fillId="3" borderId="5" xfId="0" applyNumberFormat="1" applyFont="1" applyFill="1" applyBorder="1" applyAlignment="1">
      <alignment horizontal="right" vertical="center"/>
    </xf>
    <xf numFmtId="9" fontId="3" fillId="0" borderId="3" xfId="2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VU/CONG%20NO/CONG%20NO%20MEGA/MEGA%20THANH%20TO&#193;N/T&#7892;NG%20H&#7906;P%20MEGA%20THANH%20TO&#19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MEGA/MEGA%20THANH%20TO&#193;N/T&#7892;NG%20H&#7906;P%20MEGA%20THANH%20TO&#193;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2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37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2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29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47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1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5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HÁP"/>
      <sheetName val="TT 2023"/>
      <sheetName val=""/>
    </sheetNames>
    <sheetDataSet>
      <sheetData sheetId="0" refreshError="1"/>
      <sheetData sheetId="1" refreshError="1"/>
      <sheetData sheetId="2" refreshError="1">
        <row r="1">
          <cell r="F1" t="str">
            <v>Số hóa đơn</v>
          </cell>
          <cell r="G1" t="str">
            <v xml:space="preserve">Amount </v>
          </cell>
          <cell r="H1" t="str">
            <v>Doc. Date</v>
          </cell>
          <cell r="I1" t="str">
            <v>GL date</v>
          </cell>
          <cell r="J1" t="str">
            <v>Due date</v>
          </cell>
          <cell r="K1" t="str">
            <v>Payment date</v>
          </cell>
        </row>
        <row r="2">
          <cell r="F2">
            <v>53818</v>
          </cell>
          <cell r="G2">
            <v>11479361</v>
          </cell>
          <cell r="H2">
            <v>44890</v>
          </cell>
          <cell r="I2">
            <v>0</v>
          </cell>
          <cell r="J2">
            <v>0</v>
          </cell>
          <cell r="K2">
            <v>44936</v>
          </cell>
        </row>
        <row r="3">
          <cell r="F3">
            <v>53817</v>
          </cell>
          <cell r="G3">
            <v>2571831</v>
          </cell>
          <cell r="H3">
            <v>44890</v>
          </cell>
          <cell r="I3">
            <v>0</v>
          </cell>
          <cell r="J3">
            <v>0</v>
          </cell>
          <cell r="K3">
            <v>44936</v>
          </cell>
        </row>
        <row r="4">
          <cell r="F4">
            <v>55045</v>
          </cell>
          <cell r="G4">
            <v>6300585</v>
          </cell>
          <cell r="H4">
            <v>44895</v>
          </cell>
          <cell r="I4">
            <v>0</v>
          </cell>
          <cell r="J4">
            <v>0</v>
          </cell>
          <cell r="K4">
            <v>44936</v>
          </cell>
        </row>
        <row r="5">
          <cell r="F5">
            <v>52684</v>
          </cell>
          <cell r="G5">
            <v>9648221</v>
          </cell>
          <cell r="H5">
            <v>44888</v>
          </cell>
          <cell r="I5">
            <v>0</v>
          </cell>
          <cell r="J5">
            <v>0</v>
          </cell>
          <cell r="K5">
            <v>44936</v>
          </cell>
        </row>
        <row r="6">
          <cell r="F6">
            <v>55044</v>
          </cell>
          <cell r="G6">
            <v>7756209</v>
          </cell>
          <cell r="H6">
            <v>44895</v>
          </cell>
          <cell r="I6">
            <v>0</v>
          </cell>
          <cell r="J6">
            <v>0</v>
          </cell>
          <cell r="K6">
            <v>44936</v>
          </cell>
        </row>
        <row r="7">
          <cell r="F7">
            <v>55476</v>
          </cell>
          <cell r="G7">
            <v>1586115</v>
          </cell>
          <cell r="H7">
            <v>44898</v>
          </cell>
          <cell r="I7">
            <v>0</v>
          </cell>
          <cell r="J7">
            <v>0</v>
          </cell>
          <cell r="K7">
            <v>44936</v>
          </cell>
        </row>
        <row r="8">
          <cell r="F8">
            <v>53834</v>
          </cell>
          <cell r="G8">
            <v>1470407</v>
          </cell>
          <cell r="H8">
            <v>44888</v>
          </cell>
          <cell r="I8">
            <v>0</v>
          </cell>
          <cell r="J8">
            <v>0</v>
          </cell>
          <cell r="K8">
            <v>44936</v>
          </cell>
        </row>
        <row r="9">
          <cell r="F9">
            <v>55153</v>
          </cell>
          <cell r="G9">
            <v>1012932</v>
          </cell>
          <cell r="H9">
            <v>44894</v>
          </cell>
          <cell r="I9">
            <v>0</v>
          </cell>
          <cell r="J9">
            <v>0</v>
          </cell>
          <cell r="K9">
            <v>44936</v>
          </cell>
        </row>
        <row r="10">
          <cell r="F10">
            <v>53833</v>
          </cell>
          <cell r="G10">
            <v>1595957</v>
          </cell>
          <cell r="H10">
            <v>44886</v>
          </cell>
          <cell r="I10">
            <v>0</v>
          </cell>
          <cell r="J10">
            <v>0</v>
          </cell>
          <cell r="K10">
            <v>44936</v>
          </cell>
        </row>
        <row r="11">
          <cell r="F11">
            <v>29352</v>
          </cell>
          <cell r="G11">
            <v>2021180</v>
          </cell>
          <cell r="H11">
            <v>44756</v>
          </cell>
          <cell r="I11">
            <v>0</v>
          </cell>
          <cell r="J11">
            <v>0</v>
          </cell>
          <cell r="K11">
            <v>44936</v>
          </cell>
        </row>
        <row r="12">
          <cell r="F12">
            <v>55477</v>
          </cell>
          <cell r="G12">
            <v>3598277</v>
          </cell>
          <cell r="H12">
            <v>44900</v>
          </cell>
          <cell r="I12">
            <v>0</v>
          </cell>
          <cell r="J12">
            <v>0</v>
          </cell>
          <cell r="K12">
            <v>44936</v>
          </cell>
        </row>
        <row r="13">
          <cell r="F13">
            <v>55268</v>
          </cell>
          <cell r="G13">
            <v>3598277</v>
          </cell>
          <cell r="H13">
            <v>44889</v>
          </cell>
          <cell r="I13">
            <v>0</v>
          </cell>
          <cell r="J13">
            <v>0</v>
          </cell>
          <cell r="K13">
            <v>44936</v>
          </cell>
        </row>
        <row r="14">
          <cell r="F14">
            <v>53820</v>
          </cell>
          <cell r="G14">
            <v>8395988</v>
          </cell>
          <cell r="H14">
            <v>44892</v>
          </cell>
          <cell r="I14">
            <v>0</v>
          </cell>
          <cell r="J14">
            <v>0</v>
          </cell>
          <cell r="K14">
            <v>44936</v>
          </cell>
        </row>
        <row r="15">
          <cell r="F15">
            <v>53814</v>
          </cell>
          <cell r="G15">
            <v>4414028</v>
          </cell>
          <cell r="H15">
            <v>44893</v>
          </cell>
          <cell r="I15">
            <v>0</v>
          </cell>
          <cell r="J15">
            <v>0</v>
          </cell>
          <cell r="K15">
            <v>44936</v>
          </cell>
        </row>
        <row r="16">
          <cell r="F16">
            <v>52693</v>
          </cell>
          <cell r="G16">
            <v>4970673</v>
          </cell>
          <cell r="H16">
            <v>44891</v>
          </cell>
          <cell r="I16">
            <v>0</v>
          </cell>
          <cell r="J16">
            <v>0</v>
          </cell>
          <cell r="K16">
            <v>44936</v>
          </cell>
        </row>
        <row r="17">
          <cell r="F17">
            <v>52698</v>
          </cell>
          <cell r="G17">
            <v>6493689</v>
          </cell>
          <cell r="H17">
            <v>44886</v>
          </cell>
          <cell r="I17">
            <v>0</v>
          </cell>
          <cell r="J17">
            <v>0</v>
          </cell>
          <cell r="K17">
            <v>44936</v>
          </cell>
        </row>
        <row r="18">
          <cell r="F18">
            <v>284</v>
          </cell>
          <cell r="G18">
            <v>-4963108</v>
          </cell>
          <cell r="H18">
            <v>44924</v>
          </cell>
          <cell r="I18">
            <v>0</v>
          </cell>
          <cell r="J18">
            <v>0</v>
          </cell>
          <cell r="K18">
            <v>44936</v>
          </cell>
        </row>
        <row r="19">
          <cell r="F19">
            <v>55047</v>
          </cell>
          <cell r="G19">
            <v>490050</v>
          </cell>
          <cell r="H19">
            <v>44900</v>
          </cell>
          <cell r="I19">
            <v>0</v>
          </cell>
          <cell r="J19">
            <v>0</v>
          </cell>
          <cell r="K19">
            <v>44936</v>
          </cell>
        </row>
        <row r="20">
          <cell r="F20">
            <v>55494</v>
          </cell>
          <cell r="G20">
            <v>4147551</v>
          </cell>
          <cell r="H20">
            <v>44901</v>
          </cell>
          <cell r="I20">
            <v>0</v>
          </cell>
          <cell r="J20">
            <v>0</v>
          </cell>
          <cell r="K20">
            <v>44936</v>
          </cell>
        </row>
        <row r="21">
          <cell r="F21">
            <v>53821</v>
          </cell>
          <cell r="G21">
            <v>2236464</v>
          </cell>
          <cell r="H21">
            <v>44895</v>
          </cell>
          <cell r="I21">
            <v>0</v>
          </cell>
          <cell r="J21">
            <v>0</v>
          </cell>
          <cell r="K21">
            <v>44936</v>
          </cell>
        </row>
        <row r="22">
          <cell r="F22">
            <v>52700</v>
          </cell>
          <cell r="G22">
            <v>2940813</v>
          </cell>
          <cell r="H22">
            <v>44889</v>
          </cell>
          <cell r="I22">
            <v>0</v>
          </cell>
          <cell r="J22">
            <v>0</v>
          </cell>
          <cell r="K22">
            <v>44936</v>
          </cell>
        </row>
        <row r="23">
          <cell r="F23">
            <v>52691</v>
          </cell>
          <cell r="G23">
            <v>2398856</v>
          </cell>
          <cell r="H23">
            <v>44889</v>
          </cell>
          <cell r="I23">
            <v>0</v>
          </cell>
          <cell r="J23">
            <v>0</v>
          </cell>
          <cell r="K23">
            <v>44936</v>
          </cell>
        </row>
        <row r="24">
          <cell r="F24">
            <v>53825</v>
          </cell>
          <cell r="G24">
            <v>2231442</v>
          </cell>
          <cell r="H24">
            <v>44894</v>
          </cell>
          <cell r="I24">
            <v>0</v>
          </cell>
          <cell r="J24">
            <v>0</v>
          </cell>
          <cell r="K24">
            <v>44936</v>
          </cell>
        </row>
        <row r="25">
          <cell r="F25">
            <v>52683</v>
          </cell>
          <cell r="G25">
            <v>2571831</v>
          </cell>
          <cell r="H25">
            <v>44887</v>
          </cell>
          <cell r="I25">
            <v>0</v>
          </cell>
          <cell r="J25">
            <v>0</v>
          </cell>
          <cell r="K25">
            <v>44936</v>
          </cell>
        </row>
        <row r="26">
          <cell r="F26">
            <v>57899</v>
          </cell>
          <cell r="G26">
            <v>2186055</v>
          </cell>
          <cell r="H26">
            <v>44900</v>
          </cell>
          <cell r="I26">
            <v>0</v>
          </cell>
          <cell r="J26">
            <v>0</v>
          </cell>
          <cell r="K26">
            <v>44936</v>
          </cell>
        </row>
        <row r="27">
          <cell r="F27">
            <v>52682</v>
          </cell>
          <cell r="G27">
            <v>2571831</v>
          </cell>
          <cell r="H27">
            <v>44887</v>
          </cell>
          <cell r="I27">
            <v>0</v>
          </cell>
          <cell r="J27">
            <v>0</v>
          </cell>
          <cell r="K27">
            <v>44936</v>
          </cell>
        </row>
        <row r="28">
          <cell r="F28">
            <v>52681</v>
          </cell>
          <cell r="G28">
            <v>2856209</v>
          </cell>
          <cell r="H28">
            <v>44887</v>
          </cell>
          <cell r="I28">
            <v>0</v>
          </cell>
          <cell r="J28">
            <v>0</v>
          </cell>
          <cell r="K28">
            <v>44936</v>
          </cell>
        </row>
        <row r="29">
          <cell r="F29">
            <v>55498</v>
          </cell>
          <cell r="G29">
            <v>108392</v>
          </cell>
          <cell r="H29">
            <v>44901</v>
          </cell>
          <cell r="I29">
            <v>0</v>
          </cell>
          <cell r="J29">
            <v>0</v>
          </cell>
          <cell r="K29">
            <v>44936</v>
          </cell>
        </row>
        <row r="30">
          <cell r="F30">
            <v>53815</v>
          </cell>
          <cell r="G30">
            <v>1199421</v>
          </cell>
          <cell r="H30">
            <v>44891</v>
          </cell>
          <cell r="I30">
            <v>0</v>
          </cell>
          <cell r="J30">
            <v>0</v>
          </cell>
          <cell r="K30">
            <v>44936</v>
          </cell>
        </row>
        <row r="31">
          <cell r="F31">
            <v>52695</v>
          </cell>
          <cell r="G31">
            <v>3000065</v>
          </cell>
          <cell r="H31">
            <v>44887</v>
          </cell>
          <cell r="I31">
            <v>0</v>
          </cell>
          <cell r="J31">
            <v>0</v>
          </cell>
          <cell r="K31">
            <v>44936</v>
          </cell>
        </row>
        <row r="32">
          <cell r="F32">
            <v>56107</v>
          </cell>
          <cell r="G32">
            <v>2186055</v>
          </cell>
          <cell r="H32">
            <v>44901</v>
          </cell>
          <cell r="I32">
            <v>0</v>
          </cell>
          <cell r="J32">
            <v>0</v>
          </cell>
          <cell r="K32">
            <v>44936</v>
          </cell>
        </row>
        <row r="33">
          <cell r="F33">
            <v>52694</v>
          </cell>
          <cell r="G33">
            <v>1586115</v>
          </cell>
          <cell r="H33">
            <v>44888</v>
          </cell>
          <cell r="I33">
            <v>0</v>
          </cell>
          <cell r="J33">
            <v>0</v>
          </cell>
          <cell r="K33">
            <v>44936</v>
          </cell>
        </row>
        <row r="34">
          <cell r="F34">
            <v>47574</v>
          </cell>
          <cell r="G34">
            <v>3491303</v>
          </cell>
          <cell r="H34">
            <v>44765</v>
          </cell>
          <cell r="I34">
            <v>0</v>
          </cell>
          <cell r="J34">
            <v>0</v>
          </cell>
          <cell r="K34">
            <v>44936</v>
          </cell>
        </row>
        <row r="35">
          <cell r="F35">
            <v>255</v>
          </cell>
          <cell r="G35">
            <v>-1015340</v>
          </cell>
          <cell r="H35">
            <v>44922</v>
          </cell>
          <cell r="I35">
            <v>0</v>
          </cell>
          <cell r="J35">
            <v>0</v>
          </cell>
          <cell r="K35">
            <v>44936</v>
          </cell>
        </row>
        <row r="36">
          <cell r="F36">
            <v>55046</v>
          </cell>
          <cell r="G36">
            <v>1199421</v>
          </cell>
          <cell r="H36">
            <v>44897</v>
          </cell>
          <cell r="I36">
            <v>0</v>
          </cell>
          <cell r="J36">
            <v>0</v>
          </cell>
          <cell r="K36">
            <v>44936</v>
          </cell>
        </row>
        <row r="37">
          <cell r="F37">
            <v>53822</v>
          </cell>
          <cell r="G37">
            <v>3332853</v>
          </cell>
          <cell r="H37">
            <v>44894</v>
          </cell>
          <cell r="I37">
            <v>0</v>
          </cell>
          <cell r="J37">
            <v>0</v>
          </cell>
          <cell r="K37">
            <v>44936</v>
          </cell>
        </row>
        <row r="38">
          <cell r="F38">
            <v>52692</v>
          </cell>
          <cell r="G38">
            <v>1586115</v>
          </cell>
          <cell r="H38">
            <v>44889</v>
          </cell>
          <cell r="I38">
            <v>0</v>
          </cell>
          <cell r="J38">
            <v>0</v>
          </cell>
          <cell r="K38">
            <v>44936</v>
          </cell>
        </row>
        <row r="39">
          <cell r="F39">
            <v>53823</v>
          </cell>
          <cell r="G39">
            <v>1923210</v>
          </cell>
          <cell r="H39">
            <v>44897</v>
          </cell>
          <cell r="I39">
            <v>0</v>
          </cell>
          <cell r="J39">
            <v>0</v>
          </cell>
          <cell r="K39">
            <v>44936</v>
          </cell>
        </row>
        <row r="40">
          <cell r="F40">
            <v>155</v>
          </cell>
          <cell r="G40">
            <v>-2033401</v>
          </cell>
          <cell r="H40">
            <v>44921</v>
          </cell>
          <cell r="I40">
            <v>0</v>
          </cell>
          <cell r="J40">
            <v>0</v>
          </cell>
          <cell r="K40">
            <v>44936</v>
          </cell>
        </row>
        <row r="41">
          <cell r="F41">
            <v>55048</v>
          </cell>
          <cell r="G41">
            <v>1199421</v>
          </cell>
          <cell r="H41">
            <v>44899</v>
          </cell>
          <cell r="I41">
            <v>0</v>
          </cell>
          <cell r="J41">
            <v>0</v>
          </cell>
          <cell r="K41">
            <v>44936</v>
          </cell>
        </row>
        <row r="42">
          <cell r="F42">
            <v>322</v>
          </cell>
          <cell r="G42">
            <v>-3024609</v>
          </cell>
          <cell r="H42">
            <v>44923</v>
          </cell>
          <cell r="I42">
            <v>0</v>
          </cell>
          <cell r="J42">
            <v>0</v>
          </cell>
          <cell r="K42">
            <v>44936</v>
          </cell>
        </row>
        <row r="43">
          <cell r="F43">
            <v>298</v>
          </cell>
          <cell r="G43">
            <v>-183514</v>
          </cell>
          <cell r="H43">
            <v>44914</v>
          </cell>
          <cell r="I43">
            <v>0</v>
          </cell>
          <cell r="J43">
            <v>0</v>
          </cell>
          <cell r="K43">
            <v>44936</v>
          </cell>
        </row>
        <row r="44">
          <cell r="F44">
            <v>297</v>
          </cell>
          <cell r="G44">
            <v>-4400388</v>
          </cell>
          <cell r="H44">
            <v>44909</v>
          </cell>
          <cell r="I44">
            <v>0</v>
          </cell>
          <cell r="J44">
            <v>0</v>
          </cell>
          <cell r="K44">
            <v>44936</v>
          </cell>
        </row>
        <row r="45">
          <cell r="F45">
            <v>53832</v>
          </cell>
          <cell r="G45">
            <v>4157933</v>
          </cell>
          <cell r="H45">
            <v>44887</v>
          </cell>
          <cell r="I45">
            <v>0</v>
          </cell>
          <cell r="J45">
            <v>0</v>
          </cell>
          <cell r="K45">
            <v>44936</v>
          </cell>
        </row>
        <row r="46">
          <cell r="F46">
            <v>55155</v>
          </cell>
          <cell r="G46">
            <v>2165022</v>
          </cell>
          <cell r="H46">
            <v>44895</v>
          </cell>
          <cell r="I46">
            <v>0</v>
          </cell>
          <cell r="J46">
            <v>0</v>
          </cell>
          <cell r="K46">
            <v>44936</v>
          </cell>
        </row>
        <row r="47">
          <cell r="F47">
            <v>55154</v>
          </cell>
          <cell r="G47">
            <v>4018788</v>
          </cell>
          <cell r="H47">
            <v>44895</v>
          </cell>
          <cell r="I47">
            <v>0</v>
          </cell>
          <cell r="J47">
            <v>0</v>
          </cell>
          <cell r="K47">
            <v>44936</v>
          </cell>
        </row>
        <row r="48">
          <cell r="F48">
            <v>218</v>
          </cell>
          <cell r="G48">
            <v>-1570875</v>
          </cell>
          <cell r="H48">
            <v>44914</v>
          </cell>
          <cell r="I48">
            <v>0</v>
          </cell>
          <cell r="J48">
            <v>0</v>
          </cell>
          <cell r="K48">
            <v>44936</v>
          </cell>
        </row>
        <row r="49">
          <cell r="F49">
            <v>53813</v>
          </cell>
          <cell r="G49">
            <v>4042238</v>
          </cell>
          <cell r="H49">
            <v>44891</v>
          </cell>
          <cell r="I49">
            <v>0</v>
          </cell>
          <cell r="J49">
            <v>0</v>
          </cell>
          <cell r="K49">
            <v>44936</v>
          </cell>
        </row>
        <row r="50">
          <cell r="F50">
            <v>51835</v>
          </cell>
          <cell r="G50">
            <v>1586115</v>
          </cell>
          <cell r="H50">
            <v>44886</v>
          </cell>
          <cell r="I50">
            <v>0</v>
          </cell>
          <cell r="J50">
            <v>0</v>
          </cell>
          <cell r="K50">
            <v>44936</v>
          </cell>
        </row>
        <row r="51">
          <cell r="F51">
            <v>53819</v>
          </cell>
          <cell r="G51">
            <v>5475519</v>
          </cell>
          <cell r="H51">
            <v>44894</v>
          </cell>
          <cell r="I51">
            <v>0</v>
          </cell>
          <cell r="J51">
            <v>0</v>
          </cell>
          <cell r="K51">
            <v>44936</v>
          </cell>
        </row>
        <row r="52">
          <cell r="F52">
            <v>53816</v>
          </cell>
          <cell r="G52">
            <v>3984957</v>
          </cell>
          <cell r="H52">
            <v>44891</v>
          </cell>
          <cell r="I52">
            <v>0</v>
          </cell>
          <cell r="J52">
            <v>0</v>
          </cell>
          <cell r="K52">
            <v>44936</v>
          </cell>
        </row>
        <row r="53">
          <cell r="F53">
            <v>52701</v>
          </cell>
          <cell r="G53">
            <v>2571831</v>
          </cell>
          <cell r="H53">
            <v>44887</v>
          </cell>
          <cell r="I53">
            <v>0</v>
          </cell>
          <cell r="J53">
            <v>0</v>
          </cell>
          <cell r="K53">
            <v>44936</v>
          </cell>
        </row>
        <row r="54">
          <cell r="F54">
            <v>55050</v>
          </cell>
          <cell r="G54">
            <v>1321772</v>
          </cell>
          <cell r="H54">
            <v>44900</v>
          </cell>
          <cell r="I54">
            <v>0</v>
          </cell>
          <cell r="J54">
            <v>0</v>
          </cell>
          <cell r="K54">
            <v>44936</v>
          </cell>
        </row>
        <row r="55">
          <cell r="F55">
            <v>55049</v>
          </cell>
          <cell r="G55">
            <v>6985845</v>
          </cell>
          <cell r="H55">
            <v>44900</v>
          </cell>
          <cell r="I55">
            <v>0</v>
          </cell>
          <cell r="J55">
            <v>0</v>
          </cell>
          <cell r="K55">
            <v>44936</v>
          </cell>
        </row>
        <row r="56">
          <cell r="F56">
            <v>587</v>
          </cell>
          <cell r="G56">
            <v>-5511066</v>
          </cell>
          <cell r="H56">
            <v>44942</v>
          </cell>
          <cell r="I56">
            <v>0</v>
          </cell>
          <cell r="J56">
            <v>0</v>
          </cell>
          <cell r="K56">
            <v>44956</v>
          </cell>
        </row>
        <row r="57">
          <cell r="F57">
            <v>2190</v>
          </cell>
          <cell r="G57">
            <v>-5913607</v>
          </cell>
          <cell r="H57">
            <v>44935</v>
          </cell>
          <cell r="I57">
            <v>0</v>
          </cell>
          <cell r="J57">
            <v>0</v>
          </cell>
          <cell r="K57">
            <v>44956</v>
          </cell>
        </row>
        <row r="58">
          <cell r="F58">
            <v>1567</v>
          </cell>
          <cell r="G58">
            <v>-11827213</v>
          </cell>
          <cell r="H58">
            <v>44935</v>
          </cell>
          <cell r="I58">
            <v>0</v>
          </cell>
          <cell r="J58">
            <v>0</v>
          </cell>
          <cell r="K58">
            <v>44956</v>
          </cell>
        </row>
        <row r="59">
          <cell r="F59">
            <v>1027</v>
          </cell>
          <cell r="G59">
            <v>-23654428</v>
          </cell>
          <cell r="H59">
            <v>44935</v>
          </cell>
          <cell r="I59">
            <v>0</v>
          </cell>
          <cell r="J59">
            <v>0</v>
          </cell>
          <cell r="K59">
            <v>44956</v>
          </cell>
        </row>
        <row r="60">
          <cell r="F60">
            <v>55503</v>
          </cell>
          <cell r="G60">
            <v>7340544</v>
          </cell>
          <cell r="H60">
            <v>44908</v>
          </cell>
          <cell r="I60">
            <v>0</v>
          </cell>
          <cell r="J60">
            <v>0</v>
          </cell>
          <cell r="K60">
            <v>44956</v>
          </cell>
        </row>
        <row r="61">
          <cell r="F61">
            <v>696</v>
          </cell>
          <cell r="G61">
            <v>-41395247</v>
          </cell>
          <cell r="H61">
            <v>44935</v>
          </cell>
          <cell r="I61">
            <v>0</v>
          </cell>
          <cell r="J61">
            <v>0</v>
          </cell>
          <cell r="K61">
            <v>44956</v>
          </cell>
        </row>
        <row r="62">
          <cell r="F62">
            <v>530</v>
          </cell>
          <cell r="G62">
            <v>-62684232</v>
          </cell>
          <cell r="H62">
            <v>44935</v>
          </cell>
          <cell r="I62">
            <v>0</v>
          </cell>
          <cell r="J62">
            <v>0</v>
          </cell>
          <cell r="K62">
            <v>44956</v>
          </cell>
        </row>
        <row r="63">
          <cell r="F63">
            <v>56017</v>
          </cell>
          <cell r="G63">
            <v>2186055</v>
          </cell>
          <cell r="H63">
            <v>44911</v>
          </cell>
          <cell r="I63">
            <v>0</v>
          </cell>
          <cell r="J63">
            <v>0</v>
          </cell>
          <cell r="K63">
            <v>44956</v>
          </cell>
        </row>
        <row r="64">
          <cell r="F64">
            <v>56016</v>
          </cell>
          <cell r="G64">
            <v>9188924</v>
          </cell>
          <cell r="H64">
            <v>44911</v>
          </cell>
          <cell r="I64">
            <v>0</v>
          </cell>
          <cell r="J64">
            <v>0</v>
          </cell>
          <cell r="K64">
            <v>44956</v>
          </cell>
        </row>
        <row r="65">
          <cell r="F65">
            <v>943</v>
          </cell>
          <cell r="G65">
            <v>-26611231</v>
          </cell>
          <cell r="H65">
            <v>44935</v>
          </cell>
          <cell r="I65">
            <v>0</v>
          </cell>
          <cell r="J65">
            <v>0</v>
          </cell>
          <cell r="K65">
            <v>44956</v>
          </cell>
        </row>
        <row r="66">
          <cell r="F66">
            <v>55501</v>
          </cell>
          <cell r="G66">
            <v>3670272</v>
          </cell>
          <cell r="H66">
            <v>44905</v>
          </cell>
          <cell r="I66">
            <v>0</v>
          </cell>
          <cell r="J66">
            <v>0</v>
          </cell>
          <cell r="K66">
            <v>44956</v>
          </cell>
        </row>
        <row r="67">
          <cell r="F67">
            <v>56002</v>
          </cell>
          <cell r="G67">
            <v>11536412</v>
          </cell>
          <cell r="H67">
            <v>44909</v>
          </cell>
          <cell r="I67">
            <v>0</v>
          </cell>
          <cell r="J67">
            <v>0</v>
          </cell>
          <cell r="K67">
            <v>44956</v>
          </cell>
        </row>
        <row r="68">
          <cell r="F68">
            <v>56001</v>
          </cell>
          <cell r="G68">
            <v>1835136</v>
          </cell>
          <cell r="H68">
            <v>44905</v>
          </cell>
          <cell r="I68">
            <v>0</v>
          </cell>
          <cell r="J68">
            <v>0</v>
          </cell>
          <cell r="K68">
            <v>44956</v>
          </cell>
        </row>
        <row r="69">
          <cell r="F69">
            <v>55513</v>
          </cell>
          <cell r="G69">
            <v>4372110</v>
          </cell>
          <cell r="H69">
            <v>44908</v>
          </cell>
          <cell r="I69">
            <v>0</v>
          </cell>
          <cell r="J69">
            <v>0</v>
          </cell>
          <cell r="K69">
            <v>44956</v>
          </cell>
        </row>
        <row r="70">
          <cell r="F70">
            <v>55500</v>
          </cell>
          <cell r="G70">
            <v>11568204</v>
          </cell>
          <cell r="H70">
            <v>44903</v>
          </cell>
          <cell r="I70">
            <v>0</v>
          </cell>
          <cell r="J70">
            <v>0</v>
          </cell>
          <cell r="K70">
            <v>44956</v>
          </cell>
        </row>
        <row r="71">
          <cell r="F71">
            <v>55490</v>
          </cell>
          <cell r="G71">
            <v>4093362</v>
          </cell>
          <cell r="H71">
            <v>44908</v>
          </cell>
          <cell r="I71">
            <v>0</v>
          </cell>
          <cell r="J71">
            <v>0</v>
          </cell>
          <cell r="K71">
            <v>44956</v>
          </cell>
        </row>
        <row r="72">
          <cell r="F72">
            <v>56257</v>
          </cell>
          <cell r="G72">
            <v>3446213</v>
          </cell>
          <cell r="H72">
            <v>44915</v>
          </cell>
          <cell r="I72">
            <v>0</v>
          </cell>
          <cell r="J72">
            <v>0</v>
          </cell>
          <cell r="K72">
            <v>44956</v>
          </cell>
        </row>
        <row r="73">
          <cell r="F73">
            <v>55491</v>
          </cell>
          <cell r="G73">
            <v>2186055</v>
          </cell>
          <cell r="H73">
            <v>44908</v>
          </cell>
          <cell r="I73">
            <v>0</v>
          </cell>
          <cell r="J73">
            <v>0</v>
          </cell>
          <cell r="K73">
            <v>44956</v>
          </cell>
        </row>
        <row r="74">
          <cell r="F74">
            <v>55492</v>
          </cell>
          <cell r="G74">
            <v>3670272</v>
          </cell>
          <cell r="H74">
            <v>44908</v>
          </cell>
          <cell r="I74">
            <v>0</v>
          </cell>
          <cell r="J74">
            <v>0</v>
          </cell>
          <cell r="K74">
            <v>44956</v>
          </cell>
        </row>
        <row r="75">
          <cell r="F75">
            <v>55497</v>
          </cell>
          <cell r="G75">
            <v>3984957</v>
          </cell>
          <cell r="H75">
            <v>44904</v>
          </cell>
          <cell r="I75">
            <v>0</v>
          </cell>
          <cell r="J75">
            <v>0</v>
          </cell>
          <cell r="K75">
            <v>44956</v>
          </cell>
        </row>
        <row r="76">
          <cell r="F76">
            <v>55999</v>
          </cell>
          <cell r="G76">
            <v>4658621</v>
          </cell>
          <cell r="H76">
            <v>44914</v>
          </cell>
          <cell r="I76">
            <v>0</v>
          </cell>
          <cell r="J76">
            <v>0</v>
          </cell>
          <cell r="K76">
            <v>44956</v>
          </cell>
        </row>
        <row r="77">
          <cell r="F77">
            <v>56000</v>
          </cell>
          <cell r="G77">
            <v>2186055</v>
          </cell>
          <cell r="H77">
            <v>44914</v>
          </cell>
          <cell r="I77">
            <v>0</v>
          </cell>
          <cell r="J77">
            <v>0</v>
          </cell>
          <cell r="K77">
            <v>44956</v>
          </cell>
        </row>
        <row r="78">
          <cell r="F78">
            <v>55483</v>
          </cell>
          <cell r="G78">
            <v>2315628</v>
          </cell>
          <cell r="H78">
            <v>44912</v>
          </cell>
          <cell r="I78">
            <v>0</v>
          </cell>
          <cell r="J78">
            <v>0</v>
          </cell>
          <cell r="K78">
            <v>44956</v>
          </cell>
        </row>
        <row r="79">
          <cell r="F79">
            <v>55484</v>
          </cell>
          <cell r="G79">
            <v>2186055</v>
          </cell>
          <cell r="H79">
            <v>44912</v>
          </cell>
          <cell r="I79">
            <v>0</v>
          </cell>
          <cell r="J79">
            <v>0</v>
          </cell>
          <cell r="K79">
            <v>44956</v>
          </cell>
        </row>
        <row r="80">
          <cell r="F80">
            <v>55998</v>
          </cell>
          <cell r="G80">
            <v>2752704</v>
          </cell>
          <cell r="H80">
            <v>44914</v>
          </cell>
          <cell r="I80">
            <v>0</v>
          </cell>
          <cell r="J80">
            <v>0</v>
          </cell>
          <cell r="K80">
            <v>44956</v>
          </cell>
        </row>
        <row r="81">
          <cell r="F81">
            <v>56105</v>
          </cell>
          <cell r="G81">
            <v>3772157</v>
          </cell>
          <cell r="H81">
            <v>44902</v>
          </cell>
          <cell r="I81">
            <v>0</v>
          </cell>
          <cell r="J81">
            <v>0</v>
          </cell>
          <cell r="K81">
            <v>44956</v>
          </cell>
        </row>
        <row r="82">
          <cell r="F82">
            <v>55493</v>
          </cell>
          <cell r="G82">
            <v>5455377</v>
          </cell>
          <cell r="H82">
            <v>44909</v>
          </cell>
          <cell r="I82">
            <v>0</v>
          </cell>
          <cell r="J82">
            <v>0</v>
          </cell>
          <cell r="K82">
            <v>44956</v>
          </cell>
        </row>
        <row r="83">
          <cell r="F83">
            <v>55479</v>
          </cell>
          <cell r="G83">
            <v>2445269</v>
          </cell>
          <cell r="H83">
            <v>44902</v>
          </cell>
          <cell r="I83">
            <v>0</v>
          </cell>
          <cell r="J83">
            <v>0</v>
          </cell>
          <cell r="K83">
            <v>44956</v>
          </cell>
        </row>
        <row r="84">
          <cell r="F84">
            <v>55511</v>
          </cell>
          <cell r="G84">
            <v>3670272</v>
          </cell>
          <cell r="H84">
            <v>44908</v>
          </cell>
          <cell r="I84">
            <v>0</v>
          </cell>
          <cell r="J84">
            <v>0</v>
          </cell>
          <cell r="K84">
            <v>44956</v>
          </cell>
        </row>
        <row r="85">
          <cell r="F85">
            <v>55512</v>
          </cell>
          <cell r="G85">
            <v>325175</v>
          </cell>
          <cell r="H85">
            <v>44908</v>
          </cell>
          <cell r="I85">
            <v>0</v>
          </cell>
          <cell r="J85">
            <v>0</v>
          </cell>
          <cell r="K85">
            <v>44956</v>
          </cell>
        </row>
        <row r="86">
          <cell r="F86">
            <v>55482</v>
          </cell>
          <cell r="G86">
            <v>2752704</v>
          </cell>
          <cell r="H86">
            <v>44908</v>
          </cell>
          <cell r="I86">
            <v>0</v>
          </cell>
          <cell r="J86">
            <v>0</v>
          </cell>
          <cell r="K86">
            <v>44956</v>
          </cell>
        </row>
        <row r="87">
          <cell r="F87">
            <v>55997</v>
          </cell>
          <cell r="G87">
            <v>1586115</v>
          </cell>
          <cell r="H87">
            <v>44912</v>
          </cell>
          <cell r="I87">
            <v>0</v>
          </cell>
          <cell r="J87">
            <v>0</v>
          </cell>
          <cell r="K87">
            <v>44956</v>
          </cell>
        </row>
        <row r="88">
          <cell r="F88">
            <v>55486</v>
          </cell>
          <cell r="G88">
            <v>3670272</v>
          </cell>
          <cell r="H88">
            <v>44908</v>
          </cell>
          <cell r="I88">
            <v>0</v>
          </cell>
          <cell r="J88">
            <v>0</v>
          </cell>
          <cell r="K88">
            <v>44956</v>
          </cell>
        </row>
        <row r="89">
          <cell r="F89">
            <v>56104</v>
          </cell>
          <cell r="G89">
            <v>1586115</v>
          </cell>
          <cell r="H89">
            <v>44902</v>
          </cell>
          <cell r="I89">
            <v>0</v>
          </cell>
          <cell r="J89">
            <v>0</v>
          </cell>
          <cell r="K89">
            <v>44956</v>
          </cell>
        </row>
        <row r="90">
          <cell r="F90">
            <v>55995</v>
          </cell>
          <cell r="G90">
            <v>1523016</v>
          </cell>
          <cell r="H90">
            <v>44912</v>
          </cell>
          <cell r="I90">
            <v>0</v>
          </cell>
          <cell r="J90">
            <v>0</v>
          </cell>
          <cell r="K90">
            <v>44956</v>
          </cell>
        </row>
        <row r="91">
          <cell r="F91">
            <v>55994</v>
          </cell>
          <cell r="G91">
            <v>3772157</v>
          </cell>
          <cell r="H91">
            <v>44912</v>
          </cell>
          <cell r="I91">
            <v>0</v>
          </cell>
          <cell r="J91">
            <v>0</v>
          </cell>
          <cell r="K91">
            <v>44956</v>
          </cell>
        </row>
        <row r="92">
          <cell r="F92">
            <v>55993</v>
          </cell>
          <cell r="G92">
            <v>5958212</v>
          </cell>
          <cell r="H92">
            <v>44912</v>
          </cell>
          <cell r="I92">
            <v>0</v>
          </cell>
          <cell r="J92">
            <v>0</v>
          </cell>
          <cell r="K92">
            <v>44956</v>
          </cell>
        </row>
        <row r="93">
          <cell r="F93">
            <v>55996</v>
          </cell>
          <cell r="G93">
            <v>3709071</v>
          </cell>
          <cell r="H93">
            <v>44912</v>
          </cell>
          <cell r="I93">
            <v>0</v>
          </cell>
          <cell r="J93">
            <v>0</v>
          </cell>
          <cell r="K93">
            <v>44956</v>
          </cell>
        </row>
        <row r="94">
          <cell r="F94">
            <v>55487</v>
          </cell>
          <cell r="G94">
            <v>3670272</v>
          </cell>
          <cell r="H94">
            <v>44912</v>
          </cell>
          <cell r="I94">
            <v>0</v>
          </cell>
          <cell r="J94">
            <v>0</v>
          </cell>
          <cell r="K94">
            <v>44956</v>
          </cell>
        </row>
        <row r="95">
          <cell r="F95">
            <v>55496</v>
          </cell>
          <cell r="G95">
            <v>1199421</v>
          </cell>
          <cell r="H95">
            <v>44908</v>
          </cell>
          <cell r="I95">
            <v>0</v>
          </cell>
          <cell r="J95">
            <v>0</v>
          </cell>
          <cell r="K95">
            <v>44956</v>
          </cell>
        </row>
        <row r="96">
          <cell r="F96">
            <v>56106</v>
          </cell>
          <cell r="G96">
            <v>1586115</v>
          </cell>
          <cell r="H96">
            <v>44902</v>
          </cell>
          <cell r="I96">
            <v>0</v>
          </cell>
          <cell r="J96">
            <v>0</v>
          </cell>
          <cell r="K96">
            <v>44956</v>
          </cell>
        </row>
        <row r="97">
          <cell r="F97">
            <v>55499</v>
          </cell>
          <cell r="G97">
            <v>2827913</v>
          </cell>
          <cell r="H97">
            <v>44903</v>
          </cell>
          <cell r="I97">
            <v>0</v>
          </cell>
          <cell r="J97">
            <v>0</v>
          </cell>
          <cell r="K97">
            <v>44956</v>
          </cell>
        </row>
        <row r="98">
          <cell r="F98">
            <v>55489</v>
          </cell>
          <cell r="G98">
            <v>3670272</v>
          </cell>
          <cell r="H98">
            <v>44909</v>
          </cell>
          <cell r="I98">
            <v>0</v>
          </cell>
          <cell r="J98">
            <v>0</v>
          </cell>
          <cell r="K98">
            <v>44956</v>
          </cell>
        </row>
        <row r="99">
          <cell r="F99">
            <v>56891</v>
          </cell>
          <cell r="G99">
            <v>3385476</v>
          </cell>
          <cell r="H99">
            <v>44914</v>
          </cell>
          <cell r="I99">
            <v>0</v>
          </cell>
          <cell r="J99">
            <v>0</v>
          </cell>
          <cell r="K99">
            <v>44956</v>
          </cell>
        </row>
        <row r="100">
          <cell r="F100">
            <v>55992</v>
          </cell>
          <cell r="G100">
            <v>24958625</v>
          </cell>
          <cell r="H100">
            <v>44912</v>
          </cell>
          <cell r="I100">
            <v>0</v>
          </cell>
          <cell r="J100">
            <v>0</v>
          </cell>
          <cell r="K100">
            <v>44956</v>
          </cell>
        </row>
        <row r="101">
          <cell r="F101">
            <v>55481</v>
          </cell>
          <cell r="G101">
            <v>3670272</v>
          </cell>
          <cell r="H101">
            <v>44908</v>
          </cell>
          <cell r="I101">
            <v>0</v>
          </cell>
          <cell r="J101">
            <v>0</v>
          </cell>
          <cell r="K101">
            <v>44956</v>
          </cell>
        </row>
        <row r="102">
          <cell r="F102">
            <v>55488</v>
          </cell>
          <cell r="G102">
            <v>3670272</v>
          </cell>
          <cell r="H102">
            <v>44908</v>
          </cell>
          <cell r="I102">
            <v>0</v>
          </cell>
          <cell r="J102">
            <v>0</v>
          </cell>
          <cell r="K102">
            <v>44956</v>
          </cell>
        </row>
        <row r="103">
          <cell r="F103">
            <v>55480</v>
          </cell>
          <cell r="G103">
            <v>5457767</v>
          </cell>
          <cell r="H103">
            <v>44905</v>
          </cell>
          <cell r="I103">
            <v>0</v>
          </cell>
          <cell r="J103">
            <v>0</v>
          </cell>
          <cell r="K103">
            <v>44956</v>
          </cell>
        </row>
        <row r="104">
          <cell r="F104">
            <v>55478</v>
          </cell>
          <cell r="G104">
            <v>524934</v>
          </cell>
          <cell r="H104">
            <v>44905</v>
          </cell>
          <cell r="I104">
            <v>0</v>
          </cell>
          <cell r="J104">
            <v>0</v>
          </cell>
          <cell r="K104">
            <v>44956</v>
          </cell>
        </row>
        <row r="105">
          <cell r="F105">
            <v>55502</v>
          </cell>
          <cell r="G105">
            <v>1199421</v>
          </cell>
          <cell r="H105">
            <v>44902</v>
          </cell>
          <cell r="I105">
            <v>0</v>
          </cell>
          <cell r="J105">
            <v>0</v>
          </cell>
          <cell r="K105">
            <v>44956</v>
          </cell>
        </row>
        <row r="106">
          <cell r="F106">
            <v>1</v>
          </cell>
          <cell r="G106">
            <v>-11509355</v>
          </cell>
          <cell r="H106">
            <v>44926</v>
          </cell>
          <cell r="I106">
            <v>0</v>
          </cell>
          <cell r="J106">
            <v>0</v>
          </cell>
          <cell r="K106">
            <v>44967</v>
          </cell>
        </row>
        <row r="107">
          <cell r="F107">
            <v>849</v>
          </cell>
          <cell r="G107">
            <v>16777090</v>
          </cell>
          <cell r="H107">
            <v>44931</v>
          </cell>
          <cell r="I107">
            <v>0</v>
          </cell>
          <cell r="J107">
            <v>0</v>
          </cell>
          <cell r="K107">
            <v>44967</v>
          </cell>
        </row>
        <row r="108">
          <cell r="F108">
            <v>57179</v>
          </cell>
          <cell r="G108">
            <v>36869391</v>
          </cell>
          <cell r="H108">
            <v>44921</v>
          </cell>
          <cell r="I108">
            <v>0</v>
          </cell>
          <cell r="J108">
            <v>0</v>
          </cell>
          <cell r="K108">
            <v>44967</v>
          </cell>
        </row>
        <row r="109">
          <cell r="F109">
            <v>57788</v>
          </cell>
          <cell r="G109">
            <v>1157814</v>
          </cell>
          <cell r="H109">
            <v>44922</v>
          </cell>
          <cell r="I109">
            <v>0</v>
          </cell>
          <cell r="J109">
            <v>0</v>
          </cell>
          <cell r="K109">
            <v>44967</v>
          </cell>
        </row>
        <row r="110">
          <cell r="F110">
            <v>57787</v>
          </cell>
          <cell r="G110">
            <v>3984957</v>
          </cell>
          <cell r="H110">
            <v>44922</v>
          </cell>
          <cell r="I110">
            <v>0</v>
          </cell>
          <cell r="J110">
            <v>0</v>
          </cell>
          <cell r="K110">
            <v>44967</v>
          </cell>
        </row>
        <row r="111">
          <cell r="F111">
            <v>57171</v>
          </cell>
          <cell r="G111">
            <v>3598277</v>
          </cell>
          <cell r="H111">
            <v>44921</v>
          </cell>
          <cell r="I111">
            <v>0</v>
          </cell>
          <cell r="J111">
            <v>0</v>
          </cell>
          <cell r="K111">
            <v>44967</v>
          </cell>
        </row>
        <row r="112">
          <cell r="F112">
            <v>57872</v>
          </cell>
          <cell r="G112">
            <v>2827913</v>
          </cell>
          <cell r="H112">
            <v>44926</v>
          </cell>
          <cell r="I112">
            <v>0</v>
          </cell>
          <cell r="J112">
            <v>0</v>
          </cell>
          <cell r="K112">
            <v>44967</v>
          </cell>
        </row>
        <row r="113">
          <cell r="F113">
            <v>56895</v>
          </cell>
          <cell r="G113">
            <v>917568</v>
          </cell>
          <cell r="H113">
            <v>44918</v>
          </cell>
          <cell r="I113">
            <v>0</v>
          </cell>
          <cell r="J113">
            <v>0</v>
          </cell>
          <cell r="K113">
            <v>44967</v>
          </cell>
        </row>
        <row r="114">
          <cell r="F114">
            <v>56892</v>
          </cell>
          <cell r="G114">
            <v>1832166</v>
          </cell>
          <cell r="H114">
            <v>44917</v>
          </cell>
          <cell r="I114">
            <v>0</v>
          </cell>
          <cell r="J114">
            <v>0</v>
          </cell>
          <cell r="K114">
            <v>44967</v>
          </cell>
        </row>
        <row r="115">
          <cell r="F115">
            <v>833</v>
          </cell>
          <cell r="G115">
            <v>2619452</v>
          </cell>
          <cell r="H115">
            <v>44932</v>
          </cell>
          <cell r="I115">
            <v>0</v>
          </cell>
          <cell r="J115">
            <v>0</v>
          </cell>
          <cell r="K115">
            <v>44967</v>
          </cell>
        </row>
        <row r="116">
          <cell r="F116">
            <v>57637</v>
          </cell>
          <cell r="G116">
            <v>7854219</v>
          </cell>
          <cell r="H116">
            <v>44925</v>
          </cell>
          <cell r="I116">
            <v>0</v>
          </cell>
          <cell r="J116">
            <v>0</v>
          </cell>
          <cell r="K116">
            <v>44967</v>
          </cell>
        </row>
        <row r="117">
          <cell r="F117">
            <v>57636</v>
          </cell>
          <cell r="G117">
            <v>2186055</v>
          </cell>
          <cell r="H117">
            <v>44925</v>
          </cell>
          <cell r="I117">
            <v>0</v>
          </cell>
          <cell r="J117">
            <v>0</v>
          </cell>
          <cell r="K117">
            <v>44967</v>
          </cell>
        </row>
        <row r="118">
          <cell r="F118">
            <v>56837</v>
          </cell>
          <cell r="G118">
            <v>3670272</v>
          </cell>
          <cell r="H118">
            <v>44921</v>
          </cell>
          <cell r="I118">
            <v>0</v>
          </cell>
          <cell r="J118">
            <v>0</v>
          </cell>
          <cell r="K118">
            <v>44967</v>
          </cell>
        </row>
        <row r="119">
          <cell r="F119">
            <v>56836</v>
          </cell>
          <cell r="G119">
            <v>2186055</v>
          </cell>
          <cell r="H119">
            <v>44921</v>
          </cell>
          <cell r="I119">
            <v>0</v>
          </cell>
          <cell r="J119">
            <v>0</v>
          </cell>
          <cell r="K119">
            <v>44967</v>
          </cell>
        </row>
        <row r="120">
          <cell r="F120">
            <v>56835</v>
          </cell>
          <cell r="G120">
            <v>6337224</v>
          </cell>
          <cell r="H120">
            <v>44921</v>
          </cell>
          <cell r="I120">
            <v>0</v>
          </cell>
          <cell r="J120">
            <v>0</v>
          </cell>
          <cell r="K120">
            <v>44967</v>
          </cell>
        </row>
        <row r="121">
          <cell r="F121">
            <v>57175</v>
          </cell>
          <cell r="G121">
            <v>17407751</v>
          </cell>
          <cell r="H121">
            <v>44924</v>
          </cell>
          <cell r="I121">
            <v>0</v>
          </cell>
          <cell r="J121">
            <v>0</v>
          </cell>
          <cell r="K121">
            <v>44967</v>
          </cell>
        </row>
        <row r="122">
          <cell r="F122">
            <v>56839</v>
          </cell>
          <cell r="G122">
            <v>2186055</v>
          </cell>
          <cell r="H122">
            <v>44917</v>
          </cell>
          <cell r="I122">
            <v>0</v>
          </cell>
          <cell r="J122">
            <v>0</v>
          </cell>
          <cell r="K122">
            <v>44967</v>
          </cell>
        </row>
        <row r="123">
          <cell r="F123">
            <v>56840</v>
          </cell>
          <cell r="G123">
            <v>2626034</v>
          </cell>
          <cell r="H123">
            <v>44917</v>
          </cell>
          <cell r="I123">
            <v>0</v>
          </cell>
          <cell r="J123">
            <v>0</v>
          </cell>
          <cell r="K123">
            <v>44967</v>
          </cell>
        </row>
        <row r="124">
          <cell r="F124">
            <v>57168</v>
          </cell>
          <cell r="G124">
            <v>9851625</v>
          </cell>
          <cell r="H124">
            <v>44922</v>
          </cell>
          <cell r="I124">
            <v>0</v>
          </cell>
          <cell r="J124">
            <v>0</v>
          </cell>
          <cell r="K124">
            <v>44967</v>
          </cell>
        </row>
        <row r="125">
          <cell r="F125">
            <v>57793</v>
          </cell>
          <cell r="G125">
            <v>3670272</v>
          </cell>
          <cell r="H125">
            <v>44922</v>
          </cell>
          <cell r="I125">
            <v>0</v>
          </cell>
          <cell r="J125">
            <v>0</v>
          </cell>
          <cell r="K125">
            <v>44967</v>
          </cell>
        </row>
        <row r="126">
          <cell r="F126">
            <v>56812</v>
          </cell>
          <cell r="G126">
            <v>5101164</v>
          </cell>
          <cell r="H126">
            <v>44916</v>
          </cell>
          <cell r="I126">
            <v>0</v>
          </cell>
          <cell r="J126">
            <v>0</v>
          </cell>
          <cell r="K126">
            <v>44967</v>
          </cell>
        </row>
        <row r="127">
          <cell r="F127">
            <v>56811</v>
          </cell>
          <cell r="G127">
            <v>2186055</v>
          </cell>
          <cell r="H127">
            <v>44916</v>
          </cell>
          <cell r="I127">
            <v>0</v>
          </cell>
          <cell r="J127">
            <v>0</v>
          </cell>
          <cell r="K127">
            <v>44967</v>
          </cell>
        </row>
        <row r="128">
          <cell r="F128">
            <v>57176</v>
          </cell>
          <cell r="G128">
            <v>2186055</v>
          </cell>
          <cell r="H128">
            <v>44922</v>
          </cell>
          <cell r="I128">
            <v>0</v>
          </cell>
          <cell r="J128">
            <v>0</v>
          </cell>
          <cell r="K128">
            <v>44967</v>
          </cell>
        </row>
        <row r="129">
          <cell r="F129">
            <v>57642</v>
          </cell>
          <cell r="G129">
            <v>10272069</v>
          </cell>
          <cell r="H129">
            <v>44926</v>
          </cell>
          <cell r="I129">
            <v>0</v>
          </cell>
          <cell r="J129">
            <v>0</v>
          </cell>
          <cell r="K129">
            <v>44967</v>
          </cell>
        </row>
        <row r="130">
          <cell r="F130">
            <v>57177</v>
          </cell>
          <cell r="G130">
            <v>1199421</v>
          </cell>
          <cell r="H130">
            <v>44922</v>
          </cell>
          <cell r="I130">
            <v>0</v>
          </cell>
          <cell r="J130">
            <v>0</v>
          </cell>
          <cell r="K130">
            <v>44967</v>
          </cell>
        </row>
        <row r="131">
          <cell r="F131">
            <v>56834</v>
          </cell>
          <cell r="G131">
            <v>1199421</v>
          </cell>
          <cell r="H131">
            <v>44919</v>
          </cell>
          <cell r="I131">
            <v>0</v>
          </cell>
          <cell r="J131">
            <v>0</v>
          </cell>
          <cell r="K131">
            <v>44967</v>
          </cell>
        </row>
        <row r="132">
          <cell r="F132">
            <v>642</v>
          </cell>
          <cell r="G132">
            <v>1615482</v>
          </cell>
          <cell r="H132">
            <v>44931</v>
          </cell>
          <cell r="I132">
            <v>0</v>
          </cell>
          <cell r="J132">
            <v>0</v>
          </cell>
          <cell r="K132">
            <v>44967</v>
          </cell>
        </row>
        <row r="133">
          <cell r="F133">
            <v>56833</v>
          </cell>
          <cell r="G133">
            <v>1199421</v>
          </cell>
          <cell r="H133">
            <v>44918</v>
          </cell>
          <cell r="I133">
            <v>0</v>
          </cell>
          <cell r="J133">
            <v>0</v>
          </cell>
          <cell r="K133">
            <v>44967</v>
          </cell>
        </row>
        <row r="134">
          <cell r="F134">
            <v>643</v>
          </cell>
          <cell r="G134">
            <v>1882474</v>
          </cell>
          <cell r="H134">
            <v>44932</v>
          </cell>
          <cell r="I134">
            <v>0</v>
          </cell>
          <cell r="J134">
            <v>0</v>
          </cell>
          <cell r="K134">
            <v>44967</v>
          </cell>
        </row>
        <row r="135">
          <cell r="F135">
            <v>57178</v>
          </cell>
          <cell r="G135">
            <v>2785536</v>
          </cell>
          <cell r="H135">
            <v>44925</v>
          </cell>
          <cell r="I135">
            <v>0</v>
          </cell>
          <cell r="J135">
            <v>0</v>
          </cell>
          <cell r="K135">
            <v>44967</v>
          </cell>
        </row>
        <row r="136">
          <cell r="F136">
            <v>56832</v>
          </cell>
          <cell r="G136">
            <v>3598277</v>
          </cell>
          <cell r="H136">
            <v>44919</v>
          </cell>
          <cell r="I136">
            <v>0</v>
          </cell>
          <cell r="J136">
            <v>0</v>
          </cell>
          <cell r="K136">
            <v>44967</v>
          </cell>
        </row>
        <row r="137">
          <cell r="F137">
            <v>1369</v>
          </cell>
          <cell r="G137">
            <v>3954874</v>
          </cell>
          <cell r="H137">
            <v>44932</v>
          </cell>
          <cell r="I137">
            <v>0</v>
          </cell>
          <cell r="J137">
            <v>0</v>
          </cell>
          <cell r="K137">
            <v>44967</v>
          </cell>
        </row>
        <row r="138">
          <cell r="F138">
            <v>57668</v>
          </cell>
          <cell r="G138">
            <v>2186055</v>
          </cell>
          <cell r="H138">
            <v>44924</v>
          </cell>
          <cell r="I138">
            <v>0</v>
          </cell>
          <cell r="J138">
            <v>0</v>
          </cell>
          <cell r="K138">
            <v>44967</v>
          </cell>
        </row>
        <row r="139">
          <cell r="F139">
            <v>57170</v>
          </cell>
          <cell r="G139">
            <v>3670272</v>
          </cell>
          <cell r="H139">
            <v>44919</v>
          </cell>
          <cell r="I139">
            <v>0</v>
          </cell>
          <cell r="J139">
            <v>0</v>
          </cell>
          <cell r="K139">
            <v>44967</v>
          </cell>
        </row>
        <row r="140">
          <cell r="F140">
            <v>56894</v>
          </cell>
          <cell r="G140">
            <v>3098115</v>
          </cell>
          <cell r="H140">
            <v>44917</v>
          </cell>
          <cell r="I140">
            <v>0</v>
          </cell>
          <cell r="J140">
            <v>0</v>
          </cell>
          <cell r="K140">
            <v>44967</v>
          </cell>
        </row>
        <row r="141">
          <cell r="F141">
            <v>57647</v>
          </cell>
          <cell r="G141">
            <v>42629153</v>
          </cell>
          <cell r="H141">
            <v>44926</v>
          </cell>
          <cell r="I141">
            <v>0</v>
          </cell>
          <cell r="J141">
            <v>0</v>
          </cell>
          <cell r="K141">
            <v>44967</v>
          </cell>
        </row>
        <row r="142">
          <cell r="F142">
            <v>645</v>
          </cell>
          <cell r="G142">
            <v>1332034</v>
          </cell>
          <cell r="H142">
            <v>44930</v>
          </cell>
          <cell r="I142">
            <v>0</v>
          </cell>
          <cell r="J142">
            <v>0</v>
          </cell>
          <cell r="K142">
            <v>44967</v>
          </cell>
        </row>
        <row r="143">
          <cell r="F143">
            <v>57649</v>
          </cell>
          <cell r="G143">
            <v>1586115</v>
          </cell>
          <cell r="H143">
            <v>44924</v>
          </cell>
          <cell r="I143">
            <v>0</v>
          </cell>
          <cell r="J143">
            <v>0</v>
          </cell>
          <cell r="K143">
            <v>44967</v>
          </cell>
        </row>
        <row r="144">
          <cell r="F144">
            <v>1629</v>
          </cell>
          <cell r="G144">
            <v>-9441314</v>
          </cell>
          <cell r="H144">
            <v>44978</v>
          </cell>
          <cell r="I144">
            <v>0</v>
          </cell>
          <cell r="J144">
            <v>0</v>
          </cell>
          <cell r="K144">
            <v>44981</v>
          </cell>
        </row>
        <row r="145">
          <cell r="F145">
            <v>6568</v>
          </cell>
          <cell r="G145">
            <v>-977782</v>
          </cell>
          <cell r="H145">
            <v>44959</v>
          </cell>
          <cell r="I145">
            <v>0</v>
          </cell>
          <cell r="J145">
            <v>0</v>
          </cell>
          <cell r="K145">
            <v>44981</v>
          </cell>
        </row>
        <row r="146">
          <cell r="F146">
            <v>6567</v>
          </cell>
          <cell r="G146">
            <v>-3911127</v>
          </cell>
          <cell r="H146">
            <v>44959</v>
          </cell>
          <cell r="I146">
            <v>0</v>
          </cell>
          <cell r="J146">
            <v>0</v>
          </cell>
          <cell r="K146">
            <v>44981</v>
          </cell>
        </row>
        <row r="147">
          <cell r="F147">
            <v>6566</v>
          </cell>
          <cell r="G147">
            <v>-6844473</v>
          </cell>
          <cell r="H147">
            <v>44959</v>
          </cell>
          <cell r="I147">
            <v>0</v>
          </cell>
          <cell r="J147">
            <v>0</v>
          </cell>
          <cell r="K147">
            <v>44981</v>
          </cell>
        </row>
        <row r="148">
          <cell r="F148">
            <v>6565</v>
          </cell>
          <cell r="G148">
            <v>-4400019</v>
          </cell>
          <cell r="H148">
            <v>44959</v>
          </cell>
          <cell r="I148">
            <v>0</v>
          </cell>
          <cell r="J148">
            <v>0</v>
          </cell>
          <cell r="K148">
            <v>44981</v>
          </cell>
        </row>
        <row r="149">
          <cell r="F149">
            <v>6564</v>
          </cell>
          <cell r="G149">
            <v>-10364488</v>
          </cell>
          <cell r="H149">
            <v>44959</v>
          </cell>
          <cell r="I149">
            <v>0</v>
          </cell>
          <cell r="J149">
            <v>0</v>
          </cell>
          <cell r="K149">
            <v>44981</v>
          </cell>
        </row>
        <row r="150">
          <cell r="F150">
            <v>6563</v>
          </cell>
          <cell r="G150">
            <v>-1955564</v>
          </cell>
          <cell r="H150">
            <v>44959</v>
          </cell>
          <cell r="I150">
            <v>0</v>
          </cell>
          <cell r="J150">
            <v>0</v>
          </cell>
          <cell r="K150">
            <v>44981</v>
          </cell>
        </row>
        <row r="151">
          <cell r="F151">
            <v>2123</v>
          </cell>
          <cell r="G151">
            <v>14398439</v>
          </cell>
          <cell r="H151">
            <v>44943</v>
          </cell>
          <cell r="I151">
            <v>0</v>
          </cell>
          <cell r="J151">
            <v>0</v>
          </cell>
          <cell r="K151">
            <v>44981</v>
          </cell>
        </row>
        <row r="152">
          <cell r="F152">
            <v>2122</v>
          </cell>
          <cell r="G152">
            <v>5607360</v>
          </cell>
          <cell r="H152">
            <v>44942</v>
          </cell>
          <cell r="I152">
            <v>0</v>
          </cell>
          <cell r="J152">
            <v>0</v>
          </cell>
          <cell r="K152">
            <v>44981</v>
          </cell>
        </row>
        <row r="153">
          <cell r="F153">
            <v>1472</v>
          </cell>
          <cell r="G153">
            <v>15644211</v>
          </cell>
          <cell r="H153">
            <v>44937</v>
          </cell>
          <cell r="I153">
            <v>0</v>
          </cell>
          <cell r="J153">
            <v>0</v>
          </cell>
          <cell r="K153">
            <v>44981</v>
          </cell>
        </row>
        <row r="154">
          <cell r="F154">
            <v>644</v>
          </cell>
          <cell r="G154">
            <v>1978900</v>
          </cell>
          <cell r="H154">
            <v>44929</v>
          </cell>
          <cell r="I154">
            <v>0</v>
          </cell>
          <cell r="J154">
            <v>0</v>
          </cell>
          <cell r="K154">
            <v>44981</v>
          </cell>
        </row>
        <row r="155">
          <cell r="F155">
            <v>1398</v>
          </cell>
          <cell r="G155">
            <v>37402805</v>
          </cell>
          <cell r="H155">
            <v>44936</v>
          </cell>
          <cell r="I155">
            <v>0</v>
          </cell>
          <cell r="J155">
            <v>0</v>
          </cell>
          <cell r="K155">
            <v>44981</v>
          </cell>
        </row>
        <row r="156">
          <cell r="F156">
            <v>834</v>
          </cell>
          <cell r="G156">
            <v>7130387</v>
          </cell>
          <cell r="H156">
            <v>44935</v>
          </cell>
          <cell r="I156">
            <v>0</v>
          </cell>
          <cell r="J156">
            <v>0</v>
          </cell>
          <cell r="K156">
            <v>44981</v>
          </cell>
        </row>
        <row r="157">
          <cell r="F157">
            <v>2118</v>
          </cell>
          <cell r="G157">
            <v>9021870</v>
          </cell>
          <cell r="H157">
            <v>44946</v>
          </cell>
          <cell r="I157">
            <v>0</v>
          </cell>
          <cell r="J157">
            <v>0</v>
          </cell>
          <cell r="K157">
            <v>44981</v>
          </cell>
        </row>
        <row r="158">
          <cell r="F158">
            <v>1483</v>
          </cell>
          <cell r="G158">
            <v>575476</v>
          </cell>
          <cell r="H158">
            <v>44942</v>
          </cell>
          <cell r="I158">
            <v>0</v>
          </cell>
          <cell r="J158">
            <v>0</v>
          </cell>
          <cell r="K158">
            <v>44981</v>
          </cell>
        </row>
        <row r="159">
          <cell r="F159">
            <v>1481</v>
          </cell>
          <cell r="G159">
            <v>3738240</v>
          </cell>
          <cell r="H159">
            <v>44942</v>
          </cell>
          <cell r="I159">
            <v>0</v>
          </cell>
          <cell r="J159">
            <v>0</v>
          </cell>
          <cell r="K159">
            <v>44981</v>
          </cell>
        </row>
        <row r="160">
          <cell r="F160">
            <v>2119</v>
          </cell>
          <cell r="G160">
            <v>7350112</v>
          </cell>
          <cell r="H160">
            <v>44944</v>
          </cell>
          <cell r="I160">
            <v>0</v>
          </cell>
          <cell r="J160">
            <v>0</v>
          </cell>
          <cell r="K160">
            <v>44981</v>
          </cell>
        </row>
        <row r="161">
          <cell r="F161">
            <v>1474</v>
          </cell>
          <cell r="G161">
            <v>4744894</v>
          </cell>
          <cell r="H161">
            <v>44937</v>
          </cell>
          <cell r="I161">
            <v>0</v>
          </cell>
          <cell r="J161">
            <v>0</v>
          </cell>
          <cell r="K161">
            <v>44981</v>
          </cell>
        </row>
        <row r="162">
          <cell r="F162">
            <v>1397</v>
          </cell>
          <cell r="G162">
            <v>12404678</v>
          </cell>
          <cell r="H162">
            <v>44936</v>
          </cell>
          <cell r="I162">
            <v>0</v>
          </cell>
          <cell r="J162">
            <v>0</v>
          </cell>
          <cell r="K162">
            <v>44981</v>
          </cell>
        </row>
        <row r="163">
          <cell r="F163">
            <v>1475</v>
          </cell>
          <cell r="G163">
            <v>6059284</v>
          </cell>
          <cell r="H163">
            <v>44937</v>
          </cell>
          <cell r="I163">
            <v>0</v>
          </cell>
          <cell r="J163">
            <v>0</v>
          </cell>
          <cell r="K163">
            <v>44981</v>
          </cell>
        </row>
        <row r="164">
          <cell r="F164">
            <v>831</v>
          </cell>
          <cell r="G164">
            <v>1615482</v>
          </cell>
          <cell r="H164">
            <v>44933</v>
          </cell>
          <cell r="I164">
            <v>0</v>
          </cell>
          <cell r="J164">
            <v>0</v>
          </cell>
          <cell r="K164">
            <v>44981</v>
          </cell>
        </row>
        <row r="165">
          <cell r="F165">
            <v>2120</v>
          </cell>
          <cell r="G165">
            <v>1550252</v>
          </cell>
          <cell r="H165">
            <v>44944</v>
          </cell>
          <cell r="I165">
            <v>0</v>
          </cell>
          <cell r="J165">
            <v>0</v>
          </cell>
          <cell r="K165">
            <v>44981</v>
          </cell>
        </row>
        <row r="166">
          <cell r="F166">
            <v>830</v>
          </cell>
          <cell r="G166">
            <v>4103946</v>
          </cell>
          <cell r="H166">
            <v>44933</v>
          </cell>
          <cell r="I166">
            <v>0</v>
          </cell>
          <cell r="J166">
            <v>0</v>
          </cell>
          <cell r="K166">
            <v>44981</v>
          </cell>
        </row>
        <row r="167">
          <cell r="F167">
            <v>1479</v>
          </cell>
          <cell r="G167">
            <v>331199</v>
          </cell>
          <cell r="H167">
            <v>44940</v>
          </cell>
          <cell r="I167">
            <v>0</v>
          </cell>
          <cell r="J167">
            <v>0</v>
          </cell>
          <cell r="K167">
            <v>44981</v>
          </cell>
        </row>
        <row r="168">
          <cell r="F168">
            <v>1478</v>
          </cell>
          <cell r="G168">
            <v>2457950</v>
          </cell>
          <cell r="H168">
            <v>44942</v>
          </cell>
          <cell r="I168">
            <v>0</v>
          </cell>
          <cell r="J168">
            <v>0</v>
          </cell>
          <cell r="K168">
            <v>44981</v>
          </cell>
        </row>
        <row r="169">
          <cell r="F169">
            <v>829</v>
          </cell>
          <cell r="G169">
            <v>276001</v>
          </cell>
          <cell r="H169">
            <v>44933</v>
          </cell>
          <cell r="I169">
            <v>0</v>
          </cell>
          <cell r="J169">
            <v>0</v>
          </cell>
          <cell r="K169">
            <v>44981</v>
          </cell>
        </row>
        <row r="170">
          <cell r="F170">
            <v>1473</v>
          </cell>
          <cell r="G170">
            <v>15654122</v>
          </cell>
          <cell r="H170">
            <v>44937</v>
          </cell>
          <cell r="I170">
            <v>0</v>
          </cell>
          <cell r="J170">
            <v>0</v>
          </cell>
          <cell r="K170">
            <v>44981</v>
          </cell>
        </row>
        <row r="171">
          <cell r="F171">
            <v>2132</v>
          </cell>
          <cell r="G171">
            <v>4058758</v>
          </cell>
          <cell r="H171">
            <v>44940</v>
          </cell>
          <cell r="I171">
            <v>0</v>
          </cell>
          <cell r="J171">
            <v>0</v>
          </cell>
          <cell r="K171">
            <v>44981</v>
          </cell>
        </row>
        <row r="172">
          <cell r="F172">
            <v>55509</v>
          </cell>
          <cell r="G172">
            <v>3166155</v>
          </cell>
          <cell r="H172">
            <v>44904</v>
          </cell>
          <cell r="I172">
            <v>0</v>
          </cell>
          <cell r="J172">
            <v>0</v>
          </cell>
          <cell r="K172">
            <v>44995</v>
          </cell>
        </row>
        <row r="173">
          <cell r="F173">
            <v>846</v>
          </cell>
          <cell r="G173">
            <v>3883418</v>
          </cell>
          <cell r="H173">
            <v>44910</v>
          </cell>
          <cell r="I173">
            <v>0</v>
          </cell>
          <cell r="J173">
            <v>0</v>
          </cell>
          <cell r="K173">
            <v>44995</v>
          </cell>
        </row>
        <row r="174">
          <cell r="F174">
            <v>57173</v>
          </cell>
          <cell r="G174">
            <v>8671563</v>
          </cell>
          <cell r="H174">
            <v>44920</v>
          </cell>
          <cell r="I174">
            <v>0</v>
          </cell>
          <cell r="J174">
            <v>0</v>
          </cell>
          <cell r="K174">
            <v>44995</v>
          </cell>
        </row>
        <row r="175">
          <cell r="F175">
            <v>851</v>
          </cell>
          <cell r="G175">
            <v>3227565</v>
          </cell>
          <cell r="H175">
            <v>44910</v>
          </cell>
          <cell r="I175">
            <v>0</v>
          </cell>
          <cell r="J175">
            <v>0</v>
          </cell>
          <cell r="K175">
            <v>44995</v>
          </cell>
        </row>
        <row r="176">
          <cell r="F176">
            <v>840</v>
          </cell>
          <cell r="G176">
            <v>7476480</v>
          </cell>
          <cell r="H176">
            <v>44910</v>
          </cell>
          <cell r="I176">
            <v>0</v>
          </cell>
          <cell r="J176">
            <v>0</v>
          </cell>
          <cell r="K176">
            <v>44995</v>
          </cell>
        </row>
        <row r="177">
          <cell r="F177">
            <v>847</v>
          </cell>
          <cell r="G177">
            <v>4886552</v>
          </cell>
          <cell r="H177">
            <v>44911</v>
          </cell>
          <cell r="I177">
            <v>0</v>
          </cell>
          <cell r="J177">
            <v>0</v>
          </cell>
          <cell r="K177">
            <v>44995</v>
          </cell>
        </row>
        <row r="178">
          <cell r="F178">
            <v>845</v>
          </cell>
          <cell r="G178">
            <v>3664914</v>
          </cell>
          <cell r="H178">
            <v>44911</v>
          </cell>
          <cell r="I178">
            <v>0</v>
          </cell>
          <cell r="J178">
            <v>0</v>
          </cell>
          <cell r="K178">
            <v>44995</v>
          </cell>
        </row>
        <row r="179">
          <cell r="F179">
            <v>841</v>
          </cell>
          <cell r="G179">
            <v>3664914</v>
          </cell>
          <cell r="H179">
            <v>44908</v>
          </cell>
          <cell r="I179">
            <v>0</v>
          </cell>
          <cell r="J179">
            <v>0</v>
          </cell>
          <cell r="K179">
            <v>44995</v>
          </cell>
        </row>
        <row r="180">
          <cell r="F180">
            <v>839</v>
          </cell>
          <cell r="G180">
            <v>1428471</v>
          </cell>
          <cell r="H180">
            <v>44908</v>
          </cell>
          <cell r="I180">
            <v>0</v>
          </cell>
          <cell r="J180">
            <v>0</v>
          </cell>
          <cell r="K180">
            <v>44995</v>
          </cell>
        </row>
        <row r="181">
          <cell r="F181">
            <v>55515</v>
          </cell>
          <cell r="G181">
            <v>588060</v>
          </cell>
          <cell r="H181">
            <v>44908</v>
          </cell>
          <cell r="I181">
            <v>0</v>
          </cell>
          <cell r="J181">
            <v>0</v>
          </cell>
          <cell r="K181">
            <v>44995</v>
          </cell>
        </row>
        <row r="182">
          <cell r="F182">
            <v>842</v>
          </cell>
          <cell r="G182">
            <v>2452428</v>
          </cell>
          <cell r="H182">
            <v>44909</v>
          </cell>
          <cell r="I182">
            <v>0</v>
          </cell>
          <cell r="J182">
            <v>0</v>
          </cell>
          <cell r="K182">
            <v>44995</v>
          </cell>
        </row>
        <row r="183">
          <cell r="F183">
            <v>843</v>
          </cell>
          <cell r="G183">
            <v>2226532</v>
          </cell>
          <cell r="H183">
            <v>44909</v>
          </cell>
          <cell r="I183">
            <v>0</v>
          </cell>
          <cell r="J183">
            <v>0</v>
          </cell>
          <cell r="K183">
            <v>44995</v>
          </cell>
        </row>
        <row r="184">
          <cell r="F184">
            <v>56831</v>
          </cell>
          <cell r="G184">
            <v>1597023</v>
          </cell>
          <cell r="H184">
            <v>44919</v>
          </cell>
          <cell r="I184">
            <v>0</v>
          </cell>
          <cell r="J184">
            <v>0</v>
          </cell>
          <cell r="K184">
            <v>44995</v>
          </cell>
        </row>
        <row r="185">
          <cell r="F185">
            <v>1476</v>
          </cell>
          <cell r="G185">
            <v>13249500</v>
          </cell>
          <cell r="H185">
            <v>44956</v>
          </cell>
          <cell r="I185">
            <v>0</v>
          </cell>
          <cell r="J185">
            <v>0</v>
          </cell>
          <cell r="K185">
            <v>44995</v>
          </cell>
        </row>
        <row r="186">
          <cell r="F186">
            <v>2353</v>
          </cell>
          <cell r="G186">
            <v>-3193732</v>
          </cell>
          <cell r="H186">
            <v>45002</v>
          </cell>
          <cell r="I186">
            <v>0</v>
          </cell>
          <cell r="J186">
            <v>0</v>
          </cell>
          <cell r="K186">
            <v>45009</v>
          </cell>
        </row>
        <row r="187">
          <cell r="F187">
            <v>2139</v>
          </cell>
          <cell r="G187">
            <v>15094772</v>
          </cell>
          <cell r="H187">
            <v>44939</v>
          </cell>
          <cell r="I187">
            <v>0</v>
          </cell>
          <cell r="J187">
            <v>0</v>
          </cell>
          <cell r="K187">
            <v>45009</v>
          </cell>
        </row>
        <row r="188">
          <cell r="F188">
            <v>3849</v>
          </cell>
          <cell r="G188">
            <v>7924246</v>
          </cell>
          <cell r="H188">
            <v>44965</v>
          </cell>
          <cell r="I188">
            <v>0</v>
          </cell>
          <cell r="J188">
            <v>0</v>
          </cell>
          <cell r="K188">
            <v>45009</v>
          </cell>
        </row>
        <row r="189">
          <cell r="F189">
            <v>10970</v>
          </cell>
          <cell r="G189">
            <v>-894659</v>
          </cell>
          <cell r="H189">
            <v>44991</v>
          </cell>
          <cell r="I189">
            <v>0</v>
          </cell>
          <cell r="J189">
            <v>0</v>
          </cell>
          <cell r="K189">
            <v>45009</v>
          </cell>
        </row>
        <row r="190">
          <cell r="F190">
            <v>10969</v>
          </cell>
          <cell r="G190">
            <v>-3578633</v>
          </cell>
          <cell r="H190">
            <v>44991</v>
          </cell>
          <cell r="I190">
            <v>0</v>
          </cell>
          <cell r="J190">
            <v>0</v>
          </cell>
          <cell r="K190">
            <v>45009</v>
          </cell>
        </row>
        <row r="191">
          <cell r="F191">
            <v>3850</v>
          </cell>
          <cell r="G191">
            <v>14403191</v>
          </cell>
          <cell r="H191">
            <v>44965</v>
          </cell>
          <cell r="I191">
            <v>0</v>
          </cell>
          <cell r="J191">
            <v>0</v>
          </cell>
          <cell r="K191">
            <v>45009</v>
          </cell>
        </row>
        <row r="192">
          <cell r="F192">
            <v>10967</v>
          </cell>
          <cell r="G192">
            <v>-4025963</v>
          </cell>
          <cell r="H192">
            <v>44991</v>
          </cell>
          <cell r="I192">
            <v>0</v>
          </cell>
          <cell r="J192">
            <v>0</v>
          </cell>
          <cell r="K192">
            <v>45009</v>
          </cell>
        </row>
        <row r="193">
          <cell r="F193">
            <v>10966</v>
          </cell>
          <cell r="G193">
            <v>-9483379</v>
          </cell>
          <cell r="H193">
            <v>44991</v>
          </cell>
          <cell r="I193">
            <v>0</v>
          </cell>
          <cell r="J193">
            <v>0</v>
          </cell>
          <cell r="K193">
            <v>45009</v>
          </cell>
        </row>
        <row r="194">
          <cell r="F194">
            <v>10965</v>
          </cell>
          <cell r="G194">
            <v>-1789317</v>
          </cell>
          <cell r="H194">
            <v>44991</v>
          </cell>
          <cell r="I194">
            <v>0</v>
          </cell>
          <cell r="J194">
            <v>0</v>
          </cell>
          <cell r="K194">
            <v>45009</v>
          </cell>
        </row>
        <row r="195">
          <cell r="F195">
            <v>490</v>
          </cell>
          <cell r="G195">
            <v>-4831687</v>
          </cell>
          <cell r="H195">
            <v>44973</v>
          </cell>
          <cell r="I195">
            <v>0</v>
          </cell>
          <cell r="J195">
            <v>0</v>
          </cell>
          <cell r="K195">
            <v>45009</v>
          </cell>
        </row>
        <row r="196">
          <cell r="F196">
            <v>462</v>
          </cell>
          <cell r="G196">
            <v>-1856085</v>
          </cell>
          <cell r="H196">
            <v>44988</v>
          </cell>
          <cell r="I196">
            <v>0</v>
          </cell>
          <cell r="J196">
            <v>0</v>
          </cell>
          <cell r="K196">
            <v>45009</v>
          </cell>
        </row>
        <row r="197">
          <cell r="F197">
            <v>10968</v>
          </cell>
          <cell r="G197">
            <v>-6262609</v>
          </cell>
          <cell r="H197">
            <v>44991</v>
          </cell>
          <cell r="I197">
            <v>0</v>
          </cell>
          <cell r="J197">
            <v>0</v>
          </cell>
          <cell r="K197">
            <v>45009</v>
          </cell>
        </row>
        <row r="198">
          <cell r="F198">
            <v>3902</v>
          </cell>
          <cell r="G198">
            <v>16235032</v>
          </cell>
          <cell r="H198">
            <v>44966</v>
          </cell>
          <cell r="I198">
            <v>0</v>
          </cell>
          <cell r="J198">
            <v>0</v>
          </cell>
          <cell r="K198">
            <v>45009</v>
          </cell>
        </row>
        <row r="199">
          <cell r="F199">
            <v>3903</v>
          </cell>
          <cell r="G199">
            <v>4511364</v>
          </cell>
          <cell r="H199">
            <v>44966</v>
          </cell>
          <cell r="I199">
            <v>0</v>
          </cell>
          <cell r="J199">
            <v>0</v>
          </cell>
          <cell r="K199">
            <v>45009</v>
          </cell>
        </row>
        <row r="200">
          <cell r="F200">
            <v>73</v>
          </cell>
          <cell r="G200">
            <v>-452067</v>
          </cell>
          <cell r="H200">
            <v>44966</v>
          </cell>
          <cell r="I200">
            <v>0</v>
          </cell>
          <cell r="J200">
            <v>0</v>
          </cell>
          <cell r="K200">
            <v>45009</v>
          </cell>
        </row>
        <row r="201">
          <cell r="F201">
            <v>3901</v>
          </cell>
          <cell r="G201">
            <v>11705793</v>
          </cell>
          <cell r="H201">
            <v>44966</v>
          </cell>
          <cell r="I201">
            <v>0</v>
          </cell>
          <cell r="J201">
            <v>0</v>
          </cell>
          <cell r="K201">
            <v>45009</v>
          </cell>
        </row>
        <row r="202">
          <cell r="F202">
            <v>3904</v>
          </cell>
          <cell r="G202">
            <v>10523106</v>
          </cell>
          <cell r="H202">
            <v>44966</v>
          </cell>
          <cell r="I202">
            <v>0</v>
          </cell>
          <cell r="J202">
            <v>0</v>
          </cell>
          <cell r="K202">
            <v>45009</v>
          </cell>
        </row>
        <row r="203">
          <cell r="F203">
            <v>8650</v>
          </cell>
          <cell r="G203">
            <v>552002</v>
          </cell>
          <cell r="H203">
            <v>44974</v>
          </cell>
          <cell r="I203">
            <v>0</v>
          </cell>
          <cell r="J203">
            <v>0</v>
          </cell>
          <cell r="K203">
            <v>45009</v>
          </cell>
        </row>
        <row r="204">
          <cell r="F204">
            <v>61</v>
          </cell>
          <cell r="G204">
            <v>-5699953</v>
          </cell>
          <cell r="H204">
            <v>44989</v>
          </cell>
          <cell r="I204">
            <v>0</v>
          </cell>
          <cell r="J204">
            <v>0</v>
          </cell>
          <cell r="K204">
            <v>45009</v>
          </cell>
        </row>
        <row r="205">
          <cell r="F205">
            <v>8666</v>
          </cell>
          <cell r="G205">
            <v>3708595</v>
          </cell>
          <cell r="H205">
            <v>44972</v>
          </cell>
          <cell r="I205">
            <v>0</v>
          </cell>
          <cell r="J205">
            <v>0</v>
          </cell>
          <cell r="K205">
            <v>45009</v>
          </cell>
        </row>
        <row r="206">
          <cell r="F206">
            <v>2135</v>
          </cell>
          <cell r="G206">
            <v>4715370</v>
          </cell>
          <cell r="H206">
            <v>44938</v>
          </cell>
          <cell r="I206">
            <v>0</v>
          </cell>
          <cell r="J206">
            <v>0</v>
          </cell>
          <cell r="K206">
            <v>45009</v>
          </cell>
        </row>
        <row r="207">
          <cell r="F207">
            <v>25</v>
          </cell>
          <cell r="G207">
            <v>-900094</v>
          </cell>
          <cell r="H207">
            <v>44939</v>
          </cell>
          <cell r="I207">
            <v>0</v>
          </cell>
          <cell r="J207">
            <v>0</v>
          </cell>
          <cell r="K207">
            <v>45009</v>
          </cell>
        </row>
        <row r="208">
          <cell r="F208">
            <v>39</v>
          </cell>
          <cell r="G208">
            <v>-2482351</v>
          </cell>
          <cell r="H208">
            <v>44928</v>
          </cell>
          <cell r="I208">
            <v>0</v>
          </cell>
          <cell r="J208">
            <v>0</v>
          </cell>
          <cell r="K208">
            <v>45009</v>
          </cell>
        </row>
        <row r="209">
          <cell r="F209">
            <v>98</v>
          </cell>
          <cell r="G209">
            <v>-1197900</v>
          </cell>
          <cell r="H209">
            <v>44996</v>
          </cell>
          <cell r="I209">
            <v>0</v>
          </cell>
          <cell r="J209">
            <v>0</v>
          </cell>
          <cell r="K209">
            <v>45009</v>
          </cell>
        </row>
        <row r="210">
          <cell r="F210">
            <v>3520</v>
          </cell>
          <cell r="G210">
            <v>2619452</v>
          </cell>
          <cell r="H210">
            <v>44964</v>
          </cell>
          <cell r="I210">
            <v>0</v>
          </cell>
          <cell r="J210">
            <v>0</v>
          </cell>
          <cell r="K210">
            <v>45009</v>
          </cell>
        </row>
        <row r="211">
          <cell r="F211">
            <v>8656</v>
          </cell>
          <cell r="G211">
            <v>1221638</v>
          </cell>
          <cell r="H211">
            <v>44974</v>
          </cell>
          <cell r="I211">
            <v>0</v>
          </cell>
          <cell r="J211">
            <v>0</v>
          </cell>
          <cell r="K211">
            <v>45009</v>
          </cell>
        </row>
        <row r="212">
          <cell r="F212">
            <v>75</v>
          </cell>
          <cell r="G212">
            <v>-261945</v>
          </cell>
          <cell r="H212">
            <v>44998</v>
          </cell>
          <cell r="I212">
            <v>0</v>
          </cell>
          <cell r="J212">
            <v>0</v>
          </cell>
          <cell r="K212">
            <v>45009</v>
          </cell>
        </row>
        <row r="213">
          <cell r="F213">
            <v>78</v>
          </cell>
          <cell r="G213">
            <v>-3825957</v>
          </cell>
          <cell r="H213">
            <v>44977</v>
          </cell>
          <cell r="I213">
            <v>0</v>
          </cell>
          <cell r="J213">
            <v>0</v>
          </cell>
          <cell r="K213">
            <v>45009</v>
          </cell>
        </row>
        <row r="214">
          <cell r="F214">
            <v>108</v>
          </cell>
          <cell r="G214">
            <v>-704781</v>
          </cell>
          <cell r="H214">
            <v>44989</v>
          </cell>
          <cell r="I214">
            <v>0</v>
          </cell>
          <cell r="J214">
            <v>0</v>
          </cell>
          <cell r="K214">
            <v>45009</v>
          </cell>
        </row>
        <row r="215">
          <cell r="F215">
            <v>145</v>
          </cell>
          <cell r="G215">
            <v>-373824</v>
          </cell>
          <cell r="H215">
            <v>44968</v>
          </cell>
          <cell r="I215">
            <v>0</v>
          </cell>
          <cell r="J215">
            <v>0</v>
          </cell>
          <cell r="K215">
            <v>45009</v>
          </cell>
        </row>
        <row r="216">
          <cell r="F216">
            <v>149</v>
          </cell>
          <cell r="G216">
            <v>-1002364</v>
          </cell>
          <cell r="H216">
            <v>44972</v>
          </cell>
          <cell r="I216">
            <v>0</v>
          </cell>
          <cell r="J216">
            <v>0</v>
          </cell>
          <cell r="K216">
            <v>45009</v>
          </cell>
        </row>
        <row r="217">
          <cell r="F217">
            <v>38</v>
          </cell>
          <cell r="G217">
            <v>-200473</v>
          </cell>
          <cell r="H217">
            <v>44940</v>
          </cell>
          <cell r="I217">
            <v>0</v>
          </cell>
          <cell r="J217">
            <v>0</v>
          </cell>
          <cell r="K217">
            <v>45009</v>
          </cell>
        </row>
        <row r="218">
          <cell r="F218">
            <v>23</v>
          </cell>
          <cell r="G218">
            <v>-1229644</v>
          </cell>
          <cell r="H218">
            <v>44926</v>
          </cell>
          <cell r="I218">
            <v>0</v>
          </cell>
          <cell r="J218">
            <v>0</v>
          </cell>
          <cell r="K218">
            <v>45009</v>
          </cell>
        </row>
        <row r="219">
          <cell r="F219">
            <v>21</v>
          </cell>
          <cell r="G219">
            <v>-83308</v>
          </cell>
          <cell r="H219">
            <v>44926</v>
          </cell>
          <cell r="I219">
            <v>0</v>
          </cell>
          <cell r="J219">
            <v>0</v>
          </cell>
          <cell r="K219">
            <v>45009</v>
          </cell>
        </row>
        <row r="220">
          <cell r="F220">
            <v>3909</v>
          </cell>
          <cell r="G220">
            <v>7899848</v>
          </cell>
          <cell r="H220">
            <v>44970</v>
          </cell>
          <cell r="I220">
            <v>0</v>
          </cell>
          <cell r="J220">
            <v>0</v>
          </cell>
          <cell r="K220">
            <v>45009</v>
          </cell>
        </row>
        <row r="221">
          <cell r="F221">
            <v>3519</v>
          </cell>
          <cell r="G221">
            <v>20171932</v>
          </cell>
          <cell r="H221">
            <v>44965</v>
          </cell>
          <cell r="I221">
            <v>0</v>
          </cell>
          <cell r="J221">
            <v>0</v>
          </cell>
          <cell r="K221">
            <v>45009</v>
          </cell>
        </row>
        <row r="222">
          <cell r="F222">
            <v>8649</v>
          </cell>
          <cell r="G222">
            <v>7815082</v>
          </cell>
          <cell r="H222">
            <v>44974</v>
          </cell>
          <cell r="I222">
            <v>0</v>
          </cell>
          <cell r="J222">
            <v>0</v>
          </cell>
          <cell r="K222">
            <v>45009</v>
          </cell>
        </row>
        <row r="223">
          <cell r="F223">
            <v>3521</v>
          </cell>
          <cell r="G223">
            <v>1104004</v>
          </cell>
          <cell r="H223">
            <v>44964</v>
          </cell>
          <cell r="I223">
            <v>0</v>
          </cell>
          <cell r="J223">
            <v>0</v>
          </cell>
          <cell r="K223">
            <v>45009</v>
          </cell>
        </row>
        <row r="224">
          <cell r="F224">
            <v>3522</v>
          </cell>
          <cell r="G224">
            <v>4536290</v>
          </cell>
          <cell r="H224">
            <v>44964</v>
          </cell>
          <cell r="I224">
            <v>0</v>
          </cell>
          <cell r="J224">
            <v>0</v>
          </cell>
          <cell r="K224">
            <v>45009</v>
          </cell>
        </row>
        <row r="225">
          <cell r="F225">
            <v>56</v>
          </cell>
          <cell r="G225">
            <v>-5608898</v>
          </cell>
          <cell r="H225">
            <v>44992</v>
          </cell>
          <cell r="I225">
            <v>0</v>
          </cell>
          <cell r="J225">
            <v>0</v>
          </cell>
          <cell r="K225">
            <v>45009</v>
          </cell>
        </row>
        <row r="226">
          <cell r="F226" t="str">
            <v>25a</v>
          </cell>
          <cell r="G226">
            <v>-2435144</v>
          </cell>
          <cell r="H226">
            <v>44933</v>
          </cell>
          <cell r="I226">
            <v>0</v>
          </cell>
          <cell r="J226">
            <v>0</v>
          </cell>
          <cell r="K226">
            <v>45009</v>
          </cell>
        </row>
        <row r="227">
          <cell r="F227">
            <v>76</v>
          </cell>
          <cell r="G227">
            <v>-2962190</v>
          </cell>
          <cell r="H227">
            <v>45003</v>
          </cell>
          <cell r="I227">
            <v>0</v>
          </cell>
          <cell r="J227">
            <v>0</v>
          </cell>
          <cell r="K227">
            <v>45009</v>
          </cell>
        </row>
        <row r="228">
          <cell r="F228">
            <v>18</v>
          </cell>
          <cell r="G228">
            <v>-237245</v>
          </cell>
          <cell r="H228">
            <v>44946</v>
          </cell>
          <cell r="I228">
            <v>0</v>
          </cell>
          <cell r="J228">
            <v>0</v>
          </cell>
          <cell r="K228">
            <v>45009</v>
          </cell>
        </row>
        <row r="229">
          <cell r="F229" t="str">
            <v>80a</v>
          </cell>
          <cell r="G229">
            <v>-3046797</v>
          </cell>
          <cell r="H229">
            <v>44994</v>
          </cell>
          <cell r="I229">
            <v>0</v>
          </cell>
          <cell r="J229">
            <v>0</v>
          </cell>
          <cell r="K229">
            <v>45009</v>
          </cell>
        </row>
        <row r="230">
          <cell r="F230">
            <v>3908</v>
          </cell>
          <cell r="G230">
            <v>5732573</v>
          </cell>
          <cell r="H230">
            <v>44968</v>
          </cell>
          <cell r="I230">
            <v>0</v>
          </cell>
          <cell r="J230">
            <v>0</v>
          </cell>
          <cell r="K230">
            <v>45009</v>
          </cell>
        </row>
        <row r="231">
          <cell r="F231">
            <v>8653</v>
          </cell>
          <cell r="G231">
            <v>1682824</v>
          </cell>
          <cell r="H231">
            <v>44974</v>
          </cell>
          <cell r="I231">
            <v>0</v>
          </cell>
          <cell r="J231">
            <v>0</v>
          </cell>
          <cell r="K231">
            <v>45009</v>
          </cell>
        </row>
        <row r="232">
          <cell r="F232" t="str">
            <v>56a</v>
          </cell>
          <cell r="G232">
            <v>-1292584</v>
          </cell>
          <cell r="H232">
            <v>44996</v>
          </cell>
          <cell r="I232">
            <v>0</v>
          </cell>
          <cell r="J232">
            <v>0</v>
          </cell>
          <cell r="K232">
            <v>45009</v>
          </cell>
        </row>
        <row r="233">
          <cell r="F233">
            <v>36</v>
          </cell>
          <cell r="G233">
            <v>-673127</v>
          </cell>
          <cell r="H233">
            <v>44928</v>
          </cell>
          <cell r="I233">
            <v>0</v>
          </cell>
          <cell r="J233">
            <v>0</v>
          </cell>
          <cell r="K233">
            <v>45009</v>
          </cell>
        </row>
        <row r="234">
          <cell r="F234">
            <v>8651</v>
          </cell>
          <cell r="G234">
            <v>12795728</v>
          </cell>
          <cell r="H234">
            <v>44974</v>
          </cell>
          <cell r="I234">
            <v>0</v>
          </cell>
          <cell r="J234">
            <v>0</v>
          </cell>
          <cell r="K234">
            <v>45009</v>
          </cell>
        </row>
        <row r="235">
          <cell r="F235">
            <v>52</v>
          </cell>
          <cell r="G235">
            <v>-7652031</v>
          </cell>
          <cell r="H235">
            <v>44978</v>
          </cell>
          <cell r="I235">
            <v>0</v>
          </cell>
          <cell r="J235">
            <v>0</v>
          </cell>
          <cell r="K235">
            <v>45009</v>
          </cell>
        </row>
        <row r="236">
          <cell r="F236" t="str">
            <v>61a</v>
          </cell>
          <cell r="G236">
            <v>-1098075</v>
          </cell>
          <cell r="H236">
            <v>44991</v>
          </cell>
          <cell r="I236">
            <v>0</v>
          </cell>
          <cell r="J236">
            <v>0</v>
          </cell>
          <cell r="K236">
            <v>45009</v>
          </cell>
        </row>
        <row r="237">
          <cell r="F237">
            <v>3907</v>
          </cell>
          <cell r="G237">
            <v>2837120</v>
          </cell>
          <cell r="H237">
            <v>44967</v>
          </cell>
          <cell r="I237">
            <v>0</v>
          </cell>
          <cell r="J237">
            <v>0</v>
          </cell>
          <cell r="K237">
            <v>45009</v>
          </cell>
        </row>
        <row r="238">
          <cell r="F238">
            <v>3906</v>
          </cell>
          <cell r="G238">
            <v>4455671</v>
          </cell>
          <cell r="H238">
            <v>44967</v>
          </cell>
          <cell r="I238">
            <v>0</v>
          </cell>
          <cell r="J238">
            <v>0</v>
          </cell>
          <cell r="K238">
            <v>45009</v>
          </cell>
        </row>
        <row r="239">
          <cell r="F239">
            <v>8665</v>
          </cell>
          <cell r="G239">
            <v>1186229</v>
          </cell>
          <cell r="H239">
            <v>44971</v>
          </cell>
          <cell r="I239">
            <v>0</v>
          </cell>
          <cell r="J239">
            <v>0</v>
          </cell>
          <cell r="K239">
            <v>45009</v>
          </cell>
        </row>
        <row r="240">
          <cell r="F240">
            <v>71</v>
          </cell>
          <cell r="G240">
            <v>-1280056</v>
          </cell>
          <cell r="H240">
            <v>44987</v>
          </cell>
          <cell r="I240">
            <v>0</v>
          </cell>
          <cell r="J240">
            <v>0</v>
          </cell>
          <cell r="K240">
            <v>45009</v>
          </cell>
        </row>
        <row r="241">
          <cell r="F241">
            <v>45</v>
          </cell>
          <cell r="G241">
            <v>-2207986</v>
          </cell>
          <cell r="H241">
            <v>44977</v>
          </cell>
          <cell r="I241">
            <v>0</v>
          </cell>
          <cell r="J241">
            <v>0</v>
          </cell>
          <cell r="K241">
            <v>45009</v>
          </cell>
        </row>
        <row r="242">
          <cell r="F242">
            <v>3905</v>
          </cell>
          <cell r="G242">
            <v>1551220</v>
          </cell>
          <cell r="H242">
            <v>44968</v>
          </cell>
          <cell r="I242">
            <v>0</v>
          </cell>
          <cell r="J242">
            <v>0</v>
          </cell>
          <cell r="K242">
            <v>45009</v>
          </cell>
        </row>
        <row r="243">
          <cell r="F243">
            <v>58</v>
          </cell>
          <cell r="G243">
            <v>-775272</v>
          </cell>
          <cell r="H243">
            <v>44998</v>
          </cell>
          <cell r="I243">
            <v>0</v>
          </cell>
          <cell r="J243">
            <v>0</v>
          </cell>
          <cell r="K243">
            <v>45009</v>
          </cell>
        </row>
        <row r="244">
          <cell r="F244">
            <v>51</v>
          </cell>
          <cell r="G244">
            <v>-560736</v>
          </cell>
          <cell r="H244">
            <v>44989</v>
          </cell>
          <cell r="I244">
            <v>0</v>
          </cell>
          <cell r="J244">
            <v>0</v>
          </cell>
          <cell r="K244">
            <v>45009</v>
          </cell>
        </row>
        <row r="245">
          <cell r="F245">
            <v>41</v>
          </cell>
          <cell r="G245">
            <v>-3782976</v>
          </cell>
          <cell r="H245">
            <v>44956</v>
          </cell>
          <cell r="I245">
            <v>0</v>
          </cell>
          <cell r="J245">
            <v>0</v>
          </cell>
          <cell r="K245">
            <v>45009</v>
          </cell>
        </row>
        <row r="246">
          <cell r="F246">
            <v>50</v>
          </cell>
          <cell r="G246">
            <v>-1320158</v>
          </cell>
          <cell r="H246">
            <v>44989</v>
          </cell>
          <cell r="I246">
            <v>0</v>
          </cell>
          <cell r="J246">
            <v>0</v>
          </cell>
          <cell r="K246">
            <v>45009</v>
          </cell>
        </row>
        <row r="247">
          <cell r="F247">
            <v>3517</v>
          </cell>
          <cell r="G247">
            <v>2050345</v>
          </cell>
          <cell r="H247">
            <v>44964</v>
          </cell>
          <cell r="I247">
            <v>0</v>
          </cell>
          <cell r="J247">
            <v>0</v>
          </cell>
          <cell r="K247">
            <v>45009</v>
          </cell>
        </row>
        <row r="248">
          <cell r="F248">
            <v>3518</v>
          </cell>
          <cell r="G248">
            <v>13081750</v>
          </cell>
          <cell r="H248">
            <v>44964</v>
          </cell>
          <cell r="I248">
            <v>0</v>
          </cell>
          <cell r="J248">
            <v>0</v>
          </cell>
          <cell r="K248">
            <v>45009</v>
          </cell>
        </row>
        <row r="249">
          <cell r="F249">
            <v>683</v>
          </cell>
          <cell r="G249">
            <v>-4409860</v>
          </cell>
          <cell r="H249">
            <v>44988</v>
          </cell>
          <cell r="I249">
            <v>0</v>
          </cell>
          <cell r="J249">
            <v>0</v>
          </cell>
          <cell r="K249">
            <v>45009</v>
          </cell>
        </row>
        <row r="250">
          <cell r="F250">
            <v>104</v>
          </cell>
          <cell r="G250">
            <v>-488655</v>
          </cell>
          <cell r="H250">
            <v>44965</v>
          </cell>
          <cell r="I250">
            <v>0</v>
          </cell>
          <cell r="J250">
            <v>0</v>
          </cell>
          <cell r="K250">
            <v>45009</v>
          </cell>
        </row>
        <row r="251">
          <cell r="F251">
            <v>13163</v>
          </cell>
          <cell r="G251">
            <v>4525994</v>
          </cell>
          <cell r="H251">
            <v>44988</v>
          </cell>
          <cell r="I251">
            <v>0</v>
          </cell>
          <cell r="J251">
            <v>0</v>
          </cell>
          <cell r="K251">
            <v>45026</v>
          </cell>
        </row>
        <row r="252">
          <cell r="F252">
            <v>8648</v>
          </cell>
          <cell r="G252">
            <v>1051127</v>
          </cell>
          <cell r="H252">
            <v>44975</v>
          </cell>
          <cell r="I252">
            <v>0</v>
          </cell>
          <cell r="J252">
            <v>0</v>
          </cell>
          <cell r="K252">
            <v>45026</v>
          </cell>
        </row>
        <row r="253">
          <cell r="F253">
            <v>56889</v>
          </cell>
          <cell r="G253">
            <v>2186055</v>
          </cell>
          <cell r="H253">
            <v>44918</v>
          </cell>
          <cell r="I253">
            <v>0</v>
          </cell>
          <cell r="J253">
            <v>0</v>
          </cell>
          <cell r="K253">
            <v>45026</v>
          </cell>
        </row>
        <row r="254">
          <cell r="F254">
            <v>56890</v>
          </cell>
          <cell r="G254">
            <v>9449501</v>
          </cell>
          <cell r="H254">
            <v>44918</v>
          </cell>
          <cell r="I254">
            <v>0</v>
          </cell>
          <cell r="J254">
            <v>0</v>
          </cell>
          <cell r="K254">
            <v>45026</v>
          </cell>
        </row>
        <row r="255">
          <cell r="F255">
            <v>37950</v>
          </cell>
          <cell r="G255">
            <v>3455017</v>
          </cell>
          <cell r="H255">
            <v>44798</v>
          </cell>
          <cell r="I255">
            <v>0</v>
          </cell>
          <cell r="J255">
            <v>0</v>
          </cell>
          <cell r="K255">
            <v>45026</v>
          </cell>
        </row>
        <row r="256">
          <cell r="F256">
            <v>37915</v>
          </cell>
          <cell r="G256">
            <v>5242363</v>
          </cell>
          <cell r="H256">
            <v>44775</v>
          </cell>
          <cell r="I256">
            <v>0</v>
          </cell>
          <cell r="J256">
            <v>0</v>
          </cell>
          <cell r="K256">
            <v>45026</v>
          </cell>
        </row>
        <row r="257">
          <cell r="F257">
            <v>37681</v>
          </cell>
          <cell r="G257">
            <v>2168348</v>
          </cell>
          <cell r="H257">
            <v>44789</v>
          </cell>
          <cell r="I257">
            <v>0</v>
          </cell>
          <cell r="J257">
            <v>0</v>
          </cell>
          <cell r="K257">
            <v>45026</v>
          </cell>
        </row>
        <row r="258">
          <cell r="F258">
            <v>127</v>
          </cell>
          <cell r="G258">
            <v>-505325</v>
          </cell>
          <cell r="H258">
            <v>45007</v>
          </cell>
          <cell r="I258">
            <v>0</v>
          </cell>
          <cell r="J258">
            <v>0</v>
          </cell>
          <cell r="K258">
            <v>45026</v>
          </cell>
        </row>
        <row r="259">
          <cell r="F259">
            <v>13164</v>
          </cell>
          <cell r="G259">
            <v>828003</v>
          </cell>
          <cell r="H259">
            <v>44984</v>
          </cell>
          <cell r="I259">
            <v>0</v>
          </cell>
          <cell r="J259">
            <v>0</v>
          </cell>
          <cell r="K259">
            <v>45026</v>
          </cell>
        </row>
        <row r="260">
          <cell r="F260">
            <v>13166</v>
          </cell>
          <cell r="G260">
            <v>7267843</v>
          </cell>
          <cell r="H260">
            <v>44982</v>
          </cell>
          <cell r="I260">
            <v>0</v>
          </cell>
          <cell r="J260">
            <v>0</v>
          </cell>
          <cell r="K260">
            <v>45026</v>
          </cell>
        </row>
        <row r="261">
          <cell r="F261">
            <v>13167</v>
          </cell>
          <cell r="G261">
            <v>1221638</v>
          </cell>
          <cell r="H261">
            <v>44982</v>
          </cell>
          <cell r="I261">
            <v>0</v>
          </cell>
          <cell r="J261">
            <v>0</v>
          </cell>
          <cell r="K261">
            <v>45026</v>
          </cell>
        </row>
        <row r="262">
          <cell r="F262">
            <v>14856</v>
          </cell>
          <cell r="G262">
            <v>403876</v>
          </cell>
          <cell r="H262">
            <v>44989</v>
          </cell>
          <cell r="I262">
            <v>0</v>
          </cell>
          <cell r="J262">
            <v>0</v>
          </cell>
          <cell r="K262">
            <v>45026</v>
          </cell>
        </row>
        <row r="263">
          <cell r="F263">
            <v>37673</v>
          </cell>
          <cell r="G263">
            <v>465750</v>
          </cell>
          <cell r="H263">
            <v>44770</v>
          </cell>
          <cell r="I263">
            <v>0</v>
          </cell>
          <cell r="J263">
            <v>0</v>
          </cell>
          <cell r="K263">
            <v>45026</v>
          </cell>
        </row>
        <row r="264">
          <cell r="F264">
            <v>181</v>
          </cell>
          <cell r="G264">
            <v>-161548</v>
          </cell>
          <cell r="H264">
            <v>45016</v>
          </cell>
          <cell r="I264">
            <v>0</v>
          </cell>
          <cell r="J264">
            <v>0</v>
          </cell>
          <cell r="K264">
            <v>45026</v>
          </cell>
        </row>
        <row r="265">
          <cell r="F265">
            <v>8662</v>
          </cell>
          <cell r="G265">
            <v>1179255</v>
          </cell>
          <cell r="H265">
            <v>44978</v>
          </cell>
          <cell r="I265">
            <v>0</v>
          </cell>
          <cell r="J265">
            <v>0</v>
          </cell>
          <cell r="K265">
            <v>45026</v>
          </cell>
        </row>
        <row r="266">
          <cell r="F266">
            <v>185</v>
          </cell>
          <cell r="G266">
            <v>-2531004</v>
          </cell>
          <cell r="H266">
            <v>45017</v>
          </cell>
          <cell r="I266">
            <v>0</v>
          </cell>
          <cell r="J266">
            <v>0</v>
          </cell>
          <cell r="K266">
            <v>45026</v>
          </cell>
        </row>
        <row r="267">
          <cell r="F267">
            <v>8661</v>
          </cell>
          <cell r="G267">
            <v>2358510</v>
          </cell>
          <cell r="H267">
            <v>44981</v>
          </cell>
          <cell r="I267">
            <v>0</v>
          </cell>
          <cell r="J267">
            <v>0</v>
          </cell>
          <cell r="K267">
            <v>45026</v>
          </cell>
        </row>
        <row r="268">
          <cell r="F268">
            <v>57638</v>
          </cell>
          <cell r="G268">
            <v>1880140</v>
          </cell>
          <cell r="H268">
            <v>44928</v>
          </cell>
          <cell r="I268">
            <v>0</v>
          </cell>
          <cell r="J268">
            <v>0</v>
          </cell>
          <cell r="K268">
            <v>45026</v>
          </cell>
        </row>
        <row r="269">
          <cell r="F269">
            <v>8655</v>
          </cell>
          <cell r="G269">
            <v>2880284</v>
          </cell>
          <cell r="H269">
            <v>44977</v>
          </cell>
          <cell r="I269">
            <v>0</v>
          </cell>
          <cell r="J269">
            <v>0</v>
          </cell>
          <cell r="K269">
            <v>45026</v>
          </cell>
        </row>
        <row r="270">
          <cell r="F270">
            <v>80</v>
          </cell>
          <cell r="G270">
            <v>-12511611</v>
          </cell>
          <cell r="H270">
            <v>45015</v>
          </cell>
          <cell r="I270">
            <v>0</v>
          </cell>
          <cell r="J270">
            <v>0</v>
          </cell>
          <cell r="K270">
            <v>45026</v>
          </cell>
        </row>
        <row r="271">
          <cell r="F271">
            <v>8660</v>
          </cell>
          <cell r="G271">
            <v>2443276</v>
          </cell>
          <cell r="H271">
            <v>44979</v>
          </cell>
          <cell r="I271">
            <v>0</v>
          </cell>
          <cell r="J271">
            <v>0</v>
          </cell>
          <cell r="K271">
            <v>45026</v>
          </cell>
        </row>
        <row r="272">
          <cell r="F272">
            <v>8654</v>
          </cell>
          <cell r="G272">
            <v>2837120</v>
          </cell>
          <cell r="H272">
            <v>44975</v>
          </cell>
          <cell r="I272">
            <v>0</v>
          </cell>
          <cell r="J272">
            <v>0</v>
          </cell>
          <cell r="K272">
            <v>45026</v>
          </cell>
        </row>
        <row r="273">
          <cell r="F273">
            <v>13160</v>
          </cell>
          <cell r="G273">
            <v>3230964</v>
          </cell>
          <cell r="H273">
            <v>44986</v>
          </cell>
          <cell r="I273">
            <v>0</v>
          </cell>
          <cell r="J273">
            <v>0</v>
          </cell>
          <cell r="K273">
            <v>45026</v>
          </cell>
        </row>
        <row r="274">
          <cell r="F274">
            <v>150</v>
          </cell>
          <cell r="G274">
            <v>-1346255</v>
          </cell>
          <cell r="H274">
            <v>45016</v>
          </cell>
          <cell r="I274">
            <v>0</v>
          </cell>
          <cell r="J274">
            <v>0</v>
          </cell>
          <cell r="K274">
            <v>45026</v>
          </cell>
        </row>
        <row r="275">
          <cell r="F275">
            <v>126</v>
          </cell>
          <cell r="G275">
            <v>-898425</v>
          </cell>
          <cell r="H275">
            <v>45016</v>
          </cell>
          <cell r="I275">
            <v>0</v>
          </cell>
          <cell r="J275">
            <v>0</v>
          </cell>
          <cell r="K275">
            <v>45026</v>
          </cell>
        </row>
        <row r="276">
          <cell r="F276">
            <v>8659</v>
          </cell>
          <cell r="G276">
            <v>8718886</v>
          </cell>
          <cell r="H276">
            <v>44981</v>
          </cell>
          <cell r="I276">
            <v>0</v>
          </cell>
          <cell r="J276">
            <v>0</v>
          </cell>
          <cell r="K276">
            <v>45026</v>
          </cell>
        </row>
        <row r="277">
          <cell r="F277">
            <v>57645</v>
          </cell>
          <cell r="G277">
            <v>270986</v>
          </cell>
          <cell r="H277">
            <v>44929</v>
          </cell>
          <cell r="I277">
            <v>0</v>
          </cell>
          <cell r="J277">
            <v>0</v>
          </cell>
          <cell r="K277">
            <v>45026</v>
          </cell>
        </row>
        <row r="278">
          <cell r="F278">
            <v>29306</v>
          </cell>
          <cell r="G278">
            <v>1199421</v>
          </cell>
          <cell r="H278">
            <v>44764</v>
          </cell>
          <cell r="I278">
            <v>0</v>
          </cell>
          <cell r="J278">
            <v>0</v>
          </cell>
          <cell r="K278">
            <v>45026</v>
          </cell>
        </row>
        <row r="279">
          <cell r="F279">
            <v>8652</v>
          </cell>
          <cell r="G279">
            <v>299475</v>
          </cell>
          <cell r="H279">
            <v>44977</v>
          </cell>
          <cell r="I279">
            <v>0</v>
          </cell>
          <cell r="J279">
            <v>0</v>
          </cell>
          <cell r="K279">
            <v>45026</v>
          </cell>
        </row>
        <row r="280">
          <cell r="F280">
            <v>8658</v>
          </cell>
          <cell r="G280">
            <v>10019680</v>
          </cell>
          <cell r="H280">
            <v>44982</v>
          </cell>
          <cell r="I280">
            <v>0</v>
          </cell>
          <cell r="J280">
            <v>0</v>
          </cell>
          <cell r="K280">
            <v>45026</v>
          </cell>
        </row>
        <row r="281">
          <cell r="F281">
            <v>57644</v>
          </cell>
          <cell r="G281">
            <v>2186055</v>
          </cell>
          <cell r="H281">
            <v>44929</v>
          </cell>
          <cell r="I281">
            <v>0</v>
          </cell>
          <cell r="J281">
            <v>0</v>
          </cell>
          <cell r="K281">
            <v>45026</v>
          </cell>
        </row>
        <row r="282">
          <cell r="F282">
            <v>8657</v>
          </cell>
          <cell r="G282">
            <v>8198773</v>
          </cell>
          <cell r="H282">
            <v>44980</v>
          </cell>
          <cell r="I282">
            <v>0</v>
          </cell>
          <cell r="J282">
            <v>0</v>
          </cell>
          <cell r="K282">
            <v>45026</v>
          </cell>
        </row>
        <row r="283">
          <cell r="F283">
            <v>29304</v>
          </cell>
          <cell r="G283">
            <v>15430954</v>
          </cell>
          <cell r="H283">
            <v>44762</v>
          </cell>
          <cell r="I283">
            <v>0</v>
          </cell>
          <cell r="J283">
            <v>0</v>
          </cell>
          <cell r="K283">
            <v>45026</v>
          </cell>
        </row>
        <row r="284">
          <cell r="F284">
            <v>14861</v>
          </cell>
          <cell r="G284">
            <v>5421163</v>
          </cell>
          <cell r="H284">
            <v>44988</v>
          </cell>
          <cell r="I284">
            <v>0</v>
          </cell>
          <cell r="J284">
            <v>0</v>
          </cell>
          <cell r="K284">
            <v>45026</v>
          </cell>
        </row>
        <row r="285">
          <cell r="F285">
            <v>47575</v>
          </cell>
          <cell r="G285">
            <v>3718454</v>
          </cell>
          <cell r="H285">
            <v>44765</v>
          </cell>
          <cell r="I285">
            <v>0</v>
          </cell>
          <cell r="J285">
            <v>0</v>
          </cell>
          <cell r="K285">
            <v>45026</v>
          </cell>
        </row>
        <row r="286">
          <cell r="F286">
            <v>16279</v>
          </cell>
          <cell r="G286">
            <v>-1971726</v>
          </cell>
          <cell r="H286">
            <v>45021</v>
          </cell>
          <cell r="I286">
            <v>0</v>
          </cell>
          <cell r="J286">
            <v>0</v>
          </cell>
          <cell r="K286">
            <v>45040</v>
          </cell>
        </row>
        <row r="287">
          <cell r="F287">
            <v>16278</v>
          </cell>
          <cell r="G287">
            <v>-3450521</v>
          </cell>
          <cell r="H287">
            <v>45021</v>
          </cell>
          <cell r="I287">
            <v>0</v>
          </cell>
          <cell r="J287">
            <v>0</v>
          </cell>
          <cell r="K287">
            <v>45040</v>
          </cell>
        </row>
        <row r="288">
          <cell r="F288">
            <v>16277</v>
          </cell>
          <cell r="G288">
            <v>-2218192</v>
          </cell>
          <cell r="H288">
            <v>45021</v>
          </cell>
          <cell r="I288">
            <v>0</v>
          </cell>
          <cell r="J288">
            <v>0</v>
          </cell>
          <cell r="K288">
            <v>45040</v>
          </cell>
        </row>
        <row r="289">
          <cell r="F289">
            <v>16276</v>
          </cell>
          <cell r="G289">
            <v>-5225074</v>
          </cell>
          <cell r="H289">
            <v>45021</v>
          </cell>
          <cell r="I289">
            <v>0</v>
          </cell>
          <cell r="J289">
            <v>0</v>
          </cell>
          <cell r="K289">
            <v>45040</v>
          </cell>
        </row>
        <row r="290">
          <cell r="F290">
            <v>14922</v>
          </cell>
          <cell r="G290">
            <v>-985863</v>
          </cell>
          <cell r="H290">
            <v>45021</v>
          </cell>
          <cell r="I290">
            <v>0</v>
          </cell>
          <cell r="J290">
            <v>0</v>
          </cell>
          <cell r="K290">
            <v>45040</v>
          </cell>
        </row>
        <row r="291">
          <cell r="F291">
            <v>14864</v>
          </cell>
          <cell r="G291">
            <v>-492932</v>
          </cell>
          <cell r="H291">
            <v>45021</v>
          </cell>
          <cell r="I291">
            <v>0</v>
          </cell>
          <cell r="J291">
            <v>0</v>
          </cell>
          <cell r="K291">
            <v>45040</v>
          </cell>
        </row>
        <row r="292">
          <cell r="F292">
            <v>3347</v>
          </cell>
          <cell r="G292">
            <v>-2805801</v>
          </cell>
          <cell r="H292">
            <v>45035</v>
          </cell>
          <cell r="I292">
            <v>0</v>
          </cell>
          <cell r="J292">
            <v>0</v>
          </cell>
          <cell r="K292">
            <v>45040</v>
          </cell>
        </row>
        <row r="293">
          <cell r="F293">
            <v>15730</v>
          </cell>
          <cell r="G293">
            <v>9800670</v>
          </cell>
          <cell r="H293">
            <v>45002</v>
          </cell>
          <cell r="I293">
            <v>0</v>
          </cell>
          <cell r="J293">
            <v>0</v>
          </cell>
          <cell r="K293">
            <v>45040</v>
          </cell>
        </row>
        <row r="294">
          <cell r="F294">
            <v>13194</v>
          </cell>
          <cell r="G294">
            <v>4153567</v>
          </cell>
          <cell r="H294">
            <v>44993</v>
          </cell>
          <cell r="I294">
            <v>0</v>
          </cell>
          <cell r="J294">
            <v>0</v>
          </cell>
          <cell r="K294">
            <v>45040</v>
          </cell>
        </row>
        <row r="295">
          <cell r="F295">
            <v>14858</v>
          </cell>
          <cell r="G295">
            <v>1939267</v>
          </cell>
          <cell r="H295">
            <v>44993</v>
          </cell>
          <cell r="I295">
            <v>0</v>
          </cell>
          <cell r="J295">
            <v>0</v>
          </cell>
          <cell r="K295">
            <v>45040</v>
          </cell>
        </row>
        <row r="296">
          <cell r="F296">
            <v>16742</v>
          </cell>
          <cell r="G296">
            <v>5191967</v>
          </cell>
          <cell r="H296">
            <v>44998</v>
          </cell>
          <cell r="I296">
            <v>0</v>
          </cell>
          <cell r="J296">
            <v>0</v>
          </cell>
          <cell r="K296">
            <v>45040</v>
          </cell>
        </row>
        <row r="297">
          <cell r="F297">
            <v>16745</v>
          </cell>
          <cell r="G297">
            <v>499125</v>
          </cell>
          <cell r="H297">
            <v>45000</v>
          </cell>
          <cell r="I297">
            <v>0</v>
          </cell>
          <cell r="J297">
            <v>0</v>
          </cell>
          <cell r="K297">
            <v>45040</v>
          </cell>
        </row>
        <row r="298">
          <cell r="F298">
            <v>16741</v>
          </cell>
          <cell r="G298">
            <v>276001</v>
          </cell>
          <cell r="H298">
            <v>44998</v>
          </cell>
          <cell r="I298">
            <v>0</v>
          </cell>
          <cell r="J298">
            <v>0</v>
          </cell>
          <cell r="K298">
            <v>45040</v>
          </cell>
        </row>
        <row r="299">
          <cell r="F299">
            <v>15706</v>
          </cell>
          <cell r="G299">
            <v>4700014</v>
          </cell>
          <cell r="H299">
            <v>45002</v>
          </cell>
          <cell r="I299">
            <v>0</v>
          </cell>
          <cell r="J299">
            <v>0</v>
          </cell>
          <cell r="K299">
            <v>45040</v>
          </cell>
        </row>
        <row r="300">
          <cell r="F300">
            <v>15705</v>
          </cell>
          <cell r="G300">
            <v>3115167</v>
          </cell>
          <cell r="H300">
            <v>45002</v>
          </cell>
          <cell r="I300">
            <v>0</v>
          </cell>
          <cell r="J300">
            <v>0</v>
          </cell>
          <cell r="K300">
            <v>45040</v>
          </cell>
        </row>
        <row r="301">
          <cell r="F301">
            <v>13201</v>
          </cell>
          <cell r="G301">
            <v>4744894</v>
          </cell>
          <cell r="H301">
            <v>44995</v>
          </cell>
          <cell r="I301">
            <v>0</v>
          </cell>
          <cell r="J301">
            <v>0</v>
          </cell>
          <cell r="K301">
            <v>45040</v>
          </cell>
        </row>
        <row r="302">
          <cell r="F302">
            <v>13202</v>
          </cell>
          <cell r="G302">
            <v>1038389</v>
          </cell>
          <cell r="H302">
            <v>44995</v>
          </cell>
          <cell r="I302">
            <v>0</v>
          </cell>
          <cell r="J302">
            <v>0</v>
          </cell>
          <cell r="K302">
            <v>45040</v>
          </cell>
        </row>
        <row r="303">
          <cell r="F303">
            <v>234</v>
          </cell>
          <cell r="G303">
            <v>-460645</v>
          </cell>
          <cell r="H303">
            <v>45029</v>
          </cell>
          <cell r="I303">
            <v>0</v>
          </cell>
          <cell r="J303">
            <v>0</v>
          </cell>
          <cell r="K303">
            <v>45040</v>
          </cell>
        </row>
        <row r="304">
          <cell r="F304">
            <v>15733</v>
          </cell>
          <cell r="G304">
            <v>299475</v>
          </cell>
          <cell r="H304">
            <v>45003</v>
          </cell>
          <cell r="I304">
            <v>0</v>
          </cell>
          <cell r="J304">
            <v>0</v>
          </cell>
          <cell r="K304">
            <v>45040</v>
          </cell>
        </row>
        <row r="305">
          <cell r="F305">
            <v>13200</v>
          </cell>
          <cell r="G305">
            <v>2076778</v>
          </cell>
          <cell r="H305">
            <v>44998</v>
          </cell>
          <cell r="I305">
            <v>0</v>
          </cell>
          <cell r="J305">
            <v>0</v>
          </cell>
          <cell r="K305">
            <v>45040</v>
          </cell>
        </row>
        <row r="306">
          <cell r="F306">
            <v>15707</v>
          </cell>
          <cell r="G306">
            <v>1615482</v>
          </cell>
          <cell r="H306">
            <v>45005</v>
          </cell>
          <cell r="I306">
            <v>0</v>
          </cell>
          <cell r="J306">
            <v>0</v>
          </cell>
          <cell r="K306">
            <v>45040</v>
          </cell>
        </row>
        <row r="307">
          <cell r="F307">
            <v>13199</v>
          </cell>
          <cell r="G307">
            <v>2076778</v>
          </cell>
          <cell r="H307">
            <v>44996</v>
          </cell>
          <cell r="I307">
            <v>0</v>
          </cell>
          <cell r="J307">
            <v>0</v>
          </cell>
          <cell r="K307">
            <v>45040</v>
          </cell>
        </row>
        <row r="308">
          <cell r="F308">
            <v>15712</v>
          </cell>
          <cell r="G308">
            <v>2352779</v>
          </cell>
          <cell r="H308">
            <v>45003</v>
          </cell>
          <cell r="I308">
            <v>0</v>
          </cell>
          <cell r="J308">
            <v>0</v>
          </cell>
          <cell r="K308">
            <v>45040</v>
          </cell>
        </row>
        <row r="309">
          <cell r="F309">
            <v>16746</v>
          </cell>
          <cell r="G309">
            <v>3115167</v>
          </cell>
          <cell r="H309">
            <v>45003</v>
          </cell>
          <cell r="I309">
            <v>0</v>
          </cell>
          <cell r="J309">
            <v>0</v>
          </cell>
          <cell r="K309">
            <v>45040</v>
          </cell>
        </row>
        <row r="310">
          <cell r="F310">
            <v>13157</v>
          </cell>
          <cell r="G310">
            <v>1038389</v>
          </cell>
          <cell r="H310">
            <v>44992</v>
          </cell>
          <cell r="I310">
            <v>0</v>
          </cell>
          <cell r="J310">
            <v>0</v>
          </cell>
          <cell r="K310">
            <v>45040</v>
          </cell>
        </row>
        <row r="311">
          <cell r="F311">
            <v>95</v>
          </cell>
          <cell r="G311">
            <v>-2837832</v>
          </cell>
          <cell r="H311">
            <v>45012</v>
          </cell>
          <cell r="I311">
            <v>0</v>
          </cell>
          <cell r="J311">
            <v>0</v>
          </cell>
          <cell r="K311">
            <v>45040</v>
          </cell>
        </row>
        <row r="312">
          <cell r="F312">
            <v>46824</v>
          </cell>
          <cell r="G312">
            <v>1372464</v>
          </cell>
          <cell r="H312">
            <v>44809</v>
          </cell>
          <cell r="I312">
            <v>0</v>
          </cell>
          <cell r="J312">
            <v>0</v>
          </cell>
          <cell r="K312">
            <v>45040</v>
          </cell>
        </row>
        <row r="313">
          <cell r="F313">
            <v>15708</v>
          </cell>
          <cell r="G313">
            <v>1038389</v>
          </cell>
          <cell r="H313">
            <v>45003</v>
          </cell>
          <cell r="I313">
            <v>0</v>
          </cell>
          <cell r="J313">
            <v>0</v>
          </cell>
          <cell r="K313">
            <v>45040</v>
          </cell>
        </row>
        <row r="314">
          <cell r="F314">
            <v>13198</v>
          </cell>
          <cell r="G314">
            <v>1038389</v>
          </cell>
          <cell r="H314">
            <v>44996</v>
          </cell>
          <cell r="I314">
            <v>0</v>
          </cell>
          <cell r="J314">
            <v>0</v>
          </cell>
          <cell r="K314">
            <v>45040</v>
          </cell>
        </row>
        <row r="315">
          <cell r="F315">
            <v>117</v>
          </cell>
          <cell r="G315">
            <v>-3593119</v>
          </cell>
          <cell r="H315">
            <v>45033</v>
          </cell>
          <cell r="I315">
            <v>0</v>
          </cell>
          <cell r="J315">
            <v>0</v>
          </cell>
          <cell r="K315">
            <v>45040</v>
          </cell>
        </row>
        <row r="316">
          <cell r="F316">
            <v>15732</v>
          </cell>
          <cell r="G316">
            <v>3069418</v>
          </cell>
          <cell r="H316">
            <v>45001</v>
          </cell>
          <cell r="I316">
            <v>0</v>
          </cell>
          <cell r="J316">
            <v>0</v>
          </cell>
          <cell r="K316">
            <v>45040</v>
          </cell>
        </row>
        <row r="317">
          <cell r="F317">
            <v>13162</v>
          </cell>
          <cell r="G317">
            <v>3230964</v>
          </cell>
          <cell r="H317">
            <v>44994</v>
          </cell>
          <cell r="I317">
            <v>0</v>
          </cell>
          <cell r="J317">
            <v>0</v>
          </cell>
          <cell r="K317">
            <v>45040</v>
          </cell>
        </row>
        <row r="318">
          <cell r="F318">
            <v>154</v>
          </cell>
          <cell r="G318">
            <v>-967793</v>
          </cell>
          <cell r="H318">
            <v>45023</v>
          </cell>
          <cell r="I318">
            <v>0</v>
          </cell>
          <cell r="J318">
            <v>0</v>
          </cell>
          <cell r="K318">
            <v>45040</v>
          </cell>
        </row>
        <row r="319">
          <cell r="F319">
            <v>13161</v>
          </cell>
          <cell r="G319">
            <v>1038389</v>
          </cell>
          <cell r="H319">
            <v>44996</v>
          </cell>
          <cell r="I319">
            <v>0</v>
          </cell>
          <cell r="J319">
            <v>0</v>
          </cell>
          <cell r="K319">
            <v>45040</v>
          </cell>
        </row>
        <row r="320">
          <cell r="F320">
            <v>15709</v>
          </cell>
          <cell r="G320">
            <v>1038389</v>
          </cell>
          <cell r="H320">
            <v>45005</v>
          </cell>
          <cell r="I320">
            <v>0</v>
          </cell>
          <cell r="J320">
            <v>0</v>
          </cell>
          <cell r="K320">
            <v>45040</v>
          </cell>
        </row>
        <row r="321">
          <cell r="F321">
            <v>13197</v>
          </cell>
          <cell r="G321">
            <v>1038389</v>
          </cell>
          <cell r="H321">
            <v>44995</v>
          </cell>
          <cell r="I321">
            <v>0</v>
          </cell>
          <cell r="J321">
            <v>0</v>
          </cell>
          <cell r="K321">
            <v>45040</v>
          </cell>
        </row>
        <row r="322">
          <cell r="F322">
            <v>15710</v>
          </cell>
          <cell r="G322">
            <v>1551220</v>
          </cell>
          <cell r="H322">
            <v>45002</v>
          </cell>
          <cell r="I322">
            <v>0</v>
          </cell>
          <cell r="J322">
            <v>0</v>
          </cell>
          <cell r="K322">
            <v>45040</v>
          </cell>
        </row>
        <row r="323">
          <cell r="F323">
            <v>14860</v>
          </cell>
          <cell r="G323">
            <v>3514841</v>
          </cell>
          <cell r="H323">
            <v>44994</v>
          </cell>
          <cell r="I323">
            <v>0</v>
          </cell>
          <cell r="J323">
            <v>0</v>
          </cell>
          <cell r="K323">
            <v>45040</v>
          </cell>
        </row>
        <row r="324">
          <cell r="F324">
            <v>14859</v>
          </cell>
          <cell r="G324">
            <v>1038389</v>
          </cell>
          <cell r="H324">
            <v>44994</v>
          </cell>
          <cell r="I324">
            <v>0</v>
          </cell>
          <cell r="J324">
            <v>0</v>
          </cell>
          <cell r="K324">
            <v>45040</v>
          </cell>
        </row>
        <row r="325">
          <cell r="F325">
            <v>16744</v>
          </cell>
          <cell r="G325">
            <v>5542636</v>
          </cell>
          <cell r="H325">
            <v>44999</v>
          </cell>
          <cell r="I325">
            <v>0</v>
          </cell>
          <cell r="J325">
            <v>0</v>
          </cell>
          <cell r="K325">
            <v>45040</v>
          </cell>
        </row>
        <row r="326">
          <cell r="F326">
            <v>161</v>
          </cell>
          <cell r="G326">
            <v>-2470617</v>
          </cell>
          <cell r="H326">
            <v>45031</v>
          </cell>
          <cell r="I326">
            <v>0</v>
          </cell>
          <cell r="J326">
            <v>0</v>
          </cell>
          <cell r="K326">
            <v>45040</v>
          </cell>
        </row>
        <row r="327">
          <cell r="F327">
            <v>122</v>
          </cell>
          <cell r="G327">
            <v>-825479</v>
          </cell>
          <cell r="H327">
            <v>45030</v>
          </cell>
          <cell r="I327">
            <v>0</v>
          </cell>
          <cell r="J327">
            <v>0</v>
          </cell>
          <cell r="K327">
            <v>45040</v>
          </cell>
        </row>
        <row r="328">
          <cell r="F328">
            <v>116</v>
          </cell>
          <cell r="G328">
            <v>-2800370</v>
          </cell>
          <cell r="H328">
            <v>45026</v>
          </cell>
          <cell r="I328">
            <v>0</v>
          </cell>
          <cell r="J328">
            <v>0</v>
          </cell>
          <cell r="K328">
            <v>45040</v>
          </cell>
        </row>
        <row r="329">
          <cell r="F329">
            <v>13195</v>
          </cell>
          <cell r="G329">
            <v>1038389</v>
          </cell>
          <cell r="H329">
            <v>44996</v>
          </cell>
          <cell r="I329">
            <v>0</v>
          </cell>
          <cell r="J329">
            <v>0</v>
          </cell>
          <cell r="K329">
            <v>45040</v>
          </cell>
        </row>
        <row r="330">
          <cell r="F330">
            <v>15711</v>
          </cell>
          <cell r="G330">
            <v>1615482</v>
          </cell>
          <cell r="H330">
            <v>45003</v>
          </cell>
          <cell r="I330">
            <v>0</v>
          </cell>
          <cell r="J330">
            <v>0</v>
          </cell>
          <cell r="K330">
            <v>45040</v>
          </cell>
        </row>
        <row r="331">
          <cell r="F331">
            <v>13196</v>
          </cell>
          <cell r="G331">
            <v>2457950</v>
          </cell>
          <cell r="H331">
            <v>44996</v>
          </cell>
          <cell r="I331">
            <v>0</v>
          </cell>
          <cell r="J331">
            <v>0</v>
          </cell>
          <cell r="K331">
            <v>45040</v>
          </cell>
        </row>
        <row r="332">
          <cell r="F332">
            <v>25151</v>
          </cell>
          <cell r="G332">
            <v>9756125</v>
          </cell>
          <cell r="H332">
            <v>44904</v>
          </cell>
          <cell r="I332">
            <v>0</v>
          </cell>
          <cell r="J332">
            <v>0</v>
          </cell>
          <cell r="K332">
            <v>45056</v>
          </cell>
        </row>
        <row r="333">
          <cell r="F333">
            <v>25144</v>
          </cell>
          <cell r="G333">
            <v>8246348</v>
          </cell>
          <cell r="H333">
            <v>44792</v>
          </cell>
          <cell r="I333">
            <v>0</v>
          </cell>
          <cell r="J333">
            <v>0</v>
          </cell>
          <cell r="K333">
            <v>45056</v>
          </cell>
        </row>
        <row r="334">
          <cell r="F334">
            <v>18759</v>
          </cell>
          <cell r="G334">
            <v>3782966</v>
          </cell>
          <cell r="H334">
            <v>45015</v>
          </cell>
          <cell r="I334">
            <v>0</v>
          </cell>
          <cell r="J334">
            <v>0</v>
          </cell>
          <cell r="K334">
            <v>45056</v>
          </cell>
        </row>
        <row r="335">
          <cell r="F335">
            <v>18758</v>
          </cell>
          <cell r="G335">
            <v>1038389</v>
          </cell>
          <cell r="H335">
            <v>45015</v>
          </cell>
          <cell r="I335">
            <v>0</v>
          </cell>
          <cell r="J335">
            <v>0</v>
          </cell>
          <cell r="K335">
            <v>45056</v>
          </cell>
        </row>
        <row r="336">
          <cell r="F336">
            <v>18705</v>
          </cell>
          <cell r="G336">
            <v>1038389</v>
          </cell>
          <cell r="H336">
            <v>45010</v>
          </cell>
          <cell r="I336">
            <v>0</v>
          </cell>
          <cell r="J336">
            <v>0</v>
          </cell>
          <cell r="K336">
            <v>45056</v>
          </cell>
        </row>
        <row r="337">
          <cell r="F337">
            <v>20181</v>
          </cell>
          <cell r="G337">
            <v>4234934</v>
          </cell>
          <cell r="H337">
            <v>45020</v>
          </cell>
          <cell r="I337">
            <v>0</v>
          </cell>
          <cell r="J337">
            <v>0</v>
          </cell>
          <cell r="K337">
            <v>45056</v>
          </cell>
        </row>
        <row r="338">
          <cell r="F338">
            <v>18693</v>
          </cell>
          <cell r="G338">
            <v>3230964</v>
          </cell>
          <cell r="H338">
            <v>45014</v>
          </cell>
          <cell r="I338">
            <v>0</v>
          </cell>
          <cell r="J338">
            <v>0</v>
          </cell>
          <cell r="K338">
            <v>45056</v>
          </cell>
        </row>
        <row r="339">
          <cell r="F339">
            <v>18692</v>
          </cell>
          <cell r="G339">
            <v>2757810</v>
          </cell>
          <cell r="H339">
            <v>45014</v>
          </cell>
          <cell r="I339">
            <v>0</v>
          </cell>
          <cell r="J339">
            <v>0</v>
          </cell>
          <cell r="K339">
            <v>45056</v>
          </cell>
        </row>
        <row r="340">
          <cell r="F340">
            <v>25160</v>
          </cell>
          <cell r="G340">
            <v>3923458</v>
          </cell>
          <cell r="H340">
            <v>44767</v>
          </cell>
          <cell r="I340">
            <v>0</v>
          </cell>
          <cell r="J340">
            <v>0</v>
          </cell>
          <cell r="K340">
            <v>45056</v>
          </cell>
        </row>
        <row r="341">
          <cell r="F341">
            <v>25353</v>
          </cell>
          <cell r="G341">
            <v>13222715</v>
          </cell>
          <cell r="H341">
            <v>44930</v>
          </cell>
          <cell r="I341">
            <v>0</v>
          </cell>
          <cell r="J341">
            <v>0</v>
          </cell>
          <cell r="K341">
            <v>45056</v>
          </cell>
        </row>
        <row r="342">
          <cell r="F342">
            <v>25161</v>
          </cell>
          <cell r="G342">
            <v>4932257</v>
          </cell>
          <cell r="H342">
            <v>44741</v>
          </cell>
          <cell r="I342">
            <v>0</v>
          </cell>
          <cell r="J342">
            <v>0</v>
          </cell>
          <cell r="K342">
            <v>45056</v>
          </cell>
        </row>
        <row r="343">
          <cell r="F343">
            <v>15724</v>
          </cell>
          <cell r="G343">
            <v>4506260</v>
          </cell>
          <cell r="H343">
            <v>44767</v>
          </cell>
          <cell r="I343">
            <v>0</v>
          </cell>
          <cell r="J343">
            <v>0</v>
          </cell>
          <cell r="K343">
            <v>45056</v>
          </cell>
        </row>
        <row r="344">
          <cell r="F344">
            <v>25142</v>
          </cell>
          <cell r="G344">
            <v>5095167</v>
          </cell>
          <cell r="H344">
            <v>44828</v>
          </cell>
          <cell r="I344">
            <v>0</v>
          </cell>
          <cell r="J344">
            <v>0</v>
          </cell>
          <cell r="K344">
            <v>45056</v>
          </cell>
        </row>
        <row r="345">
          <cell r="F345">
            <v>25137</v>
          </cell>
          <cell r="G345">
            <v>8546626</v>
          </cell>
          <cell r="H345">
            <v>44719</v>
          </cell>
          <cell r="I345">
            <v>0</v>
          </cell>
          <cell r="J345">
            <v>0</v>
          </cell>
          <cell r="K345">
            <v>45056</v>
          </cell>
        </row>
        <row r="346">
          <cell r="F346">
            <v>25136</v>
          </cell>
          <cell r="G346">
            <v>2592260</v>
          </cell>
          <cell r="H346">
            <v>44757</v>
          </cell>
          <cell r="I346">
            <v>0</v>
          </cell>
          <cell r="J346">
            <v>0</v>
          </cell>
          <cell r="K346">
            <v>45056</v>
          </cell>
        </row>
        <row r="347">
          <cell r="F347">
            <v>20185</v>
          </cell>
          <cell r="G347">
            <v>3841090</v>
          </cell>
          <cell r="H347">
            <v>45017</v>
          </cell>
          <cell r="I347">
            <v>0</v>
          </cell>
          <cell r="J347">
            <v>0</v>
          </cell>
          <cell r="K347">
            <v>45056</v>
          </cell>
        </row>
        <row r="348">
          <cell r="F348">
            <v>20184</v>
          </cell>
          <cell r="G348">
            <v>3888247</v>
          </cell>
          <cell r="H348">
            <v>45016</v>
          </cell>
          <cell r="I348">
            <v>0</v>
          </cell>
          <cell r="J348">
            <v>0</v>
          </cell>
          <cell r="K348">
            <v>45056</v>
          </cell>
        </row>
        <row r="349">
          <cell r="F349">
            <v>18767</v>
          </cell>
          <cell r="G349">
            <v>517077</v>
          </cell>
          <cell r="H349">
            <v>45014</v>
          </cell>
          <cell r="I349">
            <v>0</v>
          </cell>
          <cell r="J349">
            <v>0</v>
          </cell>
          <cell r="K349">
            <v>45056</v>
          </cell>
        </row>
        <row r="350">
          <cell r="F350">
            <v>18766</v>
          </cell>
          <cell r="G350">
            <v>2301134</v>
          </cell>
          <cell r="H350">
            <v>45014</v>
          </cell>
          <cell r="I350">
            <v>0</v>
          </cell>
          <cell r="J350">
            <v>0</v>
          </cell>
          <cell r="K350">
            <v>45056</v>
          </cell>
        </row>
        <row r="351">
          <cell r="F351">
            <v>25159</v>
          </cell>
          <cell r="G351">
            <v>5873087</v>
          </cell>
          <cell r="H351">
            <v>44747</v>
          </cell>
          <cell r="I351">
            <v>0</v>
          </cell>
          <cell r="J351">
            <v>0</v>
          </cell>
          <cell r="K351">
            <v>45056</v>
          </cell>
        </row>
        <row r="352">
          <cell r="F352">
            <v>191</v>
          </cell>
          <cell r="G352">
            <v>-410068</v>
          </cell>
          <cell r="H352">
            <v>45052</v>
          </cell>
          <cell r="I352">
            <v>0</v>
          </cell>
          <cell r="J352">
            <v>0</v>
          </cell>
          <cell r="K352">
            <v>45056</v>
          </cell>
        </row>
        <row r="353">
          <cell r="F353">
            <v>25141</v>
          </cell>
          <cell r="G353">
            <v>4778180</v>
          </cell>
          <cell r="H353">
            <v>44817</v>
          </cell>
          <cell r="I353">
            <v>0</v>
          </cell>
          <cell r="J353">
            <v>0</v>
          </cell>
          <cell r="K353">
            <v>45056</v>
          </cell>
        </row>
        <row r="354">
          <cell r="F354">
            <v>19054</v>
          </cell>
          <cell r="G354">
            <v>2076778</v>
          </cell>
          <cell r="H354">
            <v>45014</v>
          </cell>
          <cell r="I354">
            <v>0</v>
          </cell>
          <cell r="J354">
            <v>0</v>
          </cell>
          <cell r="K354">
            <v>45056</v>
          </cell>
        </row>
        <row r="355">
          <cell r="F355">
            <v>269</v>
          </cell>
          <cell r="G355">
            <v>-80774</v>
          </cell>
          <cell r="H355">
            <v>45044</v>
          </cell>
          <cell r="I355">
            <v>0</v>
          </cell>
          <cell r="J355">
            <v>0</v>
          </cell>
          <cell r="K355">
            <v>45056</v>
          </cell>
        </row>
        <row r="356">
          <cell r="F356">
            <v>25158</v>
          </cell>
          <cell r="G356">
            <v>11042361</v>
          </cell>
          <cell r="H356">
            <v>44939</v>
          </cell>
          <cell r="I356">
            <v>0</v>
          </cell>
          <cell r="J356">
            <v>0</v>
          </cell>
          <cell r="K356">
            <v>45056</v>
          </cell>
        </row>
        <row r="357">
          <cell r="F357">
            <v>247</v>
          </cell>
          <cell r="G357">
            <v>-130973</v>
          </cell>
          <cell r="H357">
            <v>45037</v>
          </cell>
          <cell r="I357">
            <v>0</v>
          </cell>
          <cell r="J357">
            <v>0</v>
          </cell>
          <cell r="K357">
            <v>45056</v>
          </cell>
        </row>
        <row r="358">
          <cell r="F358">
            <v>25242</v>
          </cell>
          <cell r="G358">
            <v>2004728</v>
          </cell>
          <cell r="H358">
            <v>44849</v>
          </cell>
          <cell r="I358">
            <v>0</v>
          </cell>
          <cell r="J358">
            <v>0</v>
          </cell>
          <cell r="K358">
            <v>45056</v>
          </cell>
        </row>
        <row r="359">
          <cell r="F359">
            <v>20178</v>
          </cell>
          <cell r="G359">
            <v>1958825</v>
          </cell>
          <cell r="H359">
            <v>45020</v>
          </cell>
          <cell r="I359">
            <v>0</v>
          </cell>
          <cell r="J359">
            <v>0</v>
          </cell>
          <cell r="K359">
            <v>45056</v>
          </cell>
        </row>
        <row r="360">
          <cell r="F360">
            <v>18697</v>
          </cell>
          <cell r="G360">
            <v>8144664</v>
          </cell>
          <cell r="H360">
            <v>45013</v>
          </cell>
          <cell r="I360">
            <v>0</v>
          </cell>
          <cell r="J360">
            <v>0</v>
          </cell>
          <cell r="K360">
            <v>45056</v>
          </cell>
        </row>
        <row r="361">
          <cell r="F361">
            <v>18695</v>
          </cell>
          <cell r="G361">
            <v>1038389</v>
          </cell>
          <cell r="H361">
            <v>45013</v>
          </cell>
          <cell r="I361">
            <v>0</v>
          </cell>
          <cell r="J361">
            <v>0</v>
          </cell>
          <cell r="K361">
            <v>45056</v>
          </cell>
        </row>
        <row r="362">
          <cell r="F362">
            <v>174</v>
          </cell>
          <cell r="G362">
            <v>-766579</v>
          </cell>
          <cell r="H362">
            <v>45048</v>
          </cell>
          <cell r="I362">
            <v>0</v>
          </cell>
          <cell r="J362">
            <v>0</v>
          </cell>
          <cell r="K362">
            <v>45056</v>
          </cell>
        </row>
        <row r="363">
          <cell r="F363">
            <v>25154</v>
          </cell>
          <cell r="G363">
            <v>1594538</v>
          </cell>
          <cell r="H363">
            <v>44932</v>
          </cell>
          <cell r="I363">
            <v>0</v>
          </cell>
          <cell r="J363">
            <v>0</v>
          </cell>
          <cell r="K363">
            <v>45056</v>
          </cell>
        </row>
        <row r="364">
          <cell r="F364">
            <v>18704</v>
          </cell>
          <cell r="G364">
            <v>2076778</v>
          </cell>
          <cell r="H364">
            <v>45012</v>
          </cell>
          <cell r="I364">
            <v>0</v>
          </cell>
          <cell r="J364">
            <v>0</v>
          </cell>
          <cell r="K364">
            <v>45056</v>
          </cell>
        </row>
        <row r="365">
          <cell r="F365">
            <v>18760</v>
          </cell>
          <cell r="G365">
            <v>2619452</v>
          </cell>
          <cell r="H365">
            <v>45019</v>
          </cell>
          <cell r="I365">
            <v>0</v>
          </cell>
          <cell r="J365">
            <v>0</v>
          </cell>
          <cell r="K365">
            <v>45056</v>
          </cell>
        </row>
        <row r="366">
          <cell r="F366">
            <v>25148</v>
          </cell>
          <cell r="G366">
            <v>1470051</v>
          </cell>
          <cell r="H366">
            <v>44765</v>
          </cell>
          <cell r="I366">
            <v>0</v>
          </cell>
          <cell r="J366">
            <v>0</v>
          </cell>
          <cell r="K366">
            <v>45056</v>
          </cell>
        </row>
        <row r="367">
          <cell r="F367">
            <v>25138</v>
          </cell>
          <cell r="G367">
            <v>5891446</v>
          </cell>
          <cell r="H367">
            <v>44797</v>
          </cell>
          <cell r="I367">
            <v>0</v>
          </cell>
          <cell r="J367">
            <v>0</v>
          </cell>
          <cell r="K367">
            <v>45056</v>
          </cell>
        </row>
        <row r="368">
          <cell r="F368">
            <v>20180</v>
          </cell>
          <cell r="G368">
            <v>3663550</v>
          </cell>
          <cell r="H368">
            <v>45021</v>
          </cell>
          <cell r="I368">
            <v>0</v>
          </cell>
          <cell r="J368">
            <v>0</v>
          </cell>
          <cell r="K368">
            <v>45056</v>
          </cell>
        </row>
        <row r="369">
          <cell r="F369">
            <v>18699</v>
          </cell>
          <cell r="G369">
            <v>15080120</v>
          </cell>
          <cell r="H369">
            <v>45014</v>
          </cell>
          <cell r="I369">
            <v>0</v>
          </cell>
          <cell r="J369">
            <v>0</v>
          </cell>
          <cell r="K369">
            <v>45056</v>
          </cell>
        </row>
        <row r="370">
          <cell r="F370">
            <v>25163</v>
          </cell>
          <cell r="G370">
            <v>2226532</v>
          </cell>
          <cell r="H370">
            <v>44705</v>
          </cell>
          <cell r="I370">
            <v>0</v>
          </cell>
          <cell r="J370">
            <v>0</v>
          </cell>
          <cell r="K370">
            <v>45056</v>
          </cell>
        </row>
        <row r="371">
          <cell r="F371">
            <v>25156</v>
          </cell>
          <cell r="G371">
            <v>3667169</v>
          </cell>
          <cell r="H371">
            <v>44932</v>
          </cell>
          <cell r="I371">
            <v>0</v>
          </cell>
          <cell r="J371">
            <v>0</v>
          </cell>
          <cell r="K371">
            <v>45056</v>
          </cell>
        </row>
        <row r="372">
          <cell r="F372">
            <v>18765</v>
          </cell>
          <cell r="G372">
            <v>499125</v>
          </cell>
          <cell r="H372">
            <v>45015</v>
          </cell>
          <cell r="I372">
            <v>0</v>
          </cell>
          <cell r="J372">
            <v>0</v>
          </cell>
          <cell r="K372">
            <v>45056</v>
          </cell>
        </row>
        <row r="373">
          <cell r="F373">
            <v>18694</v>
          </cell>
          <cell r="G373">
            <v>4234934</v>
          </cell>
          <cell r="H373">
            <v>45012</v>
          </cell>
          <cell r="I373">
            <v>0</v>
          </cell>
          <cell r="J373">
            <v>0</v>
          </cell>
          <cell r="K373">
            <v>45056</v>
          </cell>
        </row>
        <row r="374">
          <cell r="F374">
            <v>20177</v>
          </cell>
          <cell r="G374">
            <v>1221638</v>
          </cell>
          <cell r="H374">
            <v>45017</v>
          </cell>
          <cell r="I374">
            <v>0</v>
          </cell>
          <cell r="J374">
            <v>0</v>
          </cell>
          <cell r="K374">
            <v>45056</v>
          </cell>
        </row>
        <row r="375">
          <cell r="F375">
            <v>17503</v>
          </cell>
          <cell r="G375">
            <v>3719496</v>
          </cell>
          <cell r="H375">
            <v>45006</v>
          </cell>
          <cell r="I375">
            <v>0</v>
          </cell>
          <cell r="J375">
            <v>0</v>
          </cell>
          <cell r="K375">
            <v>45056</v>
          </cell>
        </row>
        <row r="376">
          <cell r="F376" t="str">
            <v>199a</v>
          </cell>
          <cell r="G376">
            <v>-2550138</v>
          </cell>
          <cell r="H376">
            <v>45040</v>
          </cell>
          <cell r="I376">
            <v>0</v>
          </cell>
          <cell r="J376">
            <v>0</v>
          </cell>
          <cell r="K376">
            <v>45056</v>
          </cell>
        </row>
        <row r="377">
          <cell r="F377">
            <v>25145</v>
          </cell>
          <cell r="G377">
            <v>248413</v>
          </cell>
          <cell r="H377">
            <v>44772</v>
          </cell>
          <cell r="I377">
            <v>0</v>
          </cell>
          <cell r="J377">
            <v>0</v>
          </cell>
          <cell r="K377">
            <v>45056</v>
          </cell>
        </row>
        <row r="378">
          <cell r="F378">
            <v>25134</v>
          </cell>
          <cell r="G378">
            <v>5425420</v>
          </cell>
          <cell r="H378">
            <v>44747</v>
          </cell>
          <cell r="I378">
            <v>0</v>
          </cell>
          <cell r="J378">
            <v>0</v>
          </cell>
          <cell r="K378">
            <v>45056</v>
          </cell>
        </row>
        <row r="379">
          <cell r="F379">
            <v>16747</v>
          </cell>
          <cell r="G379">
            <v>1682824</v>
          </cell>
          <cell r="H379">
            <v>45006</v>
          </cell>
          <cell r="I379">
            <v>0</v>
          </cell>
          <cell r="J379">
            <v>0</v>
          </cell>
          <cell r="K379">
            <v>45056</v>
          </cell>
        </row>
        <row r="380">
          <cell r="F380">
            <v>18702</v>
          </cell>
          <cell r="G380">
            <v>3973992</v>
          </cell>
          <cell r="H380">
            <v>45010</v>
          </cell>
          <cell r="I380">
            <v>0</v>
          </cell>
          <cell r="J380">
            <v>0</v>
          </cell>
          <cell r="K380">
            <v>45056</v>
          </cell>
        </row>
        <row r="381">
          <cell r="F381">
            <v>18761</v>
          </cell>
          <cell r="G381">
            <v>1038389</v>
          </cell>
          <cell r="H381">
            <v>45017</v>
          </cell>
          <cell r="I381">
            <v>0</v>
          </cell>
          <cell r="J381">
            <v>0</v>
          </cell>
          <cell r="K381">
            <v>45056</v>
          </cell>
        </row>
        <row r="382">
          <cell r="F382">
            <v>18703</v>
          </cell>
          <cell r="G382">
            <v>1038389</v>
          </cell>
          <cell r="H382">
            <v>45010</v>
          </cell>
          <cell r="I382">
            <v>0</v>
          </cell>
          <cell r="J382">
            <v>0</v>
          </cell>
          <cell r="K382">
            <v>45056</v>
          </cell>
        </row>
        <row r="383">
          <cell r="F383">
            <v>163</v>
          </cell>
          <cell r="G383">
            <v>-1137557</v>
          </cell>
          <cell r="H383">
            <v>45048</v>
          </cell>
          <cell r="I383">
            <v>0</v>
          </cell>
          <cell r="J383">
            <v>0</v>
          </cell>
          <cell r="K383">
            <v>45056</v>
          </cell>
        </row>
        <row r="384">
          <cell r="F384">
            <v>25152</v>
          </cell>
          <cell r="G384">
            <v>2934013</v>
          </cell>
          <cell r="H384">
            <v>44926</v>
          </cell>
          <cell r="I384">
            <v>0</v>
          </cell>
          <cell r="J384">
            <v>0</v>
          </cell>
          <cell r="K384">
            <v>45056</v>
          </cell>
        </row>
        <row r="385">
          <cell r="F385">
            <v>16749</v>
          </cell>
          <cell r="G385">
            <v>1615482</v>
          </cell>
          <cell r="H385">
            <v>45010</v>
          </cell>
          <cell r="I385">
            <v>0</v>
          </cell>
          <cell r="J385">
            <v>0</v>
          </cell>
          <cell r="K385">
            <v>45056</v>
          </cell>
        </row>
        <row r="386">
          <cell r="F386">
            <v>20179</v>
          </cell>
          <cell r="G386">
            <v>4009159</v>
          </cell>
          <cell r="H386">
            <v>45020</v>
          </cell>
          <cell r="I386">
            <v>0</v>
          </cell>
          <cell r="J386">
            <v>0</v>
          </cell>
          <cell r="K386">
            <v>45056</v>
          </cell>
        </row>
        <row r="387">
          <cell r="F387">
            <v>25143</v>
          </cell>
          <cell r="G387">
            <v>1221638</v>
          </cell>
          <cell r="H387">
            <v>44813</v>
          </cell>
          <cell r="I387">
            <v>0</v>
          </cell>
          <cell r="J387">
            <v>0</v>
          </cell>
          <cell r="K387">
            <v>45056</v>
          </cell>
        </row>
        <row r="388">
          <cell r="F388" t="str">
            <v>199b</v>
          </cell>
          <cell r="G388">
            <v>-310243</v>
          </cell>
          <cell r="H388">
            <v>45052</v>
          </cell>
          <cell r="I388">
            <v>0</v>
          </cell>
          <cell r="J388">
            <v>0</v>
          </cell>
          <cell r="K388">
            <v>45056</v>
          </cell>
        </row>
        <row r="389">
          <cell r="F389">
            <v>16750</v>
          </cell>
          <cell r="G389">
            <v>1551220</v>
          </cell>
          <cell r="H389">
            <v>45006</v>
          </cell>
          <cell r="I389">
            <v>0</v>
          </cell>
          <cell r="J389">
            <v>0</v>
          </cell>
          <cell r="K389">
            <v>45056</v>
          </cell>
        </row>
        <row r="390">
          <cell r="F390">
            <v>16754</v>
          </cell>
          <cell r="G390">
            <v>1038389</v>
          </cell>
          <cell r="H390">
            <v>45006</v>
          </cell>
          <cell r="I390">
            <v>0</v>
          </cell>
          <cell r="J390">
            <v>0</v>
          </cell>
          <cell r="K390">
            <v>45056</v>
          </cell>
        </row>
        <row r="391">
          <cell r="F391">
            <v>25157</v>
          </cell>
          <cell r="G391">
            <v>8215328</v>
          </cell>
          <cell r="H391">
            <v>44940</v>
          </cell>
          <cell r="I391">
            <v>0</v>
          </cell>
          <cell r="J391">
            <v>0</v>
          </cell>
          <cell r="K391">
            <v>45056</v>
          </cell>
        </row>
        <row r="392">
          <cell r="F392">
            <v>25153</v>
          </cell>
          <cell r="G392">
            <v>14279089</v>
          </cell>
          <cell r="H392">
            <v>44926</v>
          </cell>
          <cell r="I392">
            <v>0</v>
          </cell>
          <cell r="J392">
            <v>0</v>
          </cell>
          <cell r="K392">
            <v>45056</v>
          </cell>
        </row>
        <row r="393">
          <cell r="F393">
            <v>25147</v>
          </cell>
          <cell r="G393">
            <v>149050</v>
          </cell>
          <cell r="H393">
            <v>44772</v>
          </cell>
          <cell r="I393">
            <v>0</v>
          </cell>
          <cell r="J393">
            <v>0</v>
          </cell>
          <cell r="K393">
            <v>45056</v>
          </cell>
        </row>
        <row r="394">
          <cell r="F394">
            <v>18762</v>
          </cell>
          <cell r="G394">
            <v>2372447</v>
          </cell>
          <cell r="H394">
            <v>45016</v>
          </cell>
          <cell r="I394">
            <v>0</v>
          </cell>
          <cell r="J394">
            <v>0</v>
          </cell>
          <cell r="K394">
            <v>45056</v>
          </cell>
        </row>
        <row r="395">
          <cell r="F395">
            <v>16752</v>
          </cell>
          <cell r="G395">
            <v>8419301</v>
          </cell>
          <cell r="H395">
            <v>45007</v>
          </cell>
          <cell r="I395">
            <v>0</v>
          </cell>
          <cell r="J395">
            <v>0</v>
          </cell>
          <cell r="K395">
            <v>45056</v>
          </cell>
        </row>
        <row r="396">
          <cell r="F396" t="str">
            <v>199c</v>
          </cell>
          <cell r="G396">
            <v>-3615239</v>
          </cell>
          <cell r="H396">
            <v>45044</v>
          </cell>
          <cell r="I396">
            <v>0</v>
          </cell>
          <cell r="J396">
            <v>0</v>
          </cell>
          <cell r="K396">
            <v>45056</v>
          </cell>
        </row>
        <row r="397">
          <cell r="F397">
            <v>25146</v>
          </cell>
          <cell r="G397">
            <v>4453064</v>
          </cell>
          <cell r="H397">
            <v>44807</v>
          </cell>
          <cell r="I397">
            <v>0</v>
          </cell>
          <cell r="J397">
            <v>0</v>
          </cell>
          <cell r="K397">
            <v>45056</v>
          </cell>
        </row>
        <row r="398">
          <cell r="F398">
            <v>15713</v>
          </cell>
          <cell r="G398">
            <v>552002</v>
          </cell>
          <cell r="H398">
            <v>44699</v>
          </cell>
          <cell r="I398">
            <v>0</v>
          </cell>
          <cell r="J398">
            <v>0</v>
          </cell>
          <cell r="K398">
            <v>45056</v>
          </cell>
        </row>
        <row r="399">
          <cell r="F399">
            <v>203</v>
          </cell>
          <cell r="G399">
            <v>-5629843</v>
          </cell>
          <cell r="H399">
            <v>45051</v>
          </cell>
          <cell r="I399">
            <v>0</v>
          </cell>
          <cell r="J399">
            <v>0</v>
          </cell>
          <cell r="K399">
            <v>45056</v>
          </cell>
        </row>
        <row r="400">
          <cell r="F400">
            <v>25149</v>
          </cell>
          <cell r="G400">
            <v>3608451</v>
          </cell>
          <cell r="H400">
            <v>44864</v>
          </cell>
          <cell r="I400">
            <v>0</v>
          </cell>
          <cell r="J400">
            <v>0</v>
          </cell>
          <cell r="K400">
            <v>45056</v>
          </cell>
        </row>
        <row r="401">
          <cell r="F401">
            <v>25135</v>
          </cell>
          <cell r="G401">
            <v>1002364</v>
          </cell>
          <cell r="H401">
            <v>44716</v>
          </cell>
          <cell r="I401">
            <v>0</v>
          </cell>
          <cell r="J401">
            <v>0</v>
          </cell>
          <cell r="K401">
            <v>45056</v>
          </cell>
        </row>
        <row r="402">
          <cell r="F402">
            <v>25139</v>
          </cell>
          <cell r="G402">
            <v>1296130</v>
          </cell>
          <cell r="H402">
            <v>44777</v>
          </cell>
          <cell r="I402">
            <v>0</v>
          </cell>
          <cell r="J402">
            <v>0</v>
          </cell>
          <cell r="K402">
            <v>45056</v>
          </cell>
        </row>
        <row r="403">
          <cell r="F403">
            <v>172</v>
          </cell>
          <cell r="G403">
            <v>-543392</v>
          </cell>
          <cell r="H403">
            <v>45037</v>
          </cell>
          <cell r="I403">
            <v>0</v>
          </cell>
          <cell r="J403">
            <v>0</v>
          </cell>
          <cell r="K403">
            <v>45056</v>
          </cell>
        </row>
        <row r="404">
          <cell r="F404">
            <v>20186</v>
          </cell>
          <cell r="G404">
            <v>4117091</v>
          </cell>
          <cell r="H404">
            <v>45019</v>
          </cell>
          <cell r="I404">
            <v>0</v>
          </cell>
          <cell r="J404">
            <v>0</v>
          </cell>
          <cell r="K404">
            <v>45056</v>
          </cell>
        </row>
        <row r="405">
          <cell r="F405">
            <v>18763</v>
          </cell>
          <cell r="G405">
            <v>4234934</v>
          </cell>
          <cell r="H405">
            <v>45017</v>
          </cell>
          <cell r="I405">
            <v>0</v>
          </cell>
          <cell r="J405">
            <v>0</v>
          </cell>
          <cell r="K405">
            <v>45056</v>
          </cell>
        </row>
        <row r="406">
          <cell r="F406">
            <v>143</v>
          </cell>
          <cell r="G406">
            <v>-2160940</v>
          </cell>
          <cell r="H406">
            <v>45051</v>
          </cell>
          <cell r="I406">
            <v>0</v>
          </cell>
          <cell r="J406">
            <v>0</v>
          </cell>
          <cell r="K406">
            <v>45056</v>
          </cell>
        </row>
        <row r="407">
          <cell r="F407">
            <v>16755</v>
          </cell>
          <cell r="G407">
            <v>1314390</v>
          </cell>
          <cell r="H407">
            <v>45006</v>
          </cell>
          <cell r="I407">
            <v>0</v>
          </cell>
          <cell r="J407">
            <v>0</v>
          </cell>
          <cell r="K407">
            <v>45056</v>
          </cell>
        </row>
        <row r="408">
          <cell r="F408">
            <v>16751</v>
          </cell>
          <cell r="G408">
            <v>1038389</v>
          </cell>
          <cell r="H408">
            <v>45006</v>
          </cell>
          <cell r="I408">
            <v>0</v>
          </cell>
          <cell r="J408">
            <v>0</v>
          </cell>
          <cell r="K408">
            <v>45056</v>
          </cell>
        </row>
        <row r="409">
          <cell r="F409">
            <v>200</v>
          </cell>
          <cell r="G409">
            <v>-5352054</v>
          </cell>
          <cell r="H409">
            <v>45051</v>
          </cell>
          <cell r="I409">
            <v>0</v>
          </cell>
          <cell r="J409">
            <v>0</v>
          </cell>
          <cell r="K409">
            <v>45056</v>
          </cell>
        </row>
        <row r="410">
          <cell r="F410">
            <v>25150</v>
          </cell>
          <cell r="G410">
            <v>1221638</v>
          </cell>
          <cell r="H410">
            <v>44881</v>
          </cell>
          <cell r="I410">
            <v>0</v>
          </cell>
          <cell r="J410">
            <v>0</v>
          </cell>
          <cell r="K410">
            <v>45056</v>
          </cell>
        </row>
        <row r="411">
          <cell r="F411" t="str">
            <v>181a</v>
          </cell>
          <cell r="G411">
            <v>-1248368</v>
          </cell>
          <cell r="H411">
            <v>45035</v>
          </cell>
          <cell r="I411">
            <v>0</v>
          </cell>
          <cell r="J411">
            <v>0</v>
          </cell>
          <cell r="K411">
            <v>45056</v>
          </cell>
        </row>
        <row r="412">
          <cell r="F412">
            <v>18764</v>
          </cell>
          <cell r="G412">
            <v>1827221</v>
          </cell>
          <cell r="H412">
            <v>45017</v>
          </cell>
          <cell r="I412">
            <v>0</v>
          </cell>
          <cell r="J412">
            <v>0</v>
          </cell>
          <cell r="K412">
            <v>45056</v>
          </cell>
        </row>
        <row r="413">
          <cell r="F413">
            <v>18700</v>
          </cell>
          <cell r="G413">
            <v>6016351</v>
          </cell>
          <cell r="H413">
            <v>45014</v>
          </cell>
          <cell r="I413">
            <v>0</v>
          </cell>
          <cell r="J413">
            <v>0</v>
          </cell>
          <cell r="K413">
            <v>45056</v>
          </cell>
        </row>
        <row r="414">
          <cell r="F414">
            <v>25140</v>
          </cell>
          <cell r="G414">
            <v>1113266</v>
          </cell>
          <cell r="H414">
            <v>44811</v>
          </cell>
          <cell r="I414">
            <v>0</v>
          </cell>
          <cell r="J414">
            <v>0</v>
          </cell>
          <cell r="K414">
            <v>45056</v>
          </cell>
        </row>
        <row r="415">
          <cell r="F415">
            <v>25162</v>
          </cell>
          <cell r="G415">
            <v>1296130</v>
          </cell>
          <cell r="H415">
            <v>44767</v>
          </cell>
          <cell r="I415">
            <v>0</v>
          </cell>
          <cell r="J415">
            <v>0</v>
          </cell>
          <cell r="K415">
            <v>45056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T 2023"/>
    </sheetNames>
    <sheetDataSet>
      <sheetData sheetId="0" refreshError="1"/>
      <sheetData sheetId="1">
        <row r="172">
          <cell r="F172">
            <v>55509</v>
          </cell>
          <cell r="G172">
            <v>3166155</v>
          </cell>
          <cell r="H172">
            <v>44904</v>
          </cell>
          <cell r="K172">
            <v>44995</v>
          </cell>
        </row>
        <row r="173">
          <cell r="F173">
            <v>846</v>
          </cell>
          <cell r="G173">
            <v>3883418</v>
          </cell>
          <cell r="H173">
            <v>44910</v>
          </cell>
          <cell r="K173">
            <v>44995</v>
          </cell>
        </row>
        <row r="174">
          <cell r="F174">
            <v>57173</v>
          </cell>
          <cell r="G174">
            <v>8671563</v>
          </cell>
          <cell r="H174">
            <v>44920</v>
          </cell>
          <cell r="K174">
            <v>44995</v>
          </cell>
        </row>
        <row r="175">
          <cell r="F175">
            <v>851</v>
          </cell>
          <cell r="G175">
            <v>3227565</v>
          </cell>
          <cell r="H175">
            <v>44910</v>
          </cell>
          <cell r="K175">
            <v>44995</v>
          </cell>
        </row>
        <row r="176">
          <cell r="F176">
            <v>840</v>
          </cell>
          <cell r="G176">
            <v>7476480</v>
          </cell>
          <cell r="H176">
            <v>44910</v>
          </cell>
          <cell r="K176">
            <v>44995</v>
          </cell>
        </row>
        <row r="177">
          <cell r="F177">
            <v>847</v>
          </cell>
          <cell r="G177">
            <v>4886552</v>
          </cell>
          <cell r="H177">
            <v>44911</v>
          </cell>
          <cell r="K177">
            <v>44995</v>
          </cell>
        </row>
        <row r="178">
          <cell r="F178">
            <v>845</v>
          </cell>
          <cell r="G178">
            <v>3664914</v>
          </cell>
          <cell r="H178">
            <v>44911</v>
          </cell>
          <cell r="K178">
            <v>44995</v>
          </cell>
        </row>
        <row r="179">
          <cell r="F179">
            <v>841</v>
          </cell>
          <cell r="G179">
            <v>3664914</v>
          </cell>
          <cell r="H179">
            <v>44908</v>
          </cell>
          <cell r="K179">
            <v>44995</v>
          </cell>
        </row>
        <row r="180">
          <cell r="F180">
            <v>839</v>
          </cell>
          <cell r="G180">
            <v>1428471</v>
          </cell>
          <cell r="H180">
            <v>44908</v>
          </cell>
          <cell r="K180">
            <v>44995</v>
          </cell>
        </row>
        <row r="181">
          <cell r="F181">
            <v>55515</v>
          </cell>
          <cell r="G181">
            <v>588060</v>
          </cell>
          <cell r="H181">
            <v>44908</v>
          </cell>
          <cell r="K181">
            <v>44995</v>
          </cell>
        </row>
        <row r="182">
          <cell r="F182">
            <v>842</v>
          </cell>
          <cell r="G182">
            <v>2452428</v>
          </cell>
          <cell r="H182">
            <v>44909</v>
          </cell>
          <cell r="K182">
            <v>44995</v>
          </cell>
        </row>
        <row r="183">
          <cell r="F183">
            <v>843</v>
          </cell>
          <cell r="G183">
            <v>2226532</v>
          </cell>
          <cell r="H183">
            <v>44909</v>
          </cell>
          <cell r="K183">
            <v>44995</v>
          </cell>
        </row>
        <row r="184">
          <cell r="F184">
            <v>56831</v>
          </cell>
          <cell r="G184">
            <v>1597023</v>
          </cell>
          <cell r="H184">
            <v>44919</v>
          </cell>
          <cell r="K184">
            <v>44995</v>
          </cell>
        </row>
        <row r="185">
          <cell r="F185">
            <v>1476</v>
          </cell>
          <cell r="G185">
            <v>13249500</v>
          </cell>
          <cell r="H185">
            <v>44956</v>
          </cell>
          <cell r="K185">
            <v>44995</v>
          </cell>
        </row>
        <row r="332">
          <cell r="F332">
            <v>25151</v>
          </cell>
          <cell r="G332">
            <v>9756125</v>
          </cell>
          <cell r="H332">
            <v>44904</v>
          </cell>
          <cell r="K332">
            <v>45056</v>
          </cell>
        </row>
        <row r="333">
          <cell r="F333">
            <v>25144</v>
          </cell>
          <cell r="G333">
            <v>8246348</v>
          </cell>
          <cell r="H333">
            <v>44792</v>
          </cell>
          <cell r="K333">
            <v>45056</v>
          </cell>
        </row>
        <row r="334">
          <cell r="F334">
            <v>18759</v>
          </cell>
          <cell r="G334">
            <v>3782966</v>
          </cell>
          <cell r="H334">
            <v>45015</v>
          </cell>
          <cell r="K334">
            <v>45056</v>
          </cell>
        </row>
        <row r="335">
          <cell r="F335">
            <v>18758</v>
          </cell>
          <cell r="G335">
            <v>1038389</v>
          </cell>
          <cell r="H335">
            <v>45015</v>
          </cell>
          <cell r="K335">
            <v>45056</v>
          </cell>
        </row>
        <row r="336">
          <cell r="F336">
            <v>18705</v>
          </cell>
          <cell r="G336">
            <v>1038389</v>
          </cell>
          <cell r="H336">
            <v>45010</v>
          </cell>
          <cell r="K336">
            <v>45056</v>
          </cell>
        </row>
        <row r="337">
          <cell r="F337">
            <v>20181</v>
          </cell>
          <cell r="G337">
            <v>4234934</v>
          </cell>
          <cell r="H337">
            <v>45020</v>
          </cell>
          <cell r="K337">
            <v>45056</v>
          </cell>
        </row>
        <row r="338">
          <cell r="F338">
            <v>18693</v>
          </cell>
          <cell r="G338">
            <v>3230964</v>
          </cell>
          <cell r="H338">
            <v>45014</v>
          </cell>
          <cell r="K338">
            <v>45056</v>
          </cell>
        </row>
        <row r="339">
          <cell r="F339">
            <v>18692</v>
          </cell>
          <cell r="G339">
            <v>2757810</v>
          </cell>
          <cell r="H339">
            <v>45014</v>
          </cell>
          <cell r="K339">
            <v>45056</v>
          </cell>
        </row>
        <row r="340">
          <cell r="F340">
            <v>25160</v>
          </cell>
          <cell r="G340">
            <v>3923458</v>
          </cell>
          <cell r="H340">
            <v>44767</v>
          </cell>
          <cell r="K340">
            <v>45056</v>
          </cell>
        </row>
        <row r="341">
          <cell r="F341">
            <v>25353</v>
          </cell>
          <cell r="G341">
            <v>13222715</v>
          </cell>
          <cell r="H341">
            <v>44930</v>
          </cell>
          <cell r="K341">
            <v>45056</v>
          </cell>
        </row>
        <row r="342">
          <cell r="F342">
            <v>25161</v>
          </cell>
          <cell r="G342">
            <v>4932257</v>
          </cell>
          <cell r="H342">
            <v>44741</v>
          </cell>
          <cell r="K342">
            <v>45056</v>
          </cell>
        </row>
        <row r="343">
          <cell r="F343">
            <v>15724</v>
          </cell>
          <cell r="G343">
            <v>4506260</v>
          </cell>
          <cell r="H343">
            <v>44767</v>
          </cell>
          <cell r="K343">
            <v>45056</v>
          </cell>
        </row>
        <row r="344">
          <cell r="F344">
            <v>25142</v>
          </cell>
          <cell r="G344">
            <v>5095167</v>
          </cell>
          <cell r="H344">
            <v>44828</v>
          </cell>
          <cell r="K344">
            <v>45056</v>
          </cell>
        </row>
        <row r="345">
          <cell r="F345">
            <v>25137</v>
          </cell>
          <cell r="G345">
            <v>8546626</v>
          </cell>
          <cell r="H345">
            <v>44719</v>
          </cell>
          <cell r="K345">
            <v>45056</v>
          </cell>
        </row>
        <row r="346">
          <cell r="F346">
            <v>25136</v>
          </cell>
          <cell r="G346">
            <v>2592260</v>
          </cell>
          <cell r="H346">
            <v>44757</v>
          </cell>
          <cell r="K346">
            <v>45056</v>
          </cell>
        </row>
        <row r="347">
          <cell r="F347">
            <v>20185</v>
          </cell>
          <cell r="G347">
            <v>3841090</v>
          </cell>
          <cell r="H347">
            <v>45017</v>
          </cell>
          <cell r="K347">
            <v>45056</v>
          </cell>
        </row>
        <row r="348">
          <cell r="F348">
            <v>20184</v>
          </cell>
          <cell r="G348">
            <v>3888247</v>
          </cell>
          <cell r="H348">
            <v>45016</v>
          </cell>
          <cell r="K348">
            <v>45056</v>
          </cell>
        </row>
        <row r="349">
          <cell r="F349">
            <v>18767</v>
          </cell>
          <cell r="G349">
            <v>517077</v>
          </cell>
          <cell r="H349">
            <v>45014</v>
          </cell>
          <cell r="K349">
            <v>45056</v>
          </cell>
        </row>
        <row r="350">
          <cell r="F350">
            <v>18766</v>
          </cell>
          <cell r="G350">
            <v>2301134</v>
          </cell>
          <cell r="H350">
            <v>45014</v>
          </cell>
          <cell r="K350">
            <v>45056</v>
          </cell>
        </row>
        <row r="351">
          <cell r="F351">
            <v>25159</v>
          </cell>
          <cell r="G351">
            <v>5873087</v>
          </cell>
          <cell r="H351">
            <v>44747</v>
          </cell>
          <cell r="K351">
            <v>45056</v>
          </cell>
        </row>
        <row r="352">
          <cell r="F352">
            <v>191</v>
          </cell>
          <cell r="G352">
            <v>-410068</v>
          </cell>
          <cell r="H352">
            <v>45052</v>
          </cell>
          <cell r="K352">
            <v>45056</v>
          </cell>
        </row>
        <row r="353">
          <cell r="F353">
            <v>25141</v>
          </cell>
          <cell r="G353">
            <v>4778180</v>
          </cell>
          <cell r="H353">
            <v>44817</v>
          </cell>
          <cell r="K353">
            <v>45056</v>
          </cell>
        </row>
        <row r="354">
          <cell r="F354">
            <v>19054</v>
          </cell>
          <cell r="G354">
            <v>2076778</v>
          </cell>
          <cell r="H354">
            <v>45014</v>
          </cell>
          <cell r="K354">
            <v>45056</v>
          </cell>
        </row>
        <row r="355">
          <cell r="F355">
            <v>269</v>
          </cell>
          <cell r="G355">
            <v>-80774</v>
          </cell>
          <cell r="H355">
            <v>45044</v>
          </cell>
          <cell r="K355">
            <v>45056</v>
          </cell>
        </row>
        <row r="356">
          <cell r="F356">
            <v>25158</v>
          </cell>
          <cell r="G356">
            <v>11042361</v>
          </cell>
          <cell r="H356">
            <v>44939</v>
          </cell>
          <cell r="K356">
            <v>45056</v>
          </cell>
        </row>
        <row r="357">
          <cell r="F357">
            <v>247</v>
          </cell>
          <cell r="G357">
            <v>-130973</v>
          </cell>
          <cell r="H357">
            <v>45037</v>
          </cell>
          <cell r="K357">
            <v>45056</v>
          </cell>
        </row>
        <row r="358">
          <cell r="F358">
            <v>25242</v>
          </cell>
          <cell r="G358">
            <v>2004728</v>
          </cell>
          <cell r="H358">
            <v>44849</v>
          </cell>
          <cell r="K358">
            <v>45056</v>
          </cell>
        </row>
        <row r="359">
          <cell r="F359">
            <v>20178</v>
          </cell>
          <cell r="G359">
            <v>1958825</v>
          </cell>
          <cell r="H359">
            <v>45020</v>
          </cell>
          <cell r="K359">
            <v>45056</v>
          </cell>
        </row>
        <row r="360">
          <cell r="F360">
            <v>18697</v>
          </cell>
          <cell r="G360">
            <v>8144664</v>
          </cell>
          <cell r="H360">
            <v>45013</v>
          </cell>
          <cell r="K360">
            <v>45056</v>
          </cell>
        </row>
        <row r="361">
          <cell r="F361">
            <v>18695</v>
          </cell>
          <cell r="G361">
            <v>1038389</v>
          </cell>
          <cell r="H361">
            <v>45013</v>
          </cell>
          <cell r="K361">
            <v>45056</v>
          </cell>
        </row>
        <row r="362">
          <cell r="F362">
            <v>174</v>
          </cell>
          <cell r="G362">
            <v>-766579</v>
          </cell>
          <cell r="H362">
            <v>45048</v>
          </cell>
          <cell r="K362">
            <v>45056</v>
          </cell>
        </row>
        <row r="363">
          <cell r="F363">
            <v>25154</v>
          </cell>
          <cell r="G363">
            <v>1594538</v>
          </cell>
          <cell r="H363">
            <v>44932</v>
          </cell>
          <cell r="K363">
            <v>45056</v>
          </cell>
        </row>
        <row r="364">
          <cell r="F364">
            <v>18704</v>
          </cell>
          <cell r="G364">
            <v>2076778</v>
          </cell>
          <cell r="H364">
            <v>45012</v>
          </cell>
          <cell r="K364">
            <v>45056</v>
          </cell>
        </row>
        <row r="365">
          <cell r="F365">
            <v>18760</v>
          </cell>
          <cell r="G365">
            <v>2619452</v>
          </cell>
          <cell r="H365">
            <v>45019</v>
          </cell>
          <cell r="K365">
            <v>45056</v>
          </cell>
        </row>
        <row r="366">
          <cell r="F366">
            <v>25148</v>
          </cell>
          <cell r="G366">
            <v>1470051</v>
          </cell>
          <cell r="H366">
            <v>44765</v>
          </cell>
          <cell r="K366">
            <v>45056</v>
          </cell>
        </row>
        <row r="367">
          <cell r="F367">
            <v>25138</v>
          </cell>
          <cell r="G367">
            <v>5891446</v>
          </cell>
          <cell r="H367">
            <v>44797</v>
          </cell>
          <cell r="K367">
            <v>45056</v>
          </cell>
        </row>
        <row r="368">
          <cell r="F368">
            <v>20180</v>
          </cell>
          <cell r="G368">
            <v>3663550</v>
          </cell>
          <cell r="H368">
            <v>45021</v>
          </cell>
          <cell r="K368">
            <v>45056</v>
          </cell>
        </row>
        <row r="369">
          <cell r="F369">
            <v>18699</v>
          </cell>
          <cell r="G369">
            <v>15080120</v>
          </cell>
          <cell r="H369">
            <v>45014</v>
          </cell>
          <cell r="K369">
            <v>45056</v>
          </cell>
        </row>
        <row r="370">
          <cell r="F370">
            <v>25163</v>
          </cell>
          <cell r="G370">
            <v>2226532</v>
          </cell>
          <cell r="H370">
            <v>44705</v>
          </cell>
          <cell r="K370">
            <v>45056</v>
          </cell>
        </row>
        <row r="371">
          <cell r="F371">
            <v>25156</v>
          </cell>
          <cell r="G371">
            <v>3667169</v>
          </cell>
          <cell r="H371">
            <v>44932</v>
          </cell>
          <cell r="K371">
            <v>45056</v>
          </cell>
        </row>
        <row r="372">
          <cell r="F372">
            <v>18765</v>
          </cell>
          <cell r="G372">
            <v>499125</v>
          </cell>
          <cell r="H372">
            <v>45015</v>
          </cell>
          <cell r="K372">
            <v>45056</v>
          </cell>
        </row>
        <row r="373">
          <cell r="F373">
            <v>18694</v>
          </cell>
          <cell r="G373">
            <v>4234934</v>
          </cell>
          <cell r="H373">
            <v>45012</v>
          </cell>
          <cell r="K373">
            <v>45056</v>
          </cell>
        </row>
        <row r="374">
          <cell r="F374">
            <v>20177</v>
          </cell>
          <cell r="G374">
            <v>1221638</v>
          </cell>
          <cell r="H374">
            <v>45017</v>
          </cell>
          <cell r="K374">
            <v>45056</v>
          </cell>
        </row>
        <row r="375">
          <cell r="F375">
            <v>17503</v>
          </cell>
          <cell r="G375">
            <v>3719496</v>
          </cell>
          <cell r="H375">
            <v>45006</v>
          </cell>
          <cell r="K375">
            <v>45056</v>
          </cell>
        </row>
        <row r="376">
          <cell r="F376" t="str">
            <v>199a</v>
          </cell>
          <cell r="G376">
            <v>-2550138</v>
          </cell>
          <cell r="H376">
            <v>45040</v>
          </cell>
          <cell r="K376">
            <v>45056</v>
          </cell>
        </row>
        <row r="377">
          <cell r="F377">
            <v>25145</v>
          </cell>
          <cell r="G377">
            <v>248413</v>
          </cell>
          <cell r="H377">
            <v>44772</v>
          </cell>
          <cell r="K377">
            <v>45056</v>
          </cell>
        </row>
        <row r="378">
          <cell r="F378">
            <v>25134</v>
          </cell>
          <cell r="G378">
            <v>5425420</v>
          </cell>
          <cell r="H378">
            <v>44747</v>
          </cell>
          <cell r="K378">
            <v>45056</v>
          </cell>
        </row>
        <row r="379">
          <cell r="F379">
            <v>16747</v>
          </cell>
          <cell r="G379">
            <v>1682824</v>
          </cell>
          <cell r="H379">
            <v>45006</v>
          </cell>
          <cell r="K379">
            <v>45056</v>
          </cell>
        </row>
        <row r="380">
          <cell r="F380">
            <v>18702</v>
          </cell>
          <cell r="G380">
            <v>3973992</v>
          </cell>
          <cell r="H380">
            <v>45010</v>
          </cell>
          <cell r="K380">
            <v>45056</v>
          </cell>
        </row>
        <row r="381">
          <cell r="F381">
            <v>18761</v>
          </cell>
          <cell r="G381">
            <v>1038389</v>
          </cell>
          <cell r="H381">
            <v>45017</v>
          </cell>
          <cell r="K381">
            <v>45056</v>
          </cell>
        </row>
        <row r="382">
          <cell r="F382">
            <v>18703</v>
          </cell>
          <cell r="G382">
            <v>1038389</v>
          </cell>
          <cell r="H382">
            <v>45010</v>
          </cell>
          <cell r="K382">
            <v>45056</v>
          </cell>
        </row>
        <row r="383">
          <cell r="F383">
            <v>163</v>
          </cell>
          <cell r="G383">
            <v>-1137557</v>
          </cell>
          <cell r="H383">
            <v>45048</v>
          </cell>
          <cell r="K383">
            <v>45056</v>
          </cell>
        </row>
        <row r="384">
          <cell r="F384">
            <v>25152</v>
          </cell>
          <cell r="G384">
            <v>2934013</v>
          </cell>
          <cell r="H384">
            <v>44926</v>
          </cell>
          <cell r="K384">
            <v>45056</v>
          </cell>
        </row>
        <row r="385">
          <cell r="F385">
            <v>16749</v>
          </cell>
          <cell r="G385">
            <v>1615482</v>
          </cell>
          <cell r="H385">
            <v>45010</v>
          </cell>
          <cell r="K385">
            <v>45056</v>
          </cell>
        </row>
        <row r="386">
          <cell r="F386">
            <v>20179</v>
          </cell>
          <cell r="G386">
            <v>4009159</v>
          </cell>
          <cell r="H386">
            <v>45020</v>
          </cell>
          <cell r="K386">
            <v>45056</v>
          </cell>
        </row>
        <row r="387">
          <cell r="F387">
            <v>25143</v>
          </cell>
          <cell r="G387">
            <v>1221638</v>
          </cell>
          <cell r="H387">
            <v>44813</v>
          </cell>
          <cell r="K387">
            <v>45056</v>
          </cell>
        </row>
        <row r="388">
          <cell r="F388" t="str">
            <v>199b</v>
          </cell>
          <cell r="G388">
            <v>-310243</v>
          </cell>
          <cell r="H388">
            <v>45052</v>
          </cell>
          <cell r="K388">
            <v>45056</v>
          </cell>
        </row>
        <row r="389">
          <cell r="F389">
            <v>16750</v>
          </cell>
          <cell r="G389">
            <v>1551220</v>
          </cell>
          <cell r="H389">
            <v>45006</v>
          </cell>
          <cell r="K389">
            <v>45056</v>
          </cell>
        </row>
        <row r="390">
          <cell r="F390">
            <v>16754</v>
          </cell>
          <cell r="G390">
            <v>1038389</v>
          </cell>
          <cell r="H390">
            <v>45006</v>
          </cell>
          <cell r="K390">
            <v>45056</v>
          </cell>
        </row>
        <row r="391">
          <cell r="F391">
            <v>25157</v>
          </cell>
          <cell r="G391">
            <v>8215328</v>
          </cell>
          <cell r="H391">
            <v>44940</v>
          </cell>
          <cell r="K391">
            <v>45056</v>
          </cell>
        </row>
        <row r="392">
          <cell r="F392">
            <v>25153</v>
          </cell>
          <cell r="G392">
            <v>14279089</v>
          </cell>
          <cell r="H392">
            <v>44926</v>
          </cell>
          <cell r="K392">
            <v>45056</v>
          </cell>
        </row>
        <row r="393">
          <cell r="F393">
            <v>25147</v>
          </cell>
          <cell r="G393">
            <v>149050</v>
          </cell>
          <cell r="H393">
            <v>44772</v>
          </cell>
          <cell r="K393">
            <v>45056</v>
          </cell>
        </row>
        <row r="394">
          <cell r="F394">
            <v>18762</v>
          </cell>
          <cell r="G394">
            <v>2372447</v>
          </cell>
          <cell r="H394">
            <v>45016</v>
          </cell>
          <cell r="K394">
            <v>45056</v>
          </cell>
        </row>
        <row r="395">
          <cell r="F395">
            <v>16752</v>
          </cell>
          <cell r="G395">
            <v>8419301</v>
          </cell>
          <cell r="H395">
            <v>45007</v>
          </cell>
          <cell r="K395">
            <v>45056</v>
          </cell>
        </row>
        <row r="396">
          <cell r="F396" t="str">
            <v>199c</v>
          </cell>
          <cell r="G396">
            <v>-3615239</v>
          </cell>
          <cell r="H396">
            <v>45044</v>
          </cell>
          <cell r="K396">
            <v>45056</v>
          </cell>
        </row>
        <row r="397">
          <cell r="F397">
            <v>25146</v>
          </cell>
          <cell r="G397">
            <v>4453064</v>
          </cell>
          <cell r="H397">
            <v>44807</v>
          </cell>
          <cell r="K397">
            <v>45056</v>
          </cell>
        </row>
        <row r="398">
          <cell r="F398">
            <v>15713</v>
          </cell>
          <cell r="G398">
            <v>552002</v>
          </cell>
          <cell r="H398">
            <v>44699</v>
          </cell>
          <cell r="K398">
            <v>45056</v>
          </cell>
        </row>
        <row r="399">
          <cell r="F399">
            <v>203</v>
          </cell>
          <cell r="G399">
            <v>-5629843</v>
          </cell>
          <cell r="H399">
            <v>45051</v>
          </cell>
          <cell r="K399">
            <v>45056</v>
          </cell>
        </row>
        <row r="400">
          <cell r="F400">
            <v>25149</v>
          </cell>
          <cell r="G400">
            <v>3608451</v>
          </cell>
          <cell r="H400">
            <v>44864</v>
          </cell>
          <cell r="K400">
            <v>45056</v>
          </cell>
        </row>
        <row r="401">
          <cell r="F401">
            <v>25135</v>
          </cell>
          <cell r="G401">
            <v>1002364</v>
          </cell>
          <cell r="H401">
            <v>44716</v>
          </cell>
          <cell r="K401">
            <v>45056</v>
          </cell>
        </row>
        <row r="402">
          <cell r="F402">
            <v>25139</v>
          </cell>
          <cell r="G402">
            <v>1296130</v>
          </cell>
          <cell r="H402">
            <v>44777</v>
          </cell>
          <cell r="K402">
            <v>45056</v>
          </cell>
        </row>
        <row r="403">
          <cell r="F403">
            <v>172</v>
          </cell>
          <cell r="G403">
            <v>-543392</v>
          </cell>
          <cell r="H403">
            <v>45037</v>
          </cell>
          <cell r="K403">
            <v>45056</v>
          </cell>
        </row>
        <row r="404">
          <cell r="F404">
            <v>20186</v>
          </cell>
          <cell r="G404">
            <v>4117091</v>
          </cell>
          <cell r="H404">
            <v>45019</v>
          </cell>
          <cell r="K404">
            <v>45056</v>
          </cell>
        </row>
        <row r="405">
          <cell r="F405">
            <v>18763</v>
          </cell>
          <cell r="G405">
            <v>4234934</v>
          </cell>
          <cell r="H405">
            <v>45017</v>
          </cell>
          <cell r="K405">
            <v>45056</v>
          </cell>
        </row>
        <row r="406">
          <cell r="F406">
            <v>143</v>
          </cell>
          <cell r="G406">
            <v>-2160940</v>
          </cell>
          <cell r="H406">
            <v>45051</v>
          </cell>
          <cell r="K406">
            <v>45056</v>
          </cell>
        </row>
        <row r="407">
          <cell r="F407">
            <v>16755</v>
          </cell>
          <cell r="G407">
            <v>1314390</v>
          </cell>
          <cell r="H407">
            <v>45006</v>
          </cell>
          <cell r="K407">
            <v>45056</v>
          </cell>
        </row>
        <row r="408">
          <cell r="F408">
            <v>16751</v>
          </cell>
          <cell r="G408">
            <v>1038389</v>
          </cell>
          <cell r="H408">
            <v>45006</v>
          </cell>
          <cell r="K408">
            <v>45056</v>
          </cell>
        </row>
        <row r="409">
          <cell r="F409">
            <v>200</v>
          </cell>
          <cell r="G409">
            <v>-5352054</v>
          </cell>
          <cell r="H409">
            <v>45051</v>
          </cell>
          <cell r="K409">
            <v>45056</v>
          </cell>
        </row>
        <row r="410">
          <cell r="F410">
            <v>25150</v>
          </cell>
          <cell r="G410">
            <v>1221638</v>
          </cell>
          <cell r="H410">
            <v>44881</v>
          </cell>
          <cell r="K410">
            <v>45056</v>
          </cell>
        </row>
        <row r="411">
          <cell r="F411" t="str">
            <v>181a</v>
          </cell>
          <cell r="G411">
            <v>-1248368</v>
          </cell>
          <cell r="H411">
            <v>45035</v>
          </cell>
          <cell r="K411">
            <v>45056</v>
          </cell>
        </row>
        <row r="412">
          <cell r="F412">
            <v>18764</v>
          </cell>
          <cell r="G412">
            <v>1827221</v>
          </cell>
          <cell r="H412">
            <v>45017</v>
          </cell>
          <cell r="K412">
            <v>45056</v>
          </cell>
        </row>
        <row r="413">
          <cell r="F413">
            <v>18700</v>
          </cell>
          <cell r="G413">
            <v>6016351</v>
          </cell>
          <cell r="H413">
            <v>45014</v>
          </cell>
          <cell r="K413">
            <v>45056</v>
          </cell>
        </row>
        <row r="414">
          <cell r="F414">
            <v>25140</v>
          </cell>
          <cell r="G414">
            <v>1113266</v>
          </cell>
          <cell r="H414">
            <v>44811</v>
          </cell>
          <cell r="K414">
            <v>45056</v>
          </cell>
        </row>
        <row r="415">
          <cell r="F415">
            <v>25162</v>
          </cell>
          <cell r="G415">
            <v>1296130</v>
          </cell>
          <cell r="H415">
            <v>44767</v>
          </cell>
          <cell r="K415">
            <v>45056</v>
          </cell>
        </row>
        <row r="416">
          <cell r="F416">
            <v>21237</v>
          </cell>
          <cell r="G416">
            <v>-10897634</v>
          </cell>
          <cell r="H416">
            <v>45054</v>
          </cell>
          <cell r="I416">
            <v>45054</v>
          </cell>
          <cell r="J416">
            <v>45054</v>
          </cell>
          <cell r="K416">
            <v>45070</v>
          </cell>
        </row>
        <row r="417">
          <cell r="F417">
            <v>21236</v>
          </cell>
          <cell r="G417">
            <v>-7005622</v>
          </cell>
          <cell r="H417">
            <v>45054</v>
          </cell>
          <cell r="I417">
            <v>45054</v>
          </cell>
          <cell r="J417">
            <v>45054</v>
          </cell>
          <cell r="K417">
            <v>45070</v>
          </cell>
        </row>
        <row r="418">
          <cell r="F418">
            <v>21235</v>
          </cell>
          <cell r="G418">
            <v>-16502132</v>
          </cell>
          <cell r="H418">
            <v>45054</v>
          </cell>
          <cell r="I418">
            <v>45054</v>
          </cell>
          <cell r="J418">
            <v>45054</v>
          </cell>
          <cell r="K418">
            <v>45070</v>
          </cell>
        </row>
        <row r="419">
          <cell r="F419">
            <v>21234</v>
          </cell>
          <cell r="G419">
            <v>-3113609</v>
          </cell>
          <cell r="H419">
            <v>45054</v>
          </cell>
          <cell r="I419">
            <v>45054</v>
          </cell>
          <cell r="J419">
            <v>45054</v>
          </cell>
          <cell r="K419">
            <v>45070</v>
          </cell>
        </row>
        <row r="420">
          <cell r="F420">
            <v>23407</v>
          </cell>
          <cell r="G420">
            <v>3144801</v>
          </cell>
          <cell r="H420">
            <v>45030</v>
          </cell>
          <cell r="I420">
            <v>45037</v>
          </cell>
          <cell r="J420">
            <v>45065</v>
          </cell>
          <cell r="K420">
            <v>45070</v>
          </cell>
        </row>
        <row r="421">
          <cell r="F421">
            <v>23406</v>
          </cell>
          <cell r="G421">
            <v>1954612</v>
          </cell>
          <cell r="H421">
            <v>45030</v>
          </cell>
          <cell r="I421">
            <v>45037</v>
          </cell>
          <cell r="J421">
            <v>45065</v>
          </cell>
          <cell r="K421">
            <v>45070</v>
          </cell>
        </row>
        <row r="422">
          <cell r="F422">
            <v>23577</v>
          </cell>
          <cell r="G422">
            <v>2443276</v>
          </cell>
          <cell r="H422">
            <v>45033</v>
          </cell>
          <cell r="I422">
            <v>45040</v>
          </cell>
          <cell r="J422">
            <v>45068</v>
          </cell>
          <cell r="K422">
            <v>45070</v>
          </cell>
        </row>
        <row r="423">
          <cell r="F423">
            <v>9022</v>
          </cell>
          <cell r="G423">
            <v>4099282</v>
          </cell>
          <cell r="H423">
            <v>44981</v>
          </cell>
          <cell r="I423">
            <v>45063</v>
          </cell>
          <cell r="J423">
            <v>45016</v>
          </cell>
          <cell r="K423">
            <v>45070</v>
          </cell>
        </row>
        <row r="424">
          <cell r="F424">
            <v>6287</v>
          </cell>
          <cell r="G424">
            <v>7594719</v>
          </cell>
          <cell r="H424">
            <v>44968</v>
          </cell>
          <cell r="I424">
            <v>45063</v>
          </cell>
          <cell r="J424">
            <v>45003</v>
          </cell>
          <cell r="K424">
            <v>45070</v>
          </cell>
        </row>
        <row r="425">
          <cell r="F425">
            <v>2128</v>
          </cell>
          <cell r="G425">
            <v>3377836</v>
          </cell>
          <cell r="H425">
            <v>44945</v>
          </cell>
          <cell r="I425">
            <v>45063</v>
          </cell>
          <cell r="J425">
            <v>44980</v>
          </cell>
          <cell r="K425">
            <v>45070</v>
          </cell>
        </row>
        <row r="426">
          <cell r="F426">
            <v>2126</v>
          </cell>
          <cell r="G426">
            <v>7543019</v>
          </cell>
          <cell r="H426">
            <v>44945</v>
          </cell>
          <cell r="I426">
            <v>45063</v>
          </cell>
          <cell r="J426">
            <v>44980</v>
          </cell>
          <cell r="K426">
            <v>45070</v>
          </cell>
        </row>
        <row r="427">
          <cell r="F427">
            <v>2125</v>
          </cell>
          <cell r="G427">
            <v>3230964</v>
          </cell>
          <cell r="H427">
            <v>44945</v>
          </cell>
          <cell r="I427">
            <v>45063</v>
          </cell>
          <cell r="J427">
            <v>44980</v>
          </cell>
          <cell r="K427">
            <v>45070</v>
          </cell>
        </row>
        <row r="428">
          <cell r="F428">
            <v>57665</v>
          </cell>
          <cell r="G428">
            <v>6558152</v>
          </cell>
          <cell r="H428">
            <v>44925</v>
          </cell>
          <cell r="I428">
            <v>45063</v>
          </cell>
          <cell r="J428">
            <v>44960</v>
          </cell>
          <cell r="K428">
            <v>45070</v>
          </cell>
        </row>
        <row r="429">
          <cell r="F429">
            <v>57664</v>
          </cell>
          <cell r="G429">
            <v>13710492</v>
          </cell>
          <cell r="H429">
            <v>44925</v>
          </cell>
          <cell r="I429">
            <v>45063</v>
          </cell>
          <cell r="J429">
            <v>44960</v>
          </cell>
          <cell r="K429">
            <v>45070</v>
          </cell>
        </row>
        <row r="430">
          <cell r="F430">
            <v>57663</v>
          </cell>
          <cell r="G430">
            <v>11237562</v>
          </cell>
          <cell r="H430">
            <v>44924</v>
          </cell>
          <cell r="I430">
            <v>45063</v>
          </cell>
          <cell r="J430">
            <v>44959</v>
          </cell>
          <cell r="K430">
            <v>45070</v>
          </cell>
        </row>
        <row r="431">
          <cell r="F431">
            <v>28140</v>
          </cell>
          <cell r="G431">
            <v>36449303</v>
          </cell>
          <cell r="H431">
            <v>44942</v>
          </cell>
          <cell r="I431">
            <v>45059</v>
          </cell>
          <cell r="J431">
            <v>44977</v>
          </cell>
          <cell r="K431">
            <v>45070</v>
          </cell>
        </row>
        <row r="432">
          <cell r="F432">
            <v>4506</v>
          </cell>
          <cell r="G432">
            <v>-4002706</v>
          </cell>
          <cell r="H432">
            <v>45065</v>
          </cell>
          <cell r="I432">
            <v>45065</v>
          </cell>
          <cell r="J432">
            <v>45065</v>
          </cell>
          <cell r="K432">
            <v>45070</v>
          </cell>
        </row>
        <row r="433">
          <cell r="F433">
            <v>25645</v>
          </cell>
          <cell r="G433">
            <v>10383890</v>
          </cell>
          <cell r="H433">
            <v>44935</v>
          </cell>
          <cell r="I433">
            <v>45057</v>
          </cell>
          <cell r="J433">
            <v>44970</v>
          </cell>
          <cell r="K433">
            <v>45070</v>
          </cell>
        </row>
        <row r="434">
          <cell r="F434">
            <v>25644</v>
          </cell>
          <cell r="G434">
            <v>4728328</v>
          </cell>
          <cell r="H434">
            <v>44935</v>
          </cell>
          <cell r="I434">
            <v>45057</v>
          </cell>
          <cell r="J434">
            <v>44970</v>
          </cell>
          <cell r="K434">
            <v>45070</v>
          </cell>
        </row>
        <row r="435">
          <cell r="F435">
            <v>25642</v>
          </cell>
          <cell r="G435">
            <v>4730649</v>
          </cell>
          <cell r="H435">
            <v>44932</v>
          </cell>
          <cell r="I435">
            <v>45057</v>
          </cell>
          <cell r="J435">
            <v>44967</v>
          </cell>
          <cell r="K435">
            <v>45070</v>
          </cell>
        </row>
        <row r="436">
          <cell r="F436">
            <v>21239</v>
          </cell>
          <cell r="G436">
            <v>-1556805</v>
          </cell>
          <cell r="H436">
            <v>45054</v>
          </cell>
          <cell r="I436">
            <v>45054</v>
          </cell>
          <cell r="J436">
            <v>45054</v>
          </cell>
          <cell r="K436">
            <v>45070</v>
          </cell>
        </row>
        <row r="437">
          <cell r="F437">
            <v>21238</v>
          </cell>
          <cell r="G437">
            <v>-6227220</v>
          </cell>
          <cell r="H437">
            <v>45054</v>
          </cell>
          <cell r="I437">
            <v>45054</v>
          </cell>
          <cell r="J437">
            <v>45054</v>
          </cell>
          <cell r="K437">
            <v>45070</v>
          </cell>
        </row>
        <row r="438">
          <cell r="F438">
            <v>23411</v>
          </cell>
          <cell r="G438">
            <v>778800</v>
          </cell>
          <cell r="H438">
            <v>45033</v>
          </cell>
          <cell r="I438">
            <v>45037</v>
          </cell>
          <cell r="J438">
            <v>45068</v>
          </cell>
          <cell r="K438">
            <v>45070</v>
          </cell>
        </row>
        <row r="439">
          <cell r="F439">
            <v>57662</v>
          </cell>
          <cell r="G439">
            <v>35709066</v>
          </cell>
          <cell r="H439">
            <v>44925</v>
          </cell>
          <cell r="I439">
            <v>45063</v>
          </cell>
          <cell r="J439">
            <v>44960</v>
          </cell>
          <cell r="K439">
            <v>45070</v>
          </cell>
        </row>
        <row r="440">
          <cell r="F440">
            <v>25627</v>
          </cell>
          <cell r="G440">
            <v>19286784</v>
          </cell>
          <cell r="H440">
            <v>44926</v>
          </cell>
          <cell r="I440">
            <v>45057</v>
          </cell>
          <cell r="J440">
            <v>44961</v>
          </cell>
          <cell r="K440">
            <v>45070</v>
          </cell>
        </row>
        <row r="441">
          <cell r="F441">
            <v>57792</v>
          </cell>
          <cell r="G441">
            <v>44961885</v>
          </cell>
          <cell r="H441">
            <v>44925</v>
          </cell>
          <cell r="I441">
            <v>45063</v>
          </cell>
          <cell r="J441">
            <v>44960</v>
          </cell>
          <cell r="K441">
            <v>45070</v>
          </cell>
        </row>
        <row r="442">
          <cell r="F442">
            <v>57791</v>
          </cell>
          <cell r="G442">
            <v>10930262</v>
          </cell>
          <cell r="H442">
            <v>44925</v>
          </cell>
          <cell r="I442">
            <v>45063</v>
          </cell>
          <cell r="J442">
            <v>44960</v>
          </cell>
          <cell r="K442">
            <v>45070</v>
          </cell>
        </row>
        <row r="443">
          <cell r="F443">
            <v>56992</v>
          </cell>
          <cell r="G443">
            <v>1736721</v>
          </cell>
          <cell r="H443">
            <v>44919</v>
          </cell>
          <cell r="I443">
            <v>45063</v>
          </cell>
          <cell r="J443">
            <v>44954</v>
          </cell>
          <cell r="K443">
            <v>45070</v>
          </cell>
        </row>
        <row r="444">
          <cell r="F444">
            <v>9021</v>
          </cell>
          <cell r="G444">
            <v>2772858</v>
          </cell>
          <cell r="H444">
            <v>44980</v>
          </cell>
          <cell r="I444">
            <v>45063</v>
          </cell>
          <cell r="J444">
            <v>45015</v>
          </cell>
          <cell r="K444">
            <v>45070</v>
          </cell>
        </row>
        <row r="445">
          <cell r="F445">
            <v>23424</v>
          </cell>
          <cell r="G445">
            <v>3909224</v>
          </cell>
          <cell r="H445">
            <v>45028</v>
          </cell>
          <cell r="I445">
            <v>45037</v>
          </cell>
          <cell r="J445">
            <v>45063</v>
          </cell>
          <cell r="K445">
            <v>45070</v>
          </cell>
        </row>
        <row r="446">
          <cell r="F446">
            <v>25632</v>
          </cell>
          <cell r="G446">
            <v>2226532</v>
          </cell>
          <cell r="H446">
            <v>44811</v>
          </cell>
          <cell r="I446">
            <v>45057</v>
          </cell>
          <cell r="J446">
            <v>44846</v>
          </cell>
          <cell r="K446">
            <v>45070</v>
          </cell>
        </row>
        <row r="447">
          <cell r="F447">
            <v>25655</v>
          </cell>
          <cell r="G447">
            <v>1325775</v>
          </cell>
          <cell r="H447">
            <v>44934</v>
          </cell>
          <cell r="I447">
            <v>45057</v>
          </cell>
          <cell r="J447">
            <v>44969</v>
          </cell>
          <cell r="K447">
            <v>45070</v>
          </cell>
        </row>
        <row r="448">
          <cell r="F448">
            <v>25656</v>
          </cell>
          <cell r="G448">
            <v>33175626</v>
          </cell>
          <cell r="H448">
            <v>44938</v>
          </cell>
          <cell r="I448">
            <v>45057</v>
          </cell>
          <cell r="J448">
            <v>44973</v>
          </cell>
          <cell r="K448">
            <v>45070</v>
          </cell>
        </row>
        <row r="449">
          <cell r="F449">
            <v>25661</v>
          </cell>
          <cell r="G449">
            <v>11181082</v>
          </cell>
          <cell r="H449">
            <v>44942</v>
          </cell>
          <cell r="I449">
            <v>45057</v>
          </cell>
          <cell r="J449">
            <v>44977</v>
          </cell>
          <cell r="K449">
            <v>45070</v>
          </cell>
        </row>
        <row r="450">
          <cell r="F450">
            <v>184</v>
          </cell>
          <cell r="G450">
            <v>-261940</v>
          </cell>
          <cell r="H450">
            <v>45056</v>
          </cell>
          <cell r="I450">
            <v>45058</v>
          </cell>
          <cell r="J450">
            <v>45056</v>
          </cell>
          <cell r="K450">
            <v>45070</v>
          </cell>
        </row>
        <row r="451">
          <cell r="F451">
            <v>6274</v>
          </cell>
          <cell r="G451">
            <v>6813411</v>
          </cell>
          <cell r="H451">
            <v>44961</v>
          </cell>
          <cell r="I451">
            <v>45063</v>
          </cell>
          <cell r="J451">
            <v>44996</v>
          </cell>
          <cell r="K451">
            <v>45070</v>
          </cell>
        </row>
        <row r="452">
          <cell r="F452">
            <v>6276</v>
          </cell>
          <cell r="G452">
            <v>4059594</v>
          </cell>
          <cell r="H452">
            <v>44967</v>
          </cell>
          <cell r="I452">
            <v>45063</v>
          </cell>
          <cell r="J452">
            <v>45002</v>
          </cell>
          <cell r="K452">
            <v>45070</v>
          </cell>
        </row>
        <row r="453">
          <cell r="F453">
            <v>23423</v>
          </cell>
          <cell r="G453">
            <v>3335794</v>
          </cell>
          <cell r="H453">
            <v>45026</v>
          </cell>
          <cell r="I453">
            <v>45037</v>
          </cell>
          <cell r="J453">
            <v>45061</v>
          </cell>
          <cell r="K453">
            <v>45070</v>
          </cell>
        </row>
        <row r="454">
          <cell r="F454">
            <v>25634</v>
          </cell>
          <cell r="G454">
            <v>4660502</v>
          </cell>
          <cell r="H454">
            <v>44827</v>
          </cell>
          <cell r="I454">
            <v>45057</v>
          </cell>
          <cell r="J454">
            <v>44862</v>
          </cell>
          <cell r="K454">
            <v>45070</v>
          </cell>
        </row>
        <row r="455">
          <cell r="F455">
            <v>25635</v>
          </cell>
          <cell r="G455">
            <v>4723653</v>
          </cell>
          <cell r="H455">
            <v>44851</v>
          </cell>
          <cell r="I455">
            <v>45057</v>
          </cell>
          <cell r="J455">
            <v>44886</v>
          </cell>
          <cell r="K455">
            <v>45070</v>
          </cell>
        </row>
        <row r="456">
          <cell r="F456">
            <v>25636</v>
          </cell>
          <cell r="G456">
            <v>5765793</v>
          </cell>
          <cell r="H456">
            <v>44863</v>
          </cell>
          <cell r="I456">
            <v>45057</v>
          </cell>
          <cell r="J456">
            <v>44898</v>
          </cell>
          <cell r="K456">
            <v>45070</v>
          </cell>
        </row>
        <row r="457">
          <cell r="F457">
            <v>25637</v>
          </cell>
          <cell r="G457">
            <v>4319777</v>
          </cell>
          <cell r="H457">
            <v>44881</v>
          </cell>
          <cell r="I457">
            <v>45057</v>
          </cell>
          <cell r="J457">
            <v>44916</v>
          </cell>
          <cell r="K457">
            <v>45070</v>
          </cell>
        </row>
        <row r="458">
          <cell r="F458">
            <v>25638</v>
          </cell>
          <cell r="G458">
            <v>3321109</v>
          </cell>
          <cell r="H458">
            <v>44893</v>
          </cell>
          <cell r="I458">
            <v>45057</v>
          </cell>
          <cell r="J458">
            <v>44928</v>
          </cell>
          <cell r="K458">
            <v>45070</v>
          </cell>
        </row>
        <row r="459">
          <cell r="F459">
            <v>25639</v>
          </cell>
          <cell r="G459">
            <v>556633</v>
          </cell>
          <cell r="H459">
            <v>44917</v>
          </cell>
          <cell r="I459">
            <v>45057</v>
          </cell>
          <cell r="J459">
            <v>44952</v>
          </cell>
          <cell r="K459">
            <v>45070</v>
          </cell>
        </row>
        <row r="460">
          <cell r="F460">
            <v>25654</v>
          </cell>
          <cell r="G460">
            <v>5191945</v>
          </cell>
          <cell r="H460">
            <v>44938</v>
          </cell>
          <cell r="I460">
            <v>45057</v>
          </cell>
          <cell r="J460">
            <v>44973</v>
          </cell>
          <cell r="K460">
            <v>45070</v>
          </cell>
        </row>
        <row r="461">
          <cell r="F461">
            <v>25657</v>
          </cell>
          <cell r="G461">
            <v>12038026</v>
          </cell>
          <cell r="H461">
            <v>44938</v>
          </cell>
          <cell r="I461">
            <v>45057</v>
          </cell>
          <cell r="J461">
            <v>44973</v>
          </cell>
          <cell r="K461">
            <v>45070</v>
          </cell>
        </row>
        <row r="462">
          <cell r="F462">
            <v>25664</v>
          </cell>
          <cell r="G462">
            <v>1374934</v>
          </cell>
          <cell r="H462">
            <v>44968</v>
          </cell>
          <cell r="I462">
            <v>45057</v>
          </cell>
          <cell r="J462">
            <v>45003</v>
          </cell>
          <cell r="K462">
            <v>45070</v>
          </cell>
        </row>
        <row r="463">
          <cell r="F463">
            <v>28139</v>
          </cell>
          <cell r="G463">
            <v>70060023</v>
          </cell>
          <cell r="H463">
            <v>44935</v>
          </cell>
          <cell r="I463">
            <v>45059</v>
          </cell>
          <cell r="J463">
            <v>44970</v>
          </cell>
          <cell r="K463">
            <v>45070</v>
          </cell>
        </row>
        <row r="464">
          <cell r="F464">
            <v>51815</v>
          </cell>
          <cell r="G464">
            <v>975429</v>
          </cell>
          <cell r="H464">
            <v>44872</v>
          </cell>
          <cell r="I464">
            <v>45063</v>
          </cell>
          <cell r="J464">
            <v>44907</v>
          </cell>
          <cell r="K464">
            <v>45070</v>
          </cell>
        </row>
        <row r="465">
          <cell r="F465">
            <v>57729</v>
          </cell>
          <cell r="G465">
            <v>1586115</v>
          </cell>
          <cell r="H465">
            <v>44923</v>
          </cell>
          <cell r="I465">
            <v>45063</v>
          </cell>
          <cell r="J465">
            <v>44958</v>
          </cell>
          <cell r="K465">
            <v>45070</v>
          </cell>
        </row>
        <row r="466">
          <cell r="F466">
            <v>6273</v>
          </cell>
          <cell r="G466">
            <v>6512066</v>
          </cell>
          <cell r="H466">
            <v>44961</v>
          </cell>
          <cell r="I466">
            <v>45063</v>
          </cell>
          <cell r="J466">
            <v>44996</v>
          </cell>
          <cell r="K466">
            <v>45070</v>
          </cell>
        </row>
        <row r="467">
          <cell r="F467">
            <v>25232</v>
          </cell>
          <cell r="G467">
            <v>2931918</v>
          </cell>
          <cell r="H467">
            <v>45031</v>
          </cell>
          <cell r="I467">
            <v>45044</v>
          </cell>
          <cell r="J467">
            <v>45066</v>
          </cell>
          <cell r="K467">
            <v>45070</v>
          </cell>
        </row>
        <row r="468">
          <cell r="F468">
            <v>25651</v>
          </cell>
          <cell r="G468">
            <v>7350101</v>
          </cell>
          <cell r="H468">
            <v>44943</v>
          </cell>
          <cell r="I468">
            <v>45057</v>
          </cell>
          <cell r="J468">
            <v>44978</v>
          </cell>
          <cell r="K468">
            <v>45070</v>
          </cell>
        </row>
        <row r="469">
          <cell r="F469">
            <v>23416</v>
          </cell>
          <cell r="G469">
            <v>977306</v>
          </cell>
          <cell r="H469">
            <v>45034</v>
          </cell>
          <cell r="I469">
            <v>45037</v>
          </cell>
          <cell r="J469">
            <v>45069</v>
          </cell>
          <cell r="K469">
            <v>45070</v>
          </cell>
        </row>
        <row r="470">
          <cell r="F470">
            <v>22180</v>
          </cell>
          <cell r="G470">
            <v>977306</v>
          </cell>
          <cell r="H470">
            <v>45030</v>
          </cell>
          <cell r="I470">
            <v>45031</v>
          </cell>
          <cell r="J470">
            <v>45065</v>
          </cell>
          <cell r="K470">
            <v>45070</v>
          </cell>
        </row>
        <row r="471">
          <cell r="F471">
            <v>294</v>
          </cell>
          <cell r="G471">
            <v>-872777</v>
          </cell>
          <cell r="H471">
            <v>45057</v>
          </cell>
          <cell r="I471">
            <v>45058</v>
          </cell>
          <cell r="J471">
            <v>45057</v>
          </cell>
          <cell r="K471">
            <v>45070</v>
          </cell>
        </row>
        <row r="472">
          <cell r="F472">
            <v>9020</v>
          </cell>
          <cell r="G472">
            <v>6678210</v>
          </cell>
          <cell r="H472">
            <v>44981</v>
          </cell>
          <cell r="I472">
            <v>45063</v>
          </cell>
          <cell r="J472">
            <v>45016</v>
          </cell>
          <cell r="K472">
            <v>45070</v>
          </cell>
        </row>
        <row r="473">
          <cell r="F473">
            <v>6281</v>
          </cell>
          <cell r="G473">
            <v>3709684</v>
          </cell>
          <cell r="H473">
            <v>44971</v>
          </cell>
          <cell r="I473">
            <v>45063</v>
          </cell>
          <cell r="J473">
            <v>45006</v>
          </cell>
          <cell r="K473">
            <v>45070</v>
          </cell>
        </row>
        <row r="474">
          <cell r="F474">
            <v>56250</v>
          </cell>
          <cell r="G474">
            <v>13541459</v>
          </cell>
          <cell r="H474">
            <v>44915</v>
          </cell>
          <cell r="I474">
            <v>45063</v>
          </cell>
          <cell r="J474">
            <v>44950</v>
          </cell>
          <cell r="K474">
            <v>45070</v>
          </cell>
        </row>
        <row r="475">
          <cell r="F475">
            <v>49469</v>
          </cell>
          <cell r="G475">
            <v>2594876</v>
          </cell>
          <cell r="H475">
            <v>44859</v>
          </cell>
          <cell r="I475">
            <v>45063</v>
          </cell>
          <cell r="J475">
            <v>44894</v>
          </cell>
          <cell r="K475">
            <v>45070</v>
          </cell>
        </row>
        <row r="476">
          <cell r="F476">
            <v>318</v>
          </cell>
          <cell r="G476">
            <v>-2355674</v>
          </cell>
          <cell r="H476">
            <v>45066</v>
          </cell>
          <cell r="I476">
            <v>45068</v>
          </cell>
          <cell r="J476">
            <v>45066</v>
          </cell>
          <cell r="K476">
            <v>45070</v>
          </cell>
        </row>
        <row r="477">
          <cell r="F477">
            <v>317</v>
          </cell>
          <cell r="G477">
            <v>-1737354</v>
          </cell>
          <cell r="H477">
            <v>45066</v>
          </cell>
          <cell r="I477">
            <v>45068</v>
          </cell>
          <cell r="J477">
            <v>45066</v>
          </cell>
          <cell r="K477">
            <v>45070</v>
          </cell>
        </row>
        <row r="478">
          <cell r="F478" t="str">
            <v>297a</v>
          </cell>
          <cell r="G478">
            <v>-392918</v>
          </cell>
          <cell r="H478">
            <v>45057</v>
          </cell>
          <cell r="I478">
            <v>45058</v>
          </cell>
          <cell r="J478">
            <v>45057</v>
          </cell>
          <cell r="K478">
            <v>45070</v>
          </cell>
        </row>
        <row r="479">
          <cell r="F479">
            <v>296</v>
          </cell>
          <cell r="G479">
            <v>-930729</v>
          </cell>
          <cell r="H479">
            <v>45057</v>
          </cell>
          <cell r="I479">
            <v>45058</v>
          </cell>
          <cell r="J479">
            <v>45057</v>
          </cell>
          <cell r="K479">
            <v>45070</v>
          </cell>
        </row>
        <row r="480">
          <cell r="F480">
            <v>25629</v>
          </cell>
          <cell r="G480">
            <v>2226532</v>
          </cell>
          <cell r="H480">
            <v>44809</v>
          </cell>
          <cell r="I480">
            <v>45057</v>
          </cell>
          <cell r="J480">
            <v>44844</v>
          </cell>
          <cell r="K480">
            <v>45070</v>
          </cell>
        </row>
        <row r="481">
          <cell r="F481">
            <v>25648</v>
          </cell>
          <cell r="G481">
            <v>5191945</v>
          </cell>
          <cell r="H481">
            <v>44939</v>
          </cell>
          <cell r="I481">
            <v>45057</v>
          </cell>
          <cell r="J481">
            <v>44974</v>
          </cell>
          <cell r="K481">
            <v>45070</v>
          </cell>
        </row>
        <row r="482">
          <cell r="F482">
            <v>25649</v>
          </cell>
          <cell r="G482">
            <v>10571165</v>
          </cell>
          <cell r="H482">
            <v>44942</v>
          </cell>
          <cell r="I482">
            <v>45057</v>
          </cell>
          <cell r="J482">
            <v>44977</v>
          </cell>
          <cell r="K482">
            <v>45070</v>
          </cell>
        </row>
        <row r="483">
          <cell r="F483">
            <v>16748</v>
          </cell>
          <cell r="G483">
            <v>2358510</v>
          </cell>
          <cell r="H483">
            <v>45028</v>
          </cell>
          <cell r="I483">
            <v>45029</v>
          </cell>
          <cell r="J483">
            <v>45063</v>
          </cell>
          <cell r="K483">
            <v>45070</v>
          </cell>
        </row>
        <row r="484">
          <cell r="F484">
            <v>25662</v>
          </cell>
          <cell r="G484">
            <v>8468889</v>
          </cell>
          <cell r="H484">
            <v>44943</v>
          </cell>
          <cell r="I484">
            <v>45057</v>
          </cell>
          <cell r="J484">
            <v>44978</v>
          </cell>
          <cell r="K484">
            <v>45070</v>
          </cell>
        </row>
        <row r="485">
          <cell r="F485">
            <v>50644</v>
          </cell>
          <cell r="G485">
            <v>3771252</v>
          </cell>
          <cell r="H485">
            <v>44872</v>
          </cell>
          <cell r="I485">
            <v>45063</v>
          </cell>
          <cell r="J485">
            <v>44907</v>
          </cell>
          <cell r="K485">
            <v>45070</v>
          </cell>
        </row>
        <row r="486">
          <cell r="F486">
            <v>49477</v>
          </cell>
          <cell r="G486">
            <v>1199421</v>
          </cell>
          <cell r="H486">
            <v>44865</v>
          </cell>
          <cell r="I486">
            <v>45063</v>
          </cell>
          <cell r="J486">
            <v>44900</v>
          </cell>
          <cell r="K486">
            <v>45070</v>
          </cell>
        </row>
        <row r="487">
          <cell r="F487">
            <v>49468</v>
          </cell>
          <cell r="G487">
            <v>7151355</v>
          </cell>
          <cell r="H487">
            <v>44863</v>
          </cell>
          <cell r="I487">
            <v>45063</v>
          </cell>
          <cell r="J487">
            <v>44898</v>
          </cell>
          <cell r="K487">
            <v>45070</v>
          </cell>
        </row>
        <row r="488">
          <cell r="F488">
            <v>195</v>
          </cell>
          <cell r="G488">
            <v>-482526</v>
          </cell>
          <cell r="H488">
            <v>45056</v>
          </cell>
          <cell r="I488">
            <v>45058</v>
          </cell>
          <cell r="J488">
            <v>45056</v>
          </cell>
          <cell r="K488">
            <v>45070</v>
          </cell>
        </row>
        <row r="489">
          <cell r="F489">
            <v>6280</v>
          </cell>
          <cell r="G489">
            <v>1615482</v>
          </cell>
          <cell r="H489">
            <v>44975</v>
          </cell>
          <cell r="I489">
            <v>45063</v>
          </cell>
          <cell r="J489">
            <v>45010</v>
          </cell>
          <cell r="K489">
            <v>45070</v>
          </cell>
        </row>
        <row r="490">
          <cell r="F490">
            <v>49475</v>
          </cell>
          <cell r="G490">
            <v>5241659</v>
          </cell>
          <cell r="H490">
            <v>44849</v>
          </cell>
          <cell r="I490">
            <v>45063</v>
          </cell>
          <cell r="J490">
            <v>44884</v>
          </cell>
          <cell r="K490">
            <v>45070</v>
          </cell>
        </row>
        <row r="491">
          <cell r="F491">
            <v>25640</v>
          </cell>
          <cell r="G491">
            <v>25494161</v>
          </cell>
          <cell r="H491">
            <v>44934</v>
          </cell>
          <cell r="I491">
            <v>45057</v>
          </cell>
          <cell r="J491">
            <v>44969</v>
          </cell>
          <cell r="K491">
            <v>45070</v>
          </cell>
        </row>
        <row r="492">
          <cell r="F492">
            <v>22181</v>
          </cell>
          <cell r="G492">
            <v>4646323</v>
          </cell>
          <cell r="H492">
            <v>45031</v>
          </cell>
          <cell r="I492">
            <v>45032</v>
          </cell>
          <cell r="J492">
            <v>45066</v>
          </cell>
          <cell r="K492">
            <v>45070</v>
          </cell>
        </row>
        <row r="493">
          <cell r="F493">
            <v>57828</v>
          </cell>
          <cell r="G493">
            <v>49444236</v>
          </cell>
          <cell r="H493">
            <v>44926</v>
          </cell>
          <cell r="I493">
            <v>45065</v>
          </cell>
          <cell r="J493">
            <v>44961</v>
          </cell>
          <cell r="K493">
            <v>45070</v>
          </cell>
        </row>
        <row r="494">
          <cell r="F494">
            <v>55485</v>
          </cell>
          <cell r="G494">
            <v>3670272</v>
          </cell>
          <cell r="H494">
            <v>44909</v>
          </cell>
          <cell r="I494">
            <v>45063</v>
          </cell>
          <cell r="J494">
            <v>44944</v>
          </cell>
          <cell r="K494">
            <v>45070</v>
          </cell>
        </row>
        <row r="495">
          <cell r="F495">
            <v>57907</v>
          </cell>
          <cell r="G495">
            <v>2571831</v>
          </cell>
          <cell r="H495">
            <v>44926</v>
          </cell>
          <cell r="I495">
            <v>45063</v>
          </cell>
          <cell r="J495">
            <v>44961</v>
          </cell>
          <cell r="K495">
            <v>45070</v>
          </cell>
        </row>
        <row r="496">
          <cell r="F496">
            <v>2129</v>
          </cell>
          <cell r="G496">
            <v>4744894</v>
          </cell>
          <cell r="H496">
            <v>44945</v>
          </cell>
          <cell r="I496">
            <v>45063</v>
          </cell>
          <cell r="J496">
            <v>44980</v>
          </cell>
          <cell r="K496">
            <v>45070</v>
          </cell>
        </row>
        <row r="497">
          <cell r="F497">
            <v>25631</v>
          </cell>
          <cell r="G497">
            <v>1038389</v>
          </cell>
          <cell r="H497">
            <v>44925</v>
          </cell>
          <cell r="I497">
            <v>45057</v>
          </cell>
          <cell r="J497">
            <v>44960</v>
          </cell>
          <cell r="K497">
            <v>45070</v>
          </cell>
        </row>
        <row r="498">
          <cell r="F498">
            <v>23409</v>
          </cell>
          <cell r="G498">
            <v>5525212</v>
          </cell>
          <cell r="H498">
            <v>45034</v>
          </cell>
          <cell r="I498">
            <v>45037</v>
          </cell>
          <cell r="J498">
            <v>45069</v>
          </cell>
          <cell r="K498">
            <v>45070</v>
          </cell>
        </row>
        <row r="499">
          <cell r="F499">
            <v>25650</v>
          </cell>
          <cell r="G499">
            <v>11165385</v>
          </cell>
          <cell r="H499">
            <v>44939</v>
          </cell>
          <cell r="I499">
            <v>45057</v>
          </cell>
          <cell r="J499">
            <v>44974</v>
          </cell>
          <cell r="K499">
            <v>45070</v>
          </cell>
        </row>
        <row r="500">
          <cell r="F500">
            <v>25653</v>
          </cell>
          <cell r="G500">
            <v>5473677</v>
          </cell>
          <cell r="H500">
            <v>44944</v>
          </cell>
          <cell r="I500">
            <v>45057</v>
          </cell>
          <cell r="J500">
            <v>44979</v>
          </cell>
          <cell r="K500">
            <v>45070</v>
          </cell>
        </row>
        <row r="501">
          <cell r="F501">
            <v>23588</v>
          </cell>
          <cell r="G501">
            <v>499125</v>
          </cell>
          <cell r="H501">
            <v>45035</v>
          </cell>
          <cell r="I501">
            <v>45040</v>
          </cell>
          <cell r="J501">
            <v>45070</v>
          </cell>
          <cell r="K501">
            <v>45070</v>
          </cell>
        </row>
        <row r="502">
          <cell r="F502">
            <v>6289</v>
          </cell>
          <cell r="G502">
            <v>6933850</v>
          </cell>
          <cell r="H502">
            <v>44967</v>
          </cell>
          <cell r="I502">
            <v>45063</v>
          </cell>
          <cell r="J502">
            <v>45002</v>
          </cell>
          <cell r="K502">
            <v>45070</v>
          </cell>
        </row>
        <row r="503">
          <cell r="F503">
            <v>6288</v>
          </cell>
          <cell r="G503">
            <v>3612246</v>
          </cell>
          <cell r="H503">
            <v>44967</v>
          </cell>
          <cell r="I503">
            <v>45063</v>
          </cell>
          <cell r="J503">
            <v>45002</v>
          </cell>
          <cell r="K503">
            <v>45070</v>
          </cell>
        </row>
        <row r="504">
          <cell r="F504">
            <v>23587</v>
          </cell>
          <cell r="G504">
            <v>977306</v>
          </cell>
          <cell r="H504">
            <v>45035</v>
          </cell>
          <cell r="I504">
            <v>45040</v>
          </cell>
          <cell r="J504">
            <v>45070</v>
          </cell>
          <cell r="K504">
            <v>45070</v>
          </cell>
        </row>
        <row r="505">
          <cell r="F505">
            <v>23405</v>
          </cell>
          <cell r="G505">
            <v>5697164</v>
          </cell>
          <cell r="H505">
            <v>45030</v>
          </cell>
          <cell r="I505">
            <v>45037</v>
          </cell>
          <cell r="J505">
            <v>45065</v>
          </cell>
          <cell r="K505">
            <v>45070</v>
          </cell>
        </row>
        <row r="506">
          <cell r="F506">
            <v>25641</v>
          </cell>
          <cell r="G506">
            <v>1038389</v>
          </cell>
          <cell r="H506">
            <v>44932</v>
          </cell>
          <cell r="I506">
            <v>45057</v>
          </cell>
          <cell r="J506">
            <v>44967</v>
          </cell>
          <cell r="K506">
            <v>45070</v>
          </cell>
        </row>
        <row r="507">
          <cell r="F507">
            <v>23408</v>
          </cell>
          <cell r="G507">
            <v>2919455</v>
          </cell>
          <cell r="H507">
            <v>45030</v>
          </cell>
          <cell r="I507">
            <v>45037</v>
          </cell>
          <cell r="J507">
            <v>45065</v>
          </cell>
          <cell r="K507">
            <v>45070</v>
          </cell>
        </row>
        <row r="508">
          <cell r="F508">
            <v>57896</v>
          </cell>
          <cell r="G508">
            <v>2680223</v>
          </cell>
          <cell r="H508">
            <v>44926</v>
          </cell>
          <cell r="I508">
            <v>45065</v>
          </cell>
          <cell r="J508">
            <v>44961</v>
          </cell>
          <cell r="K508">
            <v>45070</v>
          </cell>
        </row>
        <row r="509">
          <cell r="F509">
            <v>23586</v>
          </cell>
          <cell r="G509">
            <v>897501</v>
          </cell>
          <cell r="H509">
            <v>45035</v>
          </cell>
          <cell r="I509">
            <v>45040</v>
          </cell>
          <cell r="J509">
            <v>45070</v>
          </cell>
          <cell r="K509">
            <v>45070</v>
          </cell>
        </row>
        <row r="510">
          <cell r="F510">
            <v>23414</v>
          </cell>
          <cell r="G510">
            <v>5728129</v>
          </cell>
          <cell r="H510">
            <v>45034</v>
          </cell>
          <cell r="I510">
            <v>45037</v>
          </cell>
          <cell r="J510">
            <v>45069</v>
          </cell>
          <cell r="K510">
            <v>45070</v>
          </cell>
        </row>
        <row r="511">
          <cell r="F511">
            <v>25646</v>
          </cell>
          <cell r="G511">
            <v>8306100</v>
          </cell>
          <cell r="H511">
            <v>44936</v>
          </cell>
          <cell r="I511">
            <v>45057</v>
          </cell>
          <cell r="J511">
            <v>44971</v>
          </cell>
          <cell r="K511">
            <v>45070</v>
          </cell>
        </row>
        <row r="512">
          <cell r="F512">
            <v>49467</v>
          </cell>
          <cell r="G512">
            <v>1968287</v>
          </cell>
          <cell r="H512">
            <v>44859</v>
          </cell>
          <cell r="I512">
            <v>45063</v>
          </cell>
          <cell r="J512">
            <v>44894</v>
          </cell>
          <cell r="K512">
            <v>45070</v>
          </cell>
        </row>
        <row r="513">
          <cell r="F513">
            <v>49471</v>
          </cell>
          <cell r="G513">
            <v>2722437</v>
          </cell>
          <cell r="H513">
            <v>44863</v>
          </cell>
          <cell r="I513">
            <v>45063</v>
          </cell>
          <cell r="J513">
            <v>44898</v>
          </cell>
          <cell r="K513">
            <v>45070</v>
          </cell>
        </row>
        <row r="514">
          <cell r="F514">
            <v>56247</v>
          </cell>
          <cell r="G514">
            <v>2785536</v>
          </cell>
          <cell r="H514">
            <v>44915</v>
          </cell>
          <cell r="I514">
            <v>45063</v>
          </cell>
          <cell r="J514">
            <v>44950</v>
          </cell>
          <cell r="K514">
            <v>45070</v>
          </cell>
        </row>
        <row r="515">
          <cell r="F515">
            <v>56249</v>
          </cell>
          <cell r="G515">
            <v>2186055</v>
          </cell>
          <cell r="H515">
            <v>44915</v>
          </cell>
          <cell r="I515">
            <v>45063</v>
          </cell>
          <cell r="J515">
            <v>44950</v>
          </cell>
          <cell r="K515">
            <v>45070</v>
          </cell>
        </row>
        <row r="516">
          <cell r="F516">
            <v>56264</v>
          </cell>
          <cell r="G516">
            <v>1199421</v>
          </cell>
          <cell r="H516">
            <v>44905</v>
          </cell>
          <cell r="I516">
            <v>45063</v>
          </cell>
          <cell r="J516">
            <v>44940</v>
          </cell>
          <cell r="K516">
            <v>45070</v>
          </cell>
        </row>
        <row r="517">
          <cell r="F517">
            <v>6279</v>
          </cell>
          <cell r="G517">
            <v>4646323</v>
          </cell>
          <cell r="H517">
            <v>44971</v>
          </cell>
          <cell r="I517">
            <v>45063</v>
          </cell>
          <cell r="J517">
            <v>45006</v>
          </cell>
          <cell r="K517">
            <v>45070</v>
          </cell>
        </row>
        <row r="518">
          <cell r="F518">
            <v>175</v>
          </cell>
          <cell r="G518">
            <v>-4270405</v>
          </cell>
          <cell r="H518">
            <v>45058</v>
          </cell>
          <cell r="I518">
            <v>45062</v>
          </cell>
          <cell r="J518">
            <v>45058</v>
          </cell>
          <cell r="K518">
            <v>45070</v>
          </cell>
        </row>
        <row r="519">
          <cell r="F519">
            <v>56258</v>
          </cell>
          <cell r="G519">
            <v>3172217</v>
          </cell>
          <cell r="H519">
            <v>44911</v>
          </cell>
          <cell r="I519">
            <v>45063</v>
          </cell>
          <cell r="J519">
            <v>44946</v>
          </cell>
          <cell r="K519">
            <v>45070</v>
          </cell>
        </row>
        <row r="520">
          <cell r="F520">
            <v>25647</v>
          </cell>
          <cell r="G520">
            <v>18658640</v>
          </cell>
          <cell r="H520">
            <v>44936</v>
          </cell>
          <cell r="I520">
            <v>45057</v>
          </cell>
          <cell r="J520">
            <v>44971</v>
          </cell>
          <cell r="K520">
            <v>45070</v>
          </cell>
        </row>
        <row r="521">
          <cell r="F521">
            <v>25630</v>
          </cell>
          <cell r="G521">
            <v>2226532</v>
          </cell>
          <cell r="H521">
            <v>44807</v>
          </cell>
          <cell r="I521">
            <v>45057</v>
          </cell>
          <cell r="J521">
            <v>44842</v>
          </cell>
          <cell r="K521">
            <v>45070</v>
          </cell>
        </row>
        <row r="522">
          <cell r="F522">
            <v>23417</v>
          </cell>
          <cell r="G522">
            <v>2336400</v>
          </cell>
          <cell r="H522">
            <v>45034</v>
          </cell>
          <cell r="I522">
            <v>45037</v>
          </cell>
          <cell r="J522">
            <v>45069</v>
          </cell>
          <cell r="K522">
            <v>45070</v>
          </cell>
        </row>
        <row r="523">
          <cell r="F523">
            <v>49473</v>
          </cell>
          <cell r="G523">
            <v>2785536</v>
          </cell>
          <cell r="H523">
            <v>44863</v>
          </cell>
          <cell r="I523">
            <v>45063</v>
          </cell>
          <cell r="J523">
            <v>44898</v>
          </cell>
          <cell r="K523">
            <v>45070</v>
          </cell>
        </row>
        <row r="524">
          <cell r="F524">
            <v>22183</v>
          </cell>
          <cell r="G524">
            <v>977306</v>
          </cell>
          <cell r="H524">
            <v>45030</v>
          </cell>
          <cell r="I524">
            <v>45031</v>
          </cell>
          <cell r="J524">
            <v>45065</v>
          </cell>
          <cell r="K524">
            <v>45070</v>
          </cell>
        </row>
        <row r="525">
          <cell r="F525">
            <v>22182</v>
          </cell>
          <cell r="G525">
            <v>1308516</v>
          </cell>
          <cell r="H525">
            <v>45030</v>
          </cell>
          <cell r="I525">
            <v>45031</v>
          </cell>
          <cell r="J525">
            <v>45065</v>
          </cell>
          <cell r="K525">
            <v>45070</v>
          </cell>
        </row>
        <row r="526">
          <cell r="F526">
            <v>56263</v>
          </cell>
          <cell r="G526">
            <v>3385476</v>
          </cell>
          <cell r="H526">
            <v>44904</v>
          </cell>
          <cell r="I526">
            <v>45063</v>
          </cell>
          <cell r="J526">
            <v>44939</v>
          </cell>
          <cell r="K526">
            <v>45070</v>
          </cell>
        </row>
        <row r="527">
          <cell r="F527" t="str">
            <v>71a</v>
          </cell>
          <cell r="G527">
            <v>-2372447</v>
          </cell>
          <cell r="H527">
            <v>45057</v>
          </cell>
          <cell r="I527">
            <v>45058</v>
          </cell>
          <cell r="J527">
            <v>45057</v>
          </cell>
          <cell r="K527">
            <v>45070</v>
          </cell>
        </row>
        <row r="528">
          <cell r="F528">
            <v>50861</v>
          </cell>
          <cell r="G528">
            <v>3838644</v>
          </cell>
          <cell r="H528">
            <v>44876</v>
          </cell>
          <cell r="I528">
            <v>45063</v>
          </cell>
          <cell r="J528">
            <v>44911</v>
          </cell>
          <cell r="K528">
            <v>45070</v>
          </cell>
        </row>
        <row r="529">
          <cell r="F529">
            <v>22184</v>
          </cell>
          <cell r="G529">
            <v>1958825</v>
          </cell>
          <cell r="H529">
            <v>45033</v>
          </cell>
          <cell r="I529">
            <v>45034</v>
          </cell>
          <cell r="J529">
            <v>45068</v>
          </cell>
          <cell r="K529">
            <v>45070</v>
          </cell>
        </row>
        <row r="530">
          <cell r="F530">
            <v>49478</v>
          </cell>
          <cell r="G530">
            <v>1410440</v>
          </cell>
          <cell r="H530">
            <v>44865</v>
          </cell>
          <cell r="I530">
            <v>45065</v>
          </cell>
          <cell r="J530">
            <v>44900</v>
          </cell>
          <cell r="K530">
            <v>45070</v>
          </cell>
        </row>
        <row r="531">
          <cell r="F531">
            <v>229</v>
          </cell>
          <cell r="G531">
            <v>-1983618</v>
          </cell>
          <cell r="H531">
            <v>45062</v>
          </cell>
          <cell r="I531">
            <v>45063</v>
          </cell>
          <cell r="J531">
            <v>45062</v>
          </cell>
          <cell r="K531">
            <v>45070</v>
          </cell>
        </row>
        <row r="532">
          <cell r="F532">
            <v>9019</v>
          </cell>
          <cell r="G532">
            <v>3230964</v>
          </cell>
          <cell r="H532">
            <v>44982</v>
          </cell>
          <cell r="I532">
            <v>45063</v>
          </cell>
          <cell r="J532">
            <v>45017</v>
          </cell>
          <cell r="K532">
            <v>45070</v>
          </cell>
        </row>
        <row r="533">
          <cell r="F533">
            <v>1380</v>
          </cell>
          <cell r="G533">
            <v>17943706</v>
          </cell>
          <cell r="H533">
            <v>44937</v>
          </cell>
          <cell r="I533">
            <v>45063</v>
          </cell>
          <cell r="J533">
            <v>44972</v>
          </cell>
          <cell r="K533">
            <v>45070</v>
          </cell>
        </row>
        <row r="534">
          <cell r="F534">
            <v>22185</v>
          </cell>
          <cell r="G534">
            <v>2895464</v>
          </cell>
          <cell r="H534">
            <v>45030</v>
          </cell>
          <cell r="I534">
            <v>45031</v>
          </cell>
          <cell r="J534">
            <v>45065</v>
          </cell>
          <cell r="K534">
            <v>45070</v>
          </cell>
        </row>
        <row r="535">
          <cell r="F535">
            <v>56246</v>
          </cell>
          <cell r="G535">
            <v>3172217</v>
          </cell>
          <cell r="H535">
            <v>44917</v>
          </cell>
          <cell r="I535">
            <v>45063</v>
          </cell>
          <cell r="J535">
            <v>44952</v>
          </cell>
          <cell r="K535">
            <v>45070</v>
          </cell>
        </row>
        <row r="536">
          <cell r="F536">
            <v>56243</v>
          </cell>
          <cell r="G536">
            <v>6558152</v>
          </cell>
          <cell r="H536">
            <v>44917</v>
          </cell>
          <cell r="I536">
            <v>45063</v>
          </cell>
          <cell r="J536">
            <v>44952</v>
          </cell>
          <cell r="K536">
            <v>45070</v>
          </cell>
        </row>
        <row r="537">
          <cell r="F537">
            <v>49465</v>
          </cell>
          <cell r="G537">
            <v>4157933</v>
          </cell>
          <cell r="H537">
            <v>44860</v>
          </cell>
          <cell r="I537">
            <v>45063</v>
          </cell>
          <cell r="J537">
            <v>44895</v>
          </cell>
          <cell r="K537">
            <v>45070</v>
          </cell>
        </row>
        <row r="538">
          <cell r="F538">
            <v>25663</v>
          </cell>
          <cell r="G538">
            <v>2610839</v>
          </cell>
          <cell r="H538">
            <v>44940</v>
          </cell>
          <cell r="I538">
            <v>45057</v>
          </cell>
          <cell r="J538">
            <v>44975</v>
          </cell>
          <cell r="K538">
            <v>45070</v>
          </cell>
        </row>
        <row r="539">
          <cell r="F539">
            <v>50639</v>
          </cell>
          <cell r="G539">
            <v>3290801</v>
          </cell>
          <cell r="H539">
            <v>44865</v>
          </cell>
          <cell r="I539">
            <v>45065</v>
          </cell>
          <cell r="J539">
            <v>44900</v>
          </cell>
          <cell r="K539">
            <v>45070</v>
          </cell>
        </row>
        <row r="540">
          <cell r="F540">
            <v>57667</v>
          </cell>
          <cell r="G540">
            <v>3495312</v>
          </cell>
          <cell r="H540">
            <v>44924</v>
          </cell>
          <cell r="I540">
            <v>45063</v>
          </cell>
          <cell r="J540">
            <v>44959</v>
          </cell>
          <cell r="K540">
            <v>45070</v>
          </cell>
        </row>
        <row r="541">
          <cell r="F541">
            <v>6270</v>
          </cell>
          <cell r="G541">
            <v>4234934</v>
          </cell>
          <cell r="H541">
            <v>44964</v>
          </cell>
          <cell r="I541">
            <v>45063</v>
          </cell>
          <cell r="J541">
            <v>44999</v>
          </cell>
          <cell r="K541">
            <v>45070</v>
          </cell>
        </row>
        <row r="542">
          <cell r="F542">
            <v>25658</v>
          </cell>
          <cell r="G542">
            <v>14591115</v>
          </cell>
          <cell r="H542">
            <v>44936</v>
          </cell>
          <cell r="I542">
            <v>45057</v>
          </cell>
          <cell r="J542">
            <v>44971</v>
          </cell>
          <cell r="K542">
            <v>45070</v>
          </cell>
        </row>
        <row r="543">
          <cell r="F543">
            <v>25660</v>
          </cell>
          <cell r="G543">
            <v>13690897</v>
          </cell>
          <cell r="H543">
            <v>44940</v>
          </cell>
          <cell r="I543">
            <v>45057</v>
          </cell>
          <cell r="J543">
            <v>44975</v>
          </cell>
          <cell r="K543">
            <v>45070</v>
          </cell>
        </row>
        <row r="544">
          <cell r="F544">
            <v>6275</v>
          </cell>
          <cell r="G544">
            <v>1996764</v>
          </cell>
          <cell r="H544">
            <v>44964</v>
          </cell>
          <cell r="I544">
            <v>45063</v>
          </cell>
          <cell r="J544">
            <v>44999</v>
          </cell>
          <cell r="K544">
            <v>45070</v>
          </cell>
        </row>
        <row r="545">
          <cell r="F545">
            <v>23421</v>
          </cell>
          <cell r="G545">
            <v>2586309</v>
          </cell>
          <cell r="H545">
            <v>45028</v>
          </cell>
          <cell r="I545">
            <v>45044</v>
          </cell>
          <cell r="J545">
            <v>45063</v>
          </cell>
          <cell r="K545">
            <v>45070</v>
          </cell>
        </row>
        <row r="546">
          <cell r="F546">
            <v>22186</v>
          </cell>
          <cell r="G546">
            <v>552013</v>
          </cell>
          <cell r="H546">
            <v>45031</v>
          </cell>
          <cell r="I546">
            <v>45032</v>
          </cell>
          <cell r="J546">
            <v>45066</v>
          </cell>
          <cell r="K546">
            <v>45070</v>
          </cell>
        </row>
        <row r="547">
          <cell r="F547">
            <v>49466</v>
          </cell>
          <cell r="G547">
            <v>2183571</v>
          </cell>
          <cell r="H547">
            <v>44859</v>
          </cell>
          <cell r="I547">
            <v>45063</v>
          </cell>
          <cell r="J547">
            <v>44894</v>
          </cell>
          <cell r="K547">
            <v>45070</v>
          </cell>
        </row>
        <row r="548">
          <cell r="F548">
            <v>55495</v>
          </cell>
          <cell r="G548">
            <v>4537242</v>
          </cell>
          <cell r="H548">
            <v>44908</v>
          </cell>
          <cell r="I548">
            <v>45063</v>
          </cell>
          <cell r="J548">
            <v>44943</v>
          </cell>
          <cell r="K548">
            <v>45070</v>
          </cell>
        </row>
        <row r="549">
          <cell r="F549">
            <v>56108</v>
          </cell>
          <cell r="G549">
            <v>1199421</v>
          </cell>
          <cell r="H549">
            <v>44901</v>
          </cell>
          <cell r="I549">
            <v>45063</v>
          </cell>
          <cell r="J549">
            <v>44936</v>
          </cell>
          <cell r="K549">
            <v>45070</v>
          </cell>
        </row>
        <row r="550">
          <cell r="F550">
            <v>6278</v>
          </cell>
          <cell r="G550">
            <v>1697289</v>
          </cell>
          <cell r="H550">
            <v>44971</v>
          </cell>
          <cell r="I550">
            <v>45063</v>
          </cell>
          <cell r="J550">
            <v>45006</v>
          </cell>
          <cell r="K550">
            <v>45070</v>
          </cell>
        </row>
        <row r="551">
          <cell r="F551">
            <v>23412</v>
          </cell>
          <cell r="G551">
            <v>4066513</v>
          </cell>
          <cell r="H551">
            <v>45034</v>
          </cell>
          <cell r="I551">
            <v>45037</v>
          </cell>
          <cell r="J551">
            <v>45069</v>
          </cell>
          <cell r="K551">
            <v>45070</v>
          </cell>
        </row>
        <row r="552">
          <cell r="F552">
            <v>1381</v>
          </cell>
          <cell r="G552">
            <v>499125</v>
          </cell>
          <cell r="H552">
            <v>44936</v>
          </cell>
          <cell r="I552">
            <v>45063</v>
          </cell>
          <cell r="J552">
            <v>44971</v>
          </cell>
          <cell r="K552">
            <v>45070</v>
          </cell>
        </row>
        <row r="553">
          <cell r="F553">
            <v>49474</v>
          </cell>
          <cell r="G553">
            <v>1652225</v>
          </cell>
          <cell r="H553">
            <v>44865</v>
          </cell>
          <cell r="I553">
            <v>45063</v>
          </cell>
          <cell r="J553">
            <v>44900</v>
          </cell>
          <cell r="K553">
            <v>45070</v>
          </cell>
        </row>
        <row r="554">
          <cell r="F554">
            <v>25628</v>
          </cell>
          <cell r="G554">
            <v>2076778</v>
          </cell>
          <cell r="H554">
            <v>44926</v>
          </cell>
          <cell r="I554">
            <v>45057</v>
          </cell>
          <cell r="J554">
            <v>44961</v>
          </cell>
          <cell r="K554">
            <v>45070</v>
          </cell>
        </row>
        <row r="555">
          <cell r="F555">
            <v>22187</v>
          </cell>
          <cell r="G555">
            <v>3570094</v>
          </cell>
          <cell r="H555">
            <v>45031</v>
          </cell>
          <cell r="I555">
            <v>45032</v>
          </cell>
          <cell r="J555">
            <v>45066</v>
          </cell>
          <cell r="K555">
            <v>45070</v>
          </cell>
        </row>
        <row r="556">
          <cell r="F556">
            <v>217</v>
          </cell>
          <cell r="G556">
            <v>-723900</v>
          </cell>
          <cell r="H556">
            <v>45059</v>
          </cell>
          <cell r="I556">
            <v>45062</v>
          </cell>
          <cell r="J556">
            <v>45059</v>
          </cell>
          <cell r="K556">
            <v>45070</v>
          </cell>
        </row>
        <row r="557">
          <cell r="F557">
            <v>51820</v>
          </cell>
          <cell r="G557">
            <v>1586115</v>
          </cell>
          <cell r="H557">
            <v>44877</v>
          </cell>
          <cell r="I557">
            <v>45063</v>
          </cell>
          <cell r="J557">
            <v>44912</v>
          </cell>
          <cell r="K557">
            <v>45070</v>
          </cell>
        </row>
        <row r="558">
          <cell r="F558">
            <v>6282</v>
          </cell>
          <cell r="G558">
            <v>2837120</v>
          </cell>
          <cell r="H558">
            <v>44963</v>
          </cell>
          <cell r="I558">
            <v>45063</v>
          </cell>
          <cell r="J558">
            <v>44998</v>
          </cell>
          <cell r="K558">
            <v>45070</v>
          </cell>
        </row>
        <row r="559">
          <cell r="F559">
            <v>25643</v>
          </cell>
          <cell r="G559">
            <v>14445904</v>
          </cell>
          <cell r="H559">
            <v>44932</v>
          </cell>
          <cell r="I559">
            <v>45057</v>
          </cell>
          <cell r="J559">
            <v>44967</v>
          </cell>
          <cell r="K559">
            <v>45070</v>
          </cell>
        </row>
        <row r="560">
          <cell r="F560">
            <v>23581</v>
          </cell>
          <cell r="G560">
            <v>1221638</v>
          </cell>
          <cell r="H560">
            <v>45035</v>
          </cell>
          <cell r="I560">
            <v>45040</v>
          </cell>
          <cell r="J560">
            <v>45070</v>
          </cell>
          <cell r="K560">
            <v>45070</v>
          </cell>
        </row>
        <row r="561">
          <cell r="F561">
            <v>57794</v>
          </cell>
          <cell r="G561">
            <v>2398856</v>
          </cell>
          <cell r="H561">
            <v>44925</v>
          </cell>
          <cell r="I561">
            <v>45063</v>
          </cell>
          <cell r="J561">
            <v>44960</v>
          </cell>
          <cell r="K561">
            <v>45070</v>
          </cell>
        </row>
        <row r="562">
          <cell r="F562">
            <v>23422</v>
          </cell>
          <cell r="G562">
            <v>3380542</v>
          </cell>
          <cell r="H562">
            <v>45024</v>
          </cell>
          <cell r="I562">
            <v>45037</v>
          </cell>
          <cell r="J562">
            <v>45059</v>
          </cell>
          <cell r="K562">
            <v>45070</v>
          </cell>
        </row>
        <row r="563">
          <cell r="F563">
            <v>23420</v>
          </cell>
          <cell r="G563">
            <v>807741</v>
          </cell>
          <cell r="H563">
            <v>45024</v>
          </cell>
          <cell r="I563">
            <v>45037</v>
          </cell>
          <cell r="J563">
            <v>45059</v>
          </cell>
          <cell r="K563">
            <v>45070</v>
          </cell>
        </row>
        <row r="564">
          <cell r="F564">
            <v>23425</v>
          </cell>
          <cell r="G564">
            <v>977306</v>
          </cell>
          <cell r="H564">
            <v>45030</v>
          </cell>
          <cell r="I564">
            <v>45037</v>
          </cell>
          <cell r="J564">
            <v>45065</v>
          </cell>
          <cell r="K564">
            <v>45070</v>
          </cell>
        </row>
        <row r="565">
          <cell r="F565">
            <v>25633</v>
          </cell>
          <cell r="G565">
            <v>3326301</v>
          </cell>
          <cell r="H565">
            <v>44826</v>
          </cell>
          <cell r="I565">
            <v>45057</v>
          </cell>
          <cell r="J565">
            <v>44861</v>
          </cell>
          <cell r="K565">
            <v>45070</v>
          </cell>
        </row>
        <row r="566">
          <cell r="F566">
            <v>6271</v>
          </cell>
          <cell r="G566">
            <v>1615482</v>
          </cell>
          <cell r="H566">
            <v>44960</v>
          </cell>
          <cell r="I566">
            <v>45063</v>
          </cell>
          <cell r="J566">
            <v>44995</v>
          </cell>
          <cell r="K566">
            <v>45070</v>
          </cell>
        </row>
        <row r="567">
          <cell r="F567">
            <v>6272</v>
          </cell>
          <cell r="G567">
            <v>3841090</v>
          </cell>
          <cell r="H567">
            <v>44960</v>
          </cell>
          <cell r="I567">
            <v>45063</v>
          </cell>
          <cell r="J567">
            <v>44995</v>
          </cell>
          <cell r="K567">
            <v>45070</v>
          </cell>
        </row>
        <row r="568">
          <cell r="F568">
            <v>55158</v>
          </cell>
          <cell r="G568">
            <v>9914279</v>
          </cell>
          <cell r="H568">
            <v>44897</v>
          </cell>
          <cell r="I568">
            <v>45077</v>
          </cell>
          <cell r="J568">
            <v>44932</v>
          </cell>
          <cell r="K568">
            <v>45089</v>
          </cell>
        </row>
        <row r="569">
          <cell r="F569">
            <v>49510</v>
          </cell>
          <cell r="G569">
            <v>2278908</v>
          </cell>
          <cell r="H569">
            <v>44862</v>
          </cell>
          <cell r="I569">
            <v>45077</v>
          </cell>
          <cell r="J569">
            <v>44897</v>
          </cell>
          <cell r="K569">
            <v>45089</v>
          </cell>
        </row>
        <row r="570">
          <cell r="F570">
            <v>28256</v>
          </cell>
          <cell r="G570">
            <v>4674120</v>
          </cell>
          <cell r="H570">
            <v>45052</v>
          </cell>
          <cell r="I570">
            <v>45059</v>
          </cell>
          <cell r="J570">
            <v>45087</v>
          </cell>
          <cell r="K570">
            <v>45089</v>
          </cell>
        </row>
        <row r="571">
          <cell r="F571">
            <v>28255</v>
          </cell>
          <cell r="G571">
            <v>2095544</v>
          </cell>
          <cell r="H571">
            <v>45052</v>
          </cell>
          <cell r="I571">
            <v>45059</v>
          </cell>
          <cell r="J571">
            <v>45087</v>
          </cell>
          <cell r="K571">
            <v>45089</v>
          </cell>
        </row>
        <row r="572">
          <cell r="F572">
            <v>28253</v>
          </cell>
          <cell r="G572">
            <v>9345600</v>
          </cell>
          <cell r="H572">
            <v>45044</v>
          </cell>
          <cell r="I572">
            <v>45059</v>
          </cell>
          <cell r="J572">
            <v>45079</v>
          </cell>
          <cell r="K572">
            <v>45089</v>
          </cell>
        </row>
        <row r="573">
          <cell r="F573">
            <v>28252</v>
          </cell>
          <cell r="G573">
            <v>7712254</v>
          </cell>
          <cell r="H573">
            <v>45044</v>
          </cell>
          <cell r="I573">
            <v>45059</v>
          </cell>
          <cell r="J573">
            <v>45079</v>
          </cell>
          <cell r="K573">
            <v>45089</v>
          </cell>
        </row>
        <row r="574">
          <cell r="F574">
            <v>28251</v>
          </cell>
          <cell r="G574">
            <v>2095544</v>
          </cell>
          <cell r="H574">
            <v>45044</v>
          </cell>
          <cell r="I574">
            <v>45059</v>
          </cell>
          <cell r="J574">
            <v>45079</v>
          </cell>
          <cell r="K574">
            <v>45089</v>
          </cell>
        </row>
        <row r="575">
          <cell r="F575">
            <v>25220</v>
          </cell>
          <cell r="G575">
            <v>7788000</v>
          </cell>
          <cell r="H575">
            <v>45038</v>
          </cell>
          <cell r="I575">
            <v>45044</v>
          </cell>
          <cell r="J575">
            <v>45073</v>
          </cell>
          <cell r="K575">
            <v>45089</v>
          </cell>
        </row>
        <row r="576">
          <cell r="F576">
            <v>23578</v>
          </cell>
          <cell r="G576">
            <v>9624527</v>
          </cell>
          <cell r="H576">
            <v>45037</v>
          </cell>
          <cell r="I576">
            <v>45040</v>
          </cell>
          <cell r="J576">
            <v>45072</v>
          </cell>
          <cell r="K576">
            <v>45089</v>
          </cell>
        </row>
        <row r="577">
          <cell r="F577">
            <v>32680</v>
          </cell>
          <cell r="G577">
            <v>10616408</v>
          </cell>
          <cell r="H577">
            <v>44945</v>
          </cell>
          <cell r="I577">
            <v>45082</v>
          </cell>
          <cell r="J577">
            <v>44980</v>
          </cell>
          <cell r="K577">
            <v>45089</v>
          </cell>
        </row>
        <row r="578">
          <cell r="F578">
            <v>208</v>
          </cell>
          <cell r="G578">
            <v>-5467768</v>
          </cell>
          <cell r="H578">
            <v>45076</v>
          </cell>
          <cell r="I578">
            <v>45078</v>
          </cell>
          <cell r="J578">
            <v>45076</v>
          </cell>
          <cell r="K578">
            <v>45089</v>
          </cell>
        </row>
        <row r="579">
          <cell r="F579">
            <v>57897</v>
          </cell>
          <cell r="G579">
            <v>1025352</v>
          </cell>
          <cell r="H579">
            <v>44926</v>
          </cell>
          <cell r="I579">
            <v>45077</v>
          </cell>
          <cell r="J579">
            <v>44961</v>
          </cell>
          <cell r="K579">
            <v>45089</v>
          </cell>
        </row>
        <row r="580">
          <cell r="F580">
            <v>46785</v>
          </cell>
          <cell r="G580">
            <v>6363563</v>
          </cell>
          <cell r="H580">
            <v>44828</v>
          </cell>
          <cell r="I580">
            <v>45077</v>
          </cell>
          <cell r="J580">
            <v>44863</v>
          </cell>
          <cell r="K580">
            <v>45089</v>
          </cell>
        </row>
        <row r="581">
          <cell r="F581">
            <v>25231</v>
          </cell>
          <cell r="G581">
            <v>4334990</v>
          </cell>
          <cell r="H581">
            <v>45041</v>
          </cell>
          <cell r="I581">
            <v>45044</v>
          </cell>
          <cell r="J581">
            <v>45076</v>
          </cell>
          <cell r="K581">
            <v>45089</v>
          </cell>
        </row>
        <row r="582">
          <cell r="F582">
            <v>23582</v>
          </cell>
          <cell r="G582">
            <v>3894000</v>
          </cell>
          <cell r="H582">
            <v>45037</v>
          </cell>
          <cell r="I582">
            <v>45040</v>
          </cell>
          <cell r="J582">
            <v>45072</v>
          </cell>
          <cell r="K582">
            <v>45089</v>
          </cell>
        </row>
        <row r="583">
          <cell r="F583">
            <v>23410</v>
          </cell>
          <cell r="G583">
            <v>778800</v>
          </cell>
          <cell r="H583">
            <v>45034</v>
          </cell>
          <cell r="I583">
            <v>45069</v>
          </cell>
          <cell r="J583">
            <v>45069</v>
          </cell>
          <cell r="K583">
            <v>45089</v>
          </cell>
        </row>
        <row r="584">
          <cell r="F584">
            <v>30029</v>
          </cell>
          <cell r="G584">
            <v>763653</v>
          </cell>
          <cell r="H584">
            <v>44919</v>
          </cell>
          <cell r="I584">
            <v>45070</v>
          </cell>
          <cell r="J584">
            <v>44954</v>
          </cell>
          <cell r="K584">
            <v>45089</v>
          </cell>
        </row>
        <row r="585">
          <cell r="F585">
            <v>29219</v>
          </cell>
          <cell r="G585">
            <v>6037361</v>
          </cell>
          <cell r="H585">
            <v>45044</v>
          </cell>
          <cell r="I585">
            <v>45063</v>
          </cell>
          <cell r="J585">
            <v>45079</v>
          </cell>
          <cell r="K585">
            <v>45089</v>
          </cell>
        </row>
        <row r="586">
          <cell r="F586">
            <v>23580</v>
          </cell>
          <cell r="G586">
            <v>7836356</v>
          </cell>
          <cell r="H586">
            <v>45036</v>
          </cell>
          <cell r="I586">
            <v>45041</v>
          </cell>
          <cell r="J586">
            <v>45071</v>
          </cell>
          <cell r="K586">
            <v>45089</v>
          </cell>
        </row>
        <row r="587">
          <cell r="F587">
            <v>23585</v>
          </cell>
          <cell r="G587">
            <v>3115200</v>
          </cell>
          <cell r="H587">
            <v>45036</v>
          </cell>
          <cell r="I587">
            <v>45040</v>
          </cell>
          <cell r="J587">
            <v>45071</v>
          </cell>
          <cell r="K587">
            <v>45089</v>
          </cell>
        </row>
        <row r="588">
          <cell r="F588">
            <v>30031</v>
          </cell>
          <cell r="G588">
            <v>4612531</v>
          </cell>
          <cell r="H588">
            <v>44913</v>
          </cell>
          <cell r="I588">
            <v>45070</v>
          </cell>
          <cell r="J588">
            <v>44948</v>
          </cell>
          <cell r="K588">
            <v>45089</v>
          </cell>
        </row>
        <row r="589">
          <cell r="F589">
            <v>28277</v>
          </cell>
          <cell r="G589">
            <v>1954612</v>
          </cell>
          <cell r="H589">
            <v>45049</v>
          </cell>
          <cell r="I589">
            <v>45059</v>
          </cell>
          <cell r="J589">
            <v>45084</v>
          </cell>
          <cell r="K589">
            <v>45089</v>
          </cell>
        </row>
        <row r="590">
          <cell r="F590">
            <v>25263</v>
          </cell>
          <cell r="G590">
            <v>7009200</v>
          </cell>
          <cell r="H590">
            <v>45043</v>
          </cell>
          <cell r="I590">
            <v>45045</v>
          </cell>
          <cell r="J590">
            <v>45078</v>
          </cell>
          <cell r="K590">
            <v>45089</v>
          </cell>
        </row>
        <row r="591">
          <cell r="F591">
            <v>25262</v>
          </cell>
          <cell r="G591">
            <v>1221638</v>
          </cell>
          <cell r="H591">
            <v>45043</v>
          </cell>
          <cell r="I591">
            <v>45045</v>
          </cell>
          <cell r="J591">
            <v>45078</v>
          </cell>
          <cell r="K591">
            <v>45089</v>
          </cell>
        </row>
        <row r="592">
          <cell r="F592">
            <v>25259</v>
          </cell>
          <cell r="G592">
            <v>6941308</v>
          </cell>
          <cell r="H592">
            <v>45041</v>
          </cell>
          <cell r="I592">
            <v>45045</v>
          </cell>
          <cell r="J592">
            <v>45076</v>
          </cell>
          <cell r="K592">
            <v>45089</v>
          </cell>
        </row>
        <row r="593">
          <cell r="F593">
            <v>32674</v>
          </cell>
          <cell r="G593">
            <v>3115167</v>
          </cell>
          <cell r="H593">
            <v>44926</v>
          </cell>
          <cell r="I593">
            <v>45082</v>
          </cell>
          <cell r="J593">
            <v>44961</v>
          </cell>
          <cell r="K593">
            <v>45089</v>
          </cell>
        </row>
        <row r="594">
          <cell r="F594">
            <v>8664</v>
          </cell>
          <cell r="G594">
            <v>6108190</v>
          </cell>
          <cell r="H594">
            <v>44971</v>
          </cell>
          <cell r="I594">
            <v>45077</v>
          </cell>
          <cell r="J594">
            <v>45006</v>
          </cell>
          <cell r="K594">
            <v>45089</v>
          </cell>
        </row>
        <row r="595">
          <cell r="F595">
            <v>57666</v>
          </cell>
          <cell r="G595">
            <v>1281690</v>
          </cell>
          <cell r="H595">
            <v>44924</v>
          </cell>
          <cell r="I595">
            <v>45077</v>
          </cell>
          <cell r="J595">
            <v>44959</v>
          </cell>
          <cell r="K595">
            <v>45089</v>
          </cell>
        </row>
        <row r="596">
          <cell r="F596">
            <v>210</v>
          </cell>
          <cell r="G596">
            <v>-618504</v>
          </cell>
          <cell r="H596">
            <v>45068</v>
          </cell>
          <cell r="I596">
            <v>45070</v>
          </cell>
          <cell r="J596">
            <v>45068</v>
          </cell>
          <cell r="K596">
            <v>45089</v>
          </cell>
        </row>
        <row r="597">
          <cell r="F597">
            <v>30032</v>
          </cell>
          <cell r="G597">
            <v>930325</v>
          </cell>
          <cell r="H597">
            <v>44820</v>
          </cell>
          <cell r="I597">
            <v>45070</v>
          </cell>
          <cell r="J597">
            <v>44855</v>
          </cell>
          <cell r="K597">
            <v>45089</v>
          </cell>
        </row>
        <row r="598">
          <cell r="F598">
            <v>28276</v>
          </cell>
          <cell r="G598">
            <v>2931918</v>
          </cell>
          <cell r="H598">
            <v>45049</v>
          </cell>
          <cell r="I598">
            <v>45059</v>
          </cell>
          <cell r="J598">
            <v>45084</v>
          </cell>
          <cell r="K598">
            <v>45089</v>
          </cell>
        </row>
        <row r="599">
          <cell r="F599">
            <v>25260</v>
          </cell>
          <cell r="G599">
            <v>3222076</v>
          </cell>
          <cell r="H599">
            <v>45038</v>
          </cell>
          <cell r="I599">
            <v>45045</v>
          </cell>
          <cell r="J599">
            <v>45073</v>
          </cell>
          <cell r="K599">
            <v>45089</v>
          </cell>
        </row>
        <row r="600">
          <cell r="F600">
            <v>25257</v>
          </cell>
          <cell r="G600">
            <v>2667654</v>
          </cell>
          <cell r="H600">
            <v>45038</v>
          </cell>
          <cell r="I600">
            <v>45045</v>
          </cell>
          <cell r="J600">
            <v>45073</v>
          </cell>
          <cell r="K600">
            <v>45089</v>
          </cell>
        </row>
        <row r="601">
          <cell r="F601">
            <v>339</v>
          </cell>
          <cell r="G601">
            <v>-199216</v>
          </cell>
          <cell r="H601">
            <v>45081</v>
          </cell>
          <cell r="I601">
            <v>45083</v>
          </cell>
          <cell r="J601">
            <v>45081</v>
          </cell>
          <cell r="K601">
            <v>45089</v>
          </cell>
        </row>
        <row r="602">
          <cell r="F602">
            <v>32676</v>
          </cell>
          <cell r="G602">
            <v>169697</v>
          </cell>
          <cell r="H602">
            <v>44915</v>
          </cell>
          <cell r="I602">
            <v>45082</v>
          </cell>
          <cell r="J602">
            <v>44950</v>
          </cell>
          <cell r="K602">
            <v>45089</v>
          </cell>
        </row>
        <row r="603">
          <cell r="F603">
            <v>331</v>
          </cell>
          <cell r="G603">
            <v>-3321426</v>
          </cell>
          <cell r="H603">
            <v>45071</v>
          </cell>
          <cell r="I603">
            <v>45078</v>
          </cell>
          <cell r="J603">
            <v>45071</v>
          </cell>
          <cell r="K603">
            <v>45089</v>
          </cell>
        </row>
        <row r="604">
          <cell r="F604">
            <v>15721</v>
          </cell>
          <cell r="G604">
            <v>552002</v>
          </cell>
          <cell r="H604">
            <v>44764</v>
          </cell>
          <cell r="I604">
            <v>45073</v>
          </cell>
          <cell r="J604">
            <v>44799</v>
          </cell>
          <cell r="K604">
            <v>45089</v>
          </cell>
        </row>
        <row r="605">
          <cell r="F605">
            <v>28248</v>
          </cell>
          <cell r="G605">
            <v>1253318</v>
          </cell>
          <cell r="H605">
            <v>45051</v>
          </cell>
          <cell r="I605">
            <v>45059</v>
          </cell>
          <cell r="J605">
            <v>45086</v>
          </cell>
          <cell r="K605">
            <v>45089</v>
          </cell>
        </row>
        <row r="606">
          <cell r="F606">
            <v>25250</v>
          </cell>
          <cell r="G606">
            <v>2443276</v>
          </cell>
          <cell r="H606">
            <v>45044</v>
          </cell>
          <cell r="I606">
            <v>45045</v>
          </cell>
          <cell r="J606">
            <v>45079</v>
          </cell>
          <cell r="K606">
            <v>45089</v>
          </cell>
        </row>
        <row r="607">
          <cell r="F607">
            <v>25245</v>
          </cell>
          <cell r="G607">
            <v>4495766</v>
          </cell>
          <cell r="H607">
            <v>45047</v>
          </cell>
          <cell r="I607">
            <v>45047</v>
          </cell>
          <cell r="J607">
            <v>45082</v>
          </cell>
          <cell r="K607">
            <v>45089</v>
          </cell>
        </row>
        <row r="608">
          <cell r="F608">
            <v>25225</v>
          </cell>
          <cell r="G608">
            <v>2095544</v>
          </cell>
          <cell r="H608">
            <v>45044</v>
          </cell>
          <cell r="I608">
            <v>45045</v>
          </cell>
          <cell r="J608">
            <v>45079</v>
          </cell>
          <cell r="K608">
            <v>45089</v>
          </cell>
        </row>
        <row r="609">
          <cell r="F609">
            <v>25224</v>
          </cell>
          <cell r="G609">
            <v>2336400</v>
          </cell>
          <cell r="H609">
            <v>45044</v>
          </cell>
          <cell r="I609">
            <v>45045</v>
          </cell>
          <cell r="J609">
            <v>45079</v>
          </cell>
          <cell r="K609">
            <v>45089</v>
          </cell>
        </row>
        <row r="610">
          <cell r="F610">
            <v>23591</v>
          </cell>
          <cell r="G610">
            <v>5446001</v>
          </cell>
          <cell r="H610">
            <v>45040</v>
          </cell>
          <cell r="I610">
            <v>45041</v>
          </cell>
          <cell r="J610">
            <v>45075</v>
          </cell>
          <cell r="K610">
            <v>45089</v>
          </cell>
        </row>
        <row r="611">
          <cell r="F611">
            <v>23415</v>
          </cell>
          <cell r="G611">
            <v>3795913</v>
          </cell>
          <cell r="H611">
            <v>45037</v>
          </cell>
          <cell r="I611">
            <v>45040</v>
          </cell>
          <cell r="J611">
            <v>45072</v>
          </cell>
          <cell r="K611">
            <v>45089</v>
          </cell>
        </row>
        <row r="612">
          <cell r="F612">
            <v>32679</v>
          </cell>
          <cell r="G612">
            <v>5545023</v>
          </cell>
          <cell r="H612">
            <v>44937</v>
          </cell>
          <cell r="I612">
            <v>45078</v>
          </cell>
          <cell r="J612">
            <v>44972</v>
          </cell>
          <cell r="K612">
            <v>45089</v>
          </cell>
        </row>
        <row r="613">
          <cell r="F613">
            <v>25226</v>
          </cell>
          <cell r="G613">
            <v>2468917</v>
          </cell>
          <cell r="H613">
            <v>45042</v>
          </cell>
          <cell r="I613">
            <v>45044</v>
          </cell>
          <cell r="J613">
            <v>45077</v>
          </cell>
          <cell r="K613">
            <v>45089</v>
          </cell>
        </row>
        <row r="614">
          <cell r="F614">
            <v>23598</v>
          </cell>
          <cell r="G614">
            <v>6230400</v>
          </cell>
          <cell r="H614">
            <v>45038</v>
          </cell>
          <cell r="I614">
            <v>45040</v>
          </cell>
          <cell r="J614">
            <v>45073</v>
          </cell>
          <cell r="K614">
            <v>45089</v>
          </cell>
        </row>
        <row r="615">
          <cell r="F615">
            <v>23592</v>
          </cell>
          <cell r="G615">
            <v>2837120</v>
          </cell>
          <cell r="H615">
            <v>45038</v>
          </cell>
          <cell r="I615">
            <v>45040</v>
          </cell>
          <cell r="J615">
            <v>45073</v>
          </cell>
          <cell r="K615">
            <v>45089</v>
          </cell>
        </row>
        <row r="616">
          <cell r="F616">
            <v>32678</v>
          </cell>
          <cell r="G616">
            <v>6019970</v>
          </cell>
          <cell r="H616">
            <v>44937</v>
          </cell>
          <cell r="I616">
            <v>45082</v>
          </cell>
          <cell r="J616">
            <v>44972</v>
          </cell>
          <cell r="K616">
            <v>45089</v>
          </cell>
        </row>
        <row r="617">
          <cell r="F617">
            <v>139</v>
          </cell>
          <cell r="G617">
            <v>-5957900</v>
          </cell>
          <cell r="H617">
            <v>45073</v>
          </cell>
          <cell r="I617">
            <v>45078</v>
          </cell>
          <cell r="J617">
            <v>45073</v>
          </cell>
          <cell r="K617">
            <v>45089</v>
          </cell>
        </row>
        <row r="618">
          <cell r="F618">
            <v>49716</v>
          </cell>
          <cell r="G618">
            <v>10741626</v>
          </cell>
          <cell r="H618">
            <v>44867</v>
          </cell>
          <cell r="I618">
            <v>45077</v>
          </cell>
          <cell r="J618">
            <v>44902</v>
          </cell>
          <cell r="K618">
            <v>45089</v>
          </cell>
        </row>
        <row r="619">
          <cell r="F619">
            <v>28249</v>
          </cell>
          <cell r="G619">
            <v>2205951</v>
          </cell>
          <cell r="H619">
            <v>45052</v>
          </cell>
          <cell r="I619">
            <v>45059</v>
          </cell>
          <cell r="J619">
            <v>45087</v>
          </cell>
          <cell r="K619">
            <v>45089</v>
          </cell>
        </row>
        <row r="620">
          <cell r="F620">
            <v>32675</v>
          </cell>
          <cell r="G620">
            <v>848507</v>
          </cell>
          <cell r="H620">
            <v>44922</v>
          </cell>
          <cell r="I620">
            <v>45078</v>
          </cell>
          <cell r="J620">
            <v>44957</v>
          </cell>
          <cell r="K620">
            <v>45089</v>
          </cell>
        </row>
        <row r="621">
          <cell r="F621">
            <v>55157</v>
          </cell>
          <cell r="G621">
            <v>2930796</v>
          </cell>
          <cell r="H621">
            <v>44901</v>
          </cell>
          <cell r="I621">
            <v>45077</v>
          </cell>
          <cell r="J621">
            <v>44936</v>
          </cell>
          <cell r="K621">
            <v>45089</v>
          </cell>
        </row>
        <row r="622">
          <cell r="F622">
            <v>49708</v>
          </cell>
          <cell r="G622">
            <v>5661414</v>
          </cell>
          <cell r="H622">
            <v>44866</v>
          </cell>
          <cell r="I622">
            <v>45077</v>
          </cell>
          <cell r="J622">
            <v>44901</v>
          </cell>
          <cell r="K622">
            <v>45089</v>
          </cell>
        </row>
        <row r="623">
          <cell r="F623">
            <v>172</v>
          </cell>
          <cell r="G623">
            <v>-2361890</v>
          </cell>
          <cell r="H623">
            <v>45073</v>
          </cell>
          <cell r="I623">
            <v>45079</v>
          </cell>
          <cell r="J623">
            <v>45073</v>
          </cell>
          <cell r="K623">
            <v>45089</v>
          </cell>
        </row>
        <row r="624">
          <cell r="F624">
            <v>25223</v>
          </cell>
          <cell r="G624">
            <v>2336400</v>
          </cell>
          <cell r="H624">
            <v>45038</v>
          </cell>
          <cell r="I624">
            <v>45044</v>
          </cell>
          <cell r="J624">
            <v>45073</v>
          </cell>
          <cell r="K624">
            <v>45089</v>
          </cell>
        </row>
        <row r="625">
          <cell r="F625">
            <v>23590</v>
          </cell>
          <cell r="G625">
            <v>517077</v>
          </cell>
          <cell r="H625">
            <v>45036</v>
          </cell>
          <cell r="I625">
            <v>45040</v>
          </cell>
          <cell r="J625">
            <v>45071</v>
          </cell>
          <cell r="K625">
            <v>45089</v>
          </cell>
        </row>
        <row r="626">
          <cell r="F626">
            <v>23589</v>
          </cell>
          <cell r="G626">
            <v>8544481</v>
          </cell>
          <cell r="H626">
            <v>45036</v>
          </cell>
          <cell r="I626">
            <v>45040</v>
          </cell>
          <cell r="J626">
            <v>45071</v>
          </cell>
          <cell r="K626">
            <v>45089</v>
          </cell>
        </row>
        <row r="627">
          <cell r="F627">
            <v>240</v>
          </cell>
          <cell r="G627">
            <v>-2871396</v>
          </cell>
          <cell r="H627">
            <v>45078</v>
          </cell>
          <cell r="I627">
            <v>45083</v>
          </cell>
          <cell r="J627">
            <v>45078</v>
          </cell>
          <cell r="K627">
            <v>45089</v>
          </cell>
        </row>
        <row r="628">
          <cell r="F628">
            <v>28244</v>
          </cell>
          <cell r="G628">
            <v>623040</v>
          </cell>
          <cell r="H628">
            <v>45049</v>
          </cell>
          <cell r="I628">
            <v>45059</v>
          </cell>
          <cell r="J628">
            <v>45084</v>
          </cell>
          <cell r="K628">
            <v>45089</v>
          </cell>
        </row>
        <row r="629">
          <cell r="F629">
            <v>28243</v>
          </cell>
          <cell r="G629">
            <v>3234033</v>
          </cell>
          <cell r="H629">
            <v>45049</v>
          </cell>
          <cell r="I629">
            <v>45059</v>
          </cell>
          <cell r="J629">
            <v>45084</v>
          </cell>
          <cell r="K629">
            <v>45089</v>
          </cell>
        </row>
        <row r="630">
          <cell r="F630">
            <v>25227</v>
          </cell>
          <cell r="G630">
            <v>4744894</v>
          </cell>
          <cell r="H630">
            <v>45041</v>
          </cell>
          <cell r="I630">
            <v>45044</v>
          </cell>
          <cell r="J630">
            <v>45076</v>
          </cell>
          <cell r="K630">
            <v>45089</v>
          </cell>
        </row>
        <row r="631">
          <cell r="F631">
            <v>23594</v>
          </cell>
          <cell r="G631">
            <v>1557600</v>
          </cell>
          <cell r="H631">
            <v>45038</v>
          </cell>
          <cell r="I631">
            <v>45040</v>
          </cell>
          <cell r="J631">
            <v>45073</v>
          </cell>
          <cell r="K631">
            <v>45089</v>
          </cell>
        </row>
        <row r="632">
          <cell r="F632">
            <v>23593</v>
          </cell>
          <cell r="G632">
            <v>4058758</v>
          </cell>
          <cell r="H632">
            <v>45038</v>
          </cell>
          <cell r="I632">
            <v>45040</v>
          </cell>
          <cell r="J632">
            <v>45073</v>
          </cell>
          <cell r="K632">
            <v>45089</v>
          </cell>
        </row>
        <row r="633">
          <cell r="F633">
            <v>28247</v>
          </cell>
          <cell r="G633">
            <v>1253318</v>
          </cell>
          <cell r="H633">
            <v>45052</v>
          </cell>
          <cell r="I633">
            <v>45059</v>
          </cell>
          <cell r="J633">
            <v>45087</v>
          </cell>
          <cell r="K633">
            <v>45089</v>
          </cell>
        </row>
        <row r="634">
          <cell r="F634">
            <v>28246</v>
          </cell>
          <cell r="G634">
            <v>3391014</v>
          </cell>
          <cell r="H634">
            <v>45052</v>
          </cell>
          <cell r="I634">
            <v>45059</v>
          </cell>
          <cell r="J634">
            <v>45087</v>
          </cell>
          <cell r="K634">
            <v>45089</v>
          </cell>
        </row>
        <row r="635">
          <cell r="F635">
            <v>25252</v>
          </cell>
          <cell r="G635">
            <v>1551220</v>
          </cell>
          <cell r="H635">
            <v>45048</v>
          </cell>
          <cell r="I635">
            <v>45049</v>
          </cell>
          <cell r="J635">
            <v>45083</v>
          </cell>
          <cell r="K635">
            <v>45089</v>
          </cell>
        </row>
        <row r="636">
          <cell r="F636">
            <v>194</v>
          </cell>
          <cell r="G636">
            <v>-1415106</v>
          </cell>
          <cell r="H636">
            <v>45072</v>
          </cell>
          <cell r="I636">
            <v>45078</v>
          </cell>
          <cell r="J636">
            <v>45072</v>
          </cell>
          <cell r="K636">
            <v>45089</v>
          </cell>
        </row>
        <row r="637">
          <cell r="F637">
            <v>226</v>
          </cell>
          <cell r="G637">
            <v>-2287352</v>
          </cell>
          <cell r="H637">
            <v>45071</v>
          </cell>
          <cell r="I637">
            <v>45078</v>
          </cell>
          <cell r="J637">
            <v>45071</v>
          </cell>
          <cell r="K637">
            <v>45089</v>
          </cell>
        </row>
        <row r="638">
          <cell r="F638">
            <v>23595</v>
          </cell>
          <cell r="G638">
            <v>2837120</v>
          </cell>
          <cell r="H638">
            <v>45038</v>
          </cell>
          <cell r="I638">
            <v>45040</v>
          </cell>
          <cell r="J638">
            <v>45073</v>
          </cell>
          <cell r="K638">
            <v>45089</v>
          </cell>
        </row>
        <row r="639">
          <cell r="F639">
            <v>23413</v>
          </cell>
          <cell r="G639">
            <v>1615482</v>
          </cell>
          <cell r="H639">
            <v>45037</v>
          </cell>
          <cell r="I639">
            <v>45038</v>
          </cell>
          <cell r="J639">
            <v>45072</v>
          </cell>
          <cell r="K639">
            <v>45089</v>
          </cell>
        </row>
        <row r="640">
          <cell r="F640">
            <v>25228</v>
          </cell>
          <cell r="G640">
            <v>1557600</v>
          </cell>
          <cell r="H640">
            <v>45044</v>
          </cell>
          <cell r="I640">
            <v>45044</v>
          </cell>
          <cell r="J640">
            <v>45079</v>
          </cell>
          <cell r="K640">
            <v>45089</v>
          </cell>
        </row>
        <row r="641">
          <cell r="F641">
            <v>25247</v>
          </cell>
          <cell r="G641">
            <v>2837120</v>
          </cell>
          <cell r="H641">
            <v>45048</v>
          </cell>
          <cell r="I641">
            <v>45049</v>
          </cell>
          <cell r="J641">
            <v>45083</v>
          </cell>
          <cell r="K641">
            <v>45089</v>
          </cell>
        </row>
        <row r="642">
          <cell r="F642">
            <v>23597</v>
          </cell>
          <cell r="G642">
            <v>3296315</v>
          </cell>
          <cell r="H642">
            <v>45038</v>
          </cell>
          <cell r="I642">
            <v>45043</v>
          </cell>
          <cell r="J642">
            <v>45073</v>
          </cell>
          <cell r="K642">
            <v>45089</v>
          </cell>
        </row>
        <row r="643">
          <cell r="F643">
            <v>25251</v>
          </cell>
          <cell r="G643">
            <v>2095544</v>
          </cell>
          <cell r="H643">
            <v>45044</v>
          </cell>
          <cell r="I643">
            <v>45069</v>
          </cell>
          <cell r="J643">
            <v>45079</v>
          </cell>
          <cell r="K643">
            <v>45089</v>
          </cell>
        </row>
        <row r="644">
          <cell r="F644">
            <v>28250</v>
          </cell>
          <cell r="G644">
            <v>6246405</v>
          </cell>
          <cell r="H644">
            <v>45052</v>
          </cell>
          <cell r="I644">
            <v>45059</v>
          </cell>
          <cell r="J644">
            <v>45087</v>
          </cell>
          <cell r="K644">
            <v>45089</v>
          </cell>
        </row>
        <row r="645">
          <cell r="F645">
            <v>25261</v>
          </cell>
          <cell r="G645">
            <v>3557191</v>
          </cell>
          <cell r="H645">
            <v>45043</v>
          </cell>
          <cell r="I645">
            <v>45045</v>
          </cell>
          <cell r="J645">
            <v>45078</v>
          </cell>
          <cell r="K645">
            <v>45089</v>
          </cell>
        </row>
        <row r="646">
          <cell r="F646">
            <v>25258</v>
          </cell>
          <cell r="G646">
            <v>778800</v>
          </cell>
          <cell r="H646">
            <v>45043</v>
          </cell>
          <cell r="I646">
            <v>45045</v>
          </cell>
          <cell r="J646">
            <v>45078</v>
          </cell>
          <cell r="K646">
            <v>45089</v>
          </cell>
        </row>
        <row r="647">
          <cell r="F647">
            <v>25256</v>
          </cell>
          <cell r="G647">
            <v>1941709</v>
          </cell>
          <cell r="H647">
            <v>45038</v>
          </cell>
          <cell r="I647">
            <v>45045</v>
          </cell>
          <cell r="J647">
            <v>45073</v>
          </cell>
          <cell r="K647">
            <v>45089</v>
          </cell>
        </row>
        <row r="648">
          <cell r="F648">
            <v>25255</v>
          </cell>
          <cell r="G648">
            <v>1557600</v>
          </cell>
          <cell r="H648">
            <v>45038</v>
          </cell>
          <cell r="I648">
            <v>45045</v>
          </cell>
          <cell r="J648">
            <v>45073</v>
          </cell>
          <cell r="K648">
            <v>45089</v>
          </cell>
        </row>
        <row r="649">
          <cell r="F649">
            <v>25253</v>
          </cell>
          <cell r="G649">
            <v>1324818</v>
          </cell>
          <cell r="H649">
            <v>45038</v>
          </cell>
          <cell r="I649">
            <v>45045</v>
          </cell>
          <cell r="J649">
            <v>45073</v>
          </cell>
          <cell r="K649">
            <v>45089</v>
          </cell>
        </row>
        <row r="650">
          <cell r="F650">
            <v>32677</v>
          </cell>
          <cell r="G650">
            <v>2592238</v>
          </cell>
          <cell r="H650">
            <v>44958</v>
          </cell>
          <cell r="I650">
            <v>45078</v>
          </cell>
          <cell r="J650">
            <v>44993</v>
          </cell>
          <cell r="K650">
            <v>45089</v>
          </cell>
        </row>
        <row r="651">
          <cell r="F651">
            <v>23596</v>
          </cell>
          <cell r="G651">
            <v>1335015</v>
          </cell>
          <cell r="H651">
            <v>45038</v>
          </cell>
          <cell r="I651">
            <v>45040</v>
          </cell>
          <cell r="J651">
            <v>45073</v>
          </cell>
          <cell r="K651">
            <v>45089</v>
          </cell>
        </row>
        <row r="652">
          <cell r="F652">
            <v>25249</v>
          </cell>
          <cell r="G652">
            <v>1418560</v>
          </cell>
          <cell r="H652">
            <v>45046</v>
          </cell>
          <cell r="I652">
            <v>45047</v>
          </cell>
          <cell r="J652">
            <v>45081</v>
          </cell>
          <cell r="K652">
            <v>45089</v>
          </cell>
        </row>
        <row r="653">
          <cell r="F653">
            <v>23599</v>
          </cell>
          <cell r="G653">
            <v>1557600</v>
          </cell>
          <cell r="H653">
            <v>45038</v>
          </cell>
          <cell r="I653">
            <v>45040</v>
          </cell>
          <cell r="J653">
            <v>45073</v>
          </cell>
          <cell r="K653">
            <v>45089</v>
          </cell>
        </row>
        <row r="654">
          <cell r="F654">
            <v>32682</v>
          </cell>
          <cell r="G654">
            <v>9300885</v>
          </cell>
          <cell r="H654">
            <v>44942</v>
          </cell>
          <cell r="I654">
            <v>45082</v>
          </cell>
          <cell r="J654">
            <v>44977</v>
          </cell>
          <cell r="K654">
            <v>45089</v>
          </cell>
        </row>
        <row r="655">
          <cell r="F655">
            <v>239</v>
          </cell>
          <cell r="G655">
            <v>-490648</v>
          </cell>
          <cell r="H655">
            <v>45077</v>
          </cell>
          <cell r="I655">
            <v>45078</v>
          </cell>
          <cell r="J655">
            <v>45077</v>
          </cell>
          <cell r="K655">
            <v>45089</v>
          </cell>
        </row>
        <row r="656">
          <cell r="F656">
            <v>25230</v>
          </cell>
          <cell r="G656">
            <v>9034586</v>
          </cell>
          <cell r="H656">
            <v>45041</v>
          </cell>
          <cell r="I656">
            <v>45044</v>
          </cell>
          <cell r="J656">
            <v>45076</v>
          </cell>
          <cell r="K656">
            <v>45089</v>
          </cell>
        </row>
        <row r="657">
          <cell r="F657">
            <v>25229</v>
          </cell>
          <cell r="G657">
            <v>1958825</v>
          </cell>
          <cell r="H657">
            <v>45041</v>
          </cell>
          <cell r="I657">
            <v>45044</v>
          </cell>
          <cell r="J657">
            <v>45076</v>
          </cell>
          <cell r="K657">
            <v>45089</v>
          </cell>
        </row>
        <row r="658">
          <cell r="F658">
            <v>28242</v>
          </cell>
          <cell r="G658">
            <v>276012</v>
          </cell>
          <cell r="H658">
            <v>45044</v>
          </cell>
          <cell r="I658">
            <v>45059</v>
          </cell>
          <cell r="J658">
            <v>45079</v>
          </cell>
          <cell r="K658">
            <v>45089</v>
          </cell>
        </row>
        <row r="659">
          <cell r="F659">
            <v>28254</v>
          </cell>
          <cell r="G659">
            <v>2619452</v>
          </cell>
          <cell r="H659">
            <v>45051</v>
          </cell>
          <cell r="I659">
            <v>45059</v>
          </cell>
          <cell r="J659">
            <v>45086</v>
          </cell>
          <cell r="K659">
            <v>45089</v>
          </cell>
        </row>
        <row r="660">
          <cell r="F660">
            <v>46775</v>
          </cell>
          <cell r="G660">
            <v>3959834</v>
          </cell>
          <cell r="H660">
            <v>44830</v>
          </cell>
          <cell r="I660">
            <v>45077</v>
          </cell>
          <cell r="J660">
            <v>44865</v>
          </cell>
          <cell r="K660">
            <v>45089</v>
          </cell>
        </row>
        <row r="661">
          <cell r="F661">
            <v>1644</v>
          </cell>
          <cell r="G661">
            <v>-1060728</v>
          </cell>
          <cell r="H661">
            <v>45075</v>
          </cell>
          <cell r="I661">
            <v>45078</v>
          </cell>
          <cell r="J661">
            <v>45075</v>
          </cell>
          <cell r="K661">
            <v>45089</v>
          </cell>
        </row>
        <row r="662">
          <cell r="F662">
            <v>646</v>
          </cell>
          <cell r="G662">
            <v>4312396</v>
          </cell>
          <cell r="H662">
            <v>44930</v>
          </cell>
          <cell r="I662">
            <v>45077</v>
          </cell>
          <cell r="J662">
            <v>44965</v>
          </cell>
          <cell r="K662">
            <v>45089</v>
          </cell>
        </row>
        <row r="663">
          <cell r="F663">
            <v>25264</v>
          </cell>
          <cell r="G663">
            <v>2117467</v>
          </cell>
          <cell r="H663">
            <v>45042</v>
          </cell>
          <cell r="I663">
            <v>45045</v>
          </cell>
          <cell r="J663">
            <v>45077</v>
          </cell>
          <cell r="K663">
            <v>45089</v>
          </cell>
        </row>
        <row r="664">
          <cell r="F664">
            <v>57757</v>
          </cell>
          <cell r="G664">
            <v>14773752</v>
          </cell>
          <cell r="H664">
            <v>44923</v>
          </cell>
          <cell r="I664">
            <v>45077</v>
          </cell>
          <cell r="J664">
            <v>44958</v>
          </cell>
          <cell r="K664">
            <v>45089</v>
          </cell>
        </row>
        <row r="665">
          <cell r="F665">
            <v>28278</v>
          </cell>
          <cell r="G665">
            <v>1221638</v>
          </cell>
          <cell r="H665">
            <v>45051</v>
          </cell>
          <cell r="I665">
            <v>45059</v>
          </cell>
          <cell r="J665">
            <v>45086</v>
          </cell>
          <cell r="K665">
            <v>45089</v>
          </cell>
        </row>
        <row r="666">
          <cell r="F666">
            <v>5478</v>
          </cell>
          <cell r="G666">
            <v>-3601049</v>
          </cell>
          <cell r="H666">
            <v>45097</v>
          </cell>
          <cell r="I666">
            <v>45097</v>
          </cell>
          <cell r="J666">
            <v>45097</v>
          </cell>
          <cell r="K666">
            <v>45103</v>
          </cell>
        </row>
        <row r="667">
          <cell r="F667">
            <v>29769</v>
          </cell>
          <cell r="G667">
            <v>6899860</v>
          </cell>
          <cell r="H667">
            <v>45058</v>
          </cell>
          <cell r="I667">
            <v>45066</v>
          </cell>
          <cell r="J667">
            <v>45093</v>
          </cell>
          <cell r="K667">
            <v>45103</v>
          </cell>
        </row>
        <row r="668">
          <cell r="F668">
            <v>20499</v>
          </cell>
          <cell r="G668">
            <v>499125</v>
          </cell>
          <cell r="H668">
            <v>45023</v>
          </cell>
          <cell r="I668">
            <v>45096</v>
          </cell>
          <cell r="J668">
            <v>45058</v>
          </cell>
          <cell r="K668">
            <v>45103</v>
          </cell>
        </row>
        <row r="669">
          <cell r="F669">
            <v>14847</v>
          </cell>
          <cell r="G669">
            <v>5191945</v>
          </cell>
          <cell r="H669">
            <v>44999</v>
          </cell>
          <cell r="I669">
            <v>45096</v>
          </cell>
          <cell r="J669">
            <v>45034</v>
          </cell>
          <cell r="K669">
            <v>45103</v>
          </cell>
        </row>
        <row r="670">
          <cell r="F670">
            <v>14846</v>
          </cell>
          <cell r="G670">
            <v>5338938</v>
          </cell>
          <cell r="H670">
            <v>44995</v>
          </cell>
          <cell r="I670">
            <v>45096</v>
          </cell>
          <cell r="J670">
            <v>45030</v>
          </cell>
          <cell r="K670">
            <v>45103</v>
          </cell>
        </row>
        <row r="671">
          <cell r="F671">
            <v>24520</v>
          </cell>
          <cell r="G671">
            <v>-3586477</v>
          </cell>
          <cell r="H671">
            <v>45082</v>
          </cell>
          <cell r="I671">
            <v>45082</v>
          </cell>
          <cell r="J671">
            <v>45082</v>
          </cell>
          <cell r="K671">
            <v>45103</v>
          </cell>
        </row>
        <row r="672">
          <cell r="F672">
            <v>24519</v>
          </cell>
          <cell r="G672">
            <v>-14345907</v>
          </cell>
          <cell r="H672">
            <v>45082</v>
          </cell>
          <cell r="I672">
            <v>45082</v>
          </cell>
          <cell r="J672">
            <v>45082</v>
          </cell>
          <cell r="K672">
            <v>45103</v>
          </cell>
        </row>
        <row r="673">
          <cell r="F673">
            <v>24518</v>
          </cell>
          <cell r="G673">
            <v>-25105339</v>
          </cell>
          <cell r="H673">
            <v>45082</v>
          </cell>
          <cell r="I673">
            <v>45082</v>
          </cell>
          <cell r="J673">
            <v>45082</v>
          </cell>
          <cell r="K673">
            <v>45103</v>
          </cell>
        </row>
        <row r="674">
          <cell r="F674">
            <v>24517</v>
          </cell>
          <cell r="G674">
            <v>-16139146</v>
          </cell>
          <cell r="H674">
            <v>45082</v>
          </cell>
          <cell r="I674">
            <v>45082</v>
          </cell>
          <cell r="J674">
            <v>45082</v>
          </cell>
          <cell r="K674">
            <v>45103</v>
          </cell>
        </row>
        <row r="675">
          <cell r="F675">
            <v>24516</v>
          </cell>
          <cell r="G675">
            <v>-38016656</v>
          </cell>
          <cell r="H675">
            <v>45082</v>
          </cell>
          <cell r="I675">
            <v>45082</v>
          </cell>
          <cell r="J675">
            <v>45082</v>
          </cell>
          <cell r="K675">
            <v>45103</v>
          </cell>
        </row>
        <row r="676">
          <cell r="F676">
            <v>24515</v>
          </cell>
          <cell r="G676">
            <v>-7172954</v>
          </cell>
          <cell r="H676">
            <v>45082</v>
          </cell>
          <cell r="I676">
            <v>45082</v>
          </cell>
          <cell r="J676">
            <v>45082</v>
          </cell>
          <cell r="K676">
            <v>45103</v>
          </cell>
        </row>
        <row r="677">
          <cell r="F677">
            <v>31426</v>
          </cell>
          <cell r="G677">
            <v>11915310</v>
          </cell>
          <cell r="H677">
            <v>45065</v>
          </cell>
          <cell r="I677">
            <v>45074</v>
          </cell>
          <cell r="J677">
            <v>45100</v>
          </cell>
          <cell r="K677">
            <v>45103</v>
          </cell>
        </row>
        <row r="678">
          <cell r="F678">
            <v>31425</v>
          </cell>
          <cell r="G678">
            <v>3909224</v>
          </cell>
          <cell r="H678">
            <v>45065</v>
          </cell>
          <cell r="I678">
            <v>45074</v>
          </cell>
          <cell r="J678">
            <v>45100</v>
          </cell>
          <cell r="K678">
            <v>45103</v>
          </cell>
        </row>
        <row r="679">
          <cell r="F679">
            <v>29770</v>
          </cell>
          <cell r="G679">
            <v>5027462</v>
          </cell>
          <cell r="H679">
            <v>45058</v>
          </cell>
          <cell r="I679">
            <v>45066</v>
          </cell>
          <cell r="J679">
            <v>45093</v>
          </cell>
          <cell r="K679">
            <v>45103</v>
          </cell>
        </row>
        <row r="680">
          <cell r="F680">
            <v>18706</v>
          </cell>
          <cell r="G680">
            <v>3711356</v>
          </cell>
          <cell r="H680">
            <v>45010</v>
          </cell>
          <cell r="I680">
            <v>45098</v>
          </cell>
          <cell r="J680">
            <v>45045</v>
          </cell>
          <cell r="K680">
            <v>45103</v>
          </cell>
        </row>
        <row r="681">
          <cell r="F681">
            <v>22041</v>
          </cell>
          <cell r="G681">
            <v>5238794</v>
          </cell>
          <cell r="H681">
            <v>45027</v>
          </cell>
          <cell r="I681">
            <v>45096</v>
          </cell>
          <cell r="J681">
            <v>45062</v>
          </cell>
          <cell r="K681">
            <v>45103</v>
          </cell>
        </row>
        <row r="682">
          <cell r="F682">
            <v>28259</v>
          </cell>
          <cell r="G682">
            <v>4282102</v>
          </cell>
          <cell r="H682">
            <v>45055</v>
          </cell>
          <cell r="I682">
            <v>45059</v>
          </cell>
          <cell r="J682">
            <v>45090</v>
          </cell>
          <cell r="K682">
            <v>45103</v>
          </cell>
        </row>
        <row r="683">
          <cell r="F683">
            <v>28258</v>
          </cell>
          <cell r="G683">
            <v>2095544</v>
          </cell>
          <cell r="H683">
            <v>45055</v>
          </cell>
          <cell r="I683">
            <v>45059</v>
          </cell>
          <cell r="J683">
            <v>45090</v>
          </cell>
          <cell r="K683">
            <v>45103</v>
          </cell>
        </row>
        <row r="684">
          <cell r="F684">
            <v>28257</v>
          </cell>
          <cell r="G684">
            <v>3909224</v>
          </cell>
          <cell r="H684">
            <v>45055</v>
          </cell>
          <cell r="I684">
            <v>45059</v>
          </cell>
          <cell r="J684">
            <v>45090</v>
          </cell>
          <cell r="K684">
            <v>45103</v>
          </cell>
        </row>
        <row r="685">
          <cell r="F685">
            <v>10493</v>
          </cell>
          <cell r="G685">
            <v>4170672</v>
          </cell>
          <cell r="H685">
            <v>44985</v>
          </cell>
          <cell r="I685">
            <v>45096</v>
          </cell>
          <cell r="J685">
            <v>45020</v>
          </cell>
          <cell r="K685">
            <v>45103</v>
          </cell>
        </row>
        <row r="686">
          <cell r="F686">
            <v>22033</v>
          </cell>
          <cell r="G686">
            <v>7818448</v>
          </cell>
          <cell r="H686">
            <v>45024</v>
          </cell>
          <cell r="I686">
            <v>45096</v>
          </cell>
          <cell r="J686">
            <v>45059</v>
          </cell>
          <cell r="K686">
            <v>45103</v>
          </cell>
        </row>
        <row r="687">
          <cell r="F687">
            <v>14850</v>
          </cell>
          <cell r="G687">
            <v>1104004</v>
          </cell>
          <cell r="H687">
            <v>44999</v>
          </cell>
          <cell r="I687">
            <v>45096</v>
          </cell>
          <cell r="J687">
            <v>45034</v>
          </cell>
          <cell r="K687">
            <v>45103</v>
          </cell>
        </row>
        <row r="688">
          <cell r="F688">
            <v>14849</v>
          </cell>
          <cell r="G688">
            <v>3476451</v>
          </cell>
          <cell r="H688">
            <v>44999</v>
          </cell>
          <cell r="I688">
            <v>45096</v>
          </cell>
          <cell r="J688">
            <v>45034</v>
          </cell>
          <cell r="K688">
            <v>45103</v>
          </cell>
        </row>
        <row r="689">
          <cell r="F689">
            <v>14848</v>
          </cell>
          <cell r="G689">
            <v>10383890</v>
          </cell>
          <cell r="H689">
            <v>44999</v>
          </cell>
          <cell r="I689">
            <v>45096</v>
          </cell>
          <cell r="J689">
            <v>45034</v>
          </cell>
          <cell r="K689">
            <v>45103</v>
          </cell>
        </row>
        <row r="690">
          <cell r="F690">
            <v>22042</v>
          </cell>
          <cell r="G690">
            <v>21208649</v>
          </cell>
          <cell r="H690">
            <v>45027</v>
          </cell>
          <cell r="I690">
            <v>45096</v>
          </cell>
          <cell r="J690">
            <v>45062</v>
          </cell>
          <cell r="K690">
            <v>45103</v>
          </cell>
        </row>
        <row r="691">
          <cell r="F691">
            <v>17504</v>
          </cell>
          <cell r="G691">
            <v>6022038</v>
          </cell>
          <cell r="H691">
            <v>45007</v>
          </cell>
          <cell r="I691">
            <v>45098</v>
          </cell>
          <cell r="J691">
            <v>45042</v>
          </cell>
          <cell r="K691">
            <v>45103</v>
          </cell>
        </row>
        <row r="692">
          <cell r="F692">
            <v>10494</v>
          </cell>
          <cell r="G692">
            <v>6678210</v>
          </cell>
          <cell r="H692">
            <v>44985</v>
          </cell>
          <cell r="I692">
            <v>45096</v>
          </cell>
          <cell r="J692">
            <v>45020</v>
          </cell>
          <cell r="K692">
            <v>45103</v>
          </cell>
        </row>
        <row r="693">
          <cell r="F693">
            <v>14854</v>
          </cell>
          <cell r="G693">
            <v>4234934</v>
          </cell>
          <cell r="H693">
            <v>44999</v>
          </cell>
          <cell r="I693">
            <v>45096</v>
          </cell>
          <cell r="J693">
            <v>45034</v>
          </cell>
          <cell r="K693">
            <v>45103</v>
          </cell>
        </row>
        <row r="694">
          <cell r="F694">
            <v>28267</v>
          </cell>
          <cell r="G694">
            <v>4886530</v>
          </cell>
          <cell r="H694">
            <v>45056</v>
          </cell>
          <cell r="I694">
            <v>45059</v>
          </cell>
          <cell r="J694">
            <v>45091</v>
          </cell>
          <cell r="K694">
            <v>45103</v>
          </cell>
        </row>
        <row r="695">
          <cell r="F695">
            <v>22040</v>
          </cell>
          <cell r="G695">
            <v>2931918</v>
          </cell>
          <cell r="H695">
            <v>45026</v>
          </cell>
          <cell r="I695">
            <v>45096</v>
          </cell>
          <cell r="J695">
            <v>45061</v>
          </cell>
          <cell r="K695">
            <v>45103</v>
          </cell>
        </row>
        <row r="696">
          <cell r="F696">
            <v>29786</v>
          </cell>
          <cell r="G696">
            <v>1615482</v>
          </cell>
          <cell r="H696">
            <v>45062</v>
          </cell>
          <cell r="I696">
            <v>45066</v>
          </cell>
          <cell r="J696">
            <v>45097</v>
          </cell>
          <cell r="K696">
            <v>45103</v>
          </cell>
        </row>
        <row r="697">
          <cell r="F697">
            <v>28268</v>
          </cell>
          <cell r="G697">
            <v>998250</v>
          </cell>
          <cell r="H697">
            <v>45056</v>
          </cell>
          <cell r="I697">
            <v>45059</v>
          </cell>
          <cell r="J697">
            <v>45091</v>
          </cell>
          <cell r="K697">
            <v>45103</v>
          </cell>
        </row>
        <row r="698">
          <cell r="F698">
            <v>14855</v>
          </cell>
          <cell r="G698">
            <v>4153556</v>
          </cell>
          <cell r="H698">
            <v>44999</v>
          </cell>
          <cell r="I698">
            <v>45096</v>
          </cell>
          <cell r="J698">
            <v>45034</v>
          </cell>
          <cell r="K698">
            <v>45103</v>
          </cell>
        </row>
        <row r="699">
          <cell r="F699">
            <v>29800</v>
          </cell>
          <cell r="G699">
            <v>4050156</v>
          </cell>
          <cell r="H699">
            <v>45058</v>
          </cell>
          <cell r="I699">
            <v>45066</v>
          </cell>
          <cell r="J699">
            <v>45093</v>
          </cell>
          <cell r="K699">
            <v>45103</v>
          </cell>
        </row>
        <row r="700">
          <cell r="F700">
            <v>31457</v>
          </cell>
          <cell r="G700">
            <v>560945</v>
          </cell>
          <cell r="H700">
            <v>45058</v>
          </cell>
          <cell r="I700">
            <v>45074</v>
          </cell>
          <cell r="J700">
            <v>45093</v>
          </cell>
          <cell r="K700">
            <v>45103</v>
          </cell>
        </row>
        <row r="701">
          <cell r="F701">
            <v>10498</v>
          </cell>
          <cell r="G701">
            <v>3594085</v>
          </cell>
          <cell r="H701">
            <v>44980</v>
          </cell>
          <cell r="I701">
            <v>45096</v>
          </cell>
          <cell r="J701">
            <v>45015</v>
          </cell>
          <cell r="K701">
            <v>45103</v>
          </cell>
        </row>
        <row r="702">
          <cell r="F702">
            <v>22045</v>
          </cell>
          <cell r="G702">
            <v>4806989</v>
          </cell>
          <cell r="H702">
            <v>45024</v>
          </cell>
          <cell r="I702">
            <v>45098</v>
          </cell>
          <cell r="J702">
            <v>45059</v>
          </cell>
          <cell r="K702">
            <v>45103</v>
          </cell>
        </row>
        <row r="703">
          <cell r="F703">
            <v>31458</v>
          </cell>
          <cell r="G703">
            <v>2931918</v>
          </cell>
          <cell r="H703">
            <v>45059</v>
          </cell>
          <cell r="I703">
            <v>45074</v>
          </cell>
          <cell r="J703">
            <v>45094</v>
          </cell>
          <cell r="K703">
            <v>45103</v>
          </cell>
        </row>
        <row r="704">
          <cell r="F704">
            <v>29801</v>
          </cell>
          <cell r="G704">
            <v>203236</v>
          </cell>
          <cell r="H704">
            <v>45058</v>
          </cell>
          <cell r="I704">
            <v>45066</v>
          </cell>
          <cell r="J704">
            <v>45093</v>
          </cell>
          <cell r="K704">
            <v>45103</v>
          </cell>
        </row>
        <row r="705">
          <cell r="F705">
            <v>29798</v>
          </cell>
          <cell r="G705">
            <v>778800</v>
          </cell>
          <cell r="H705">
            <v>45054</v>
          </cell>
          <cell r="I705">
            <v>45066</v>
          </cell>
          <cell r="J705">
            <v>45089</v>
          </cell>
          <cell r="K705">
            <v>45103</v>
          </cell>
        </row>
        <row r="706">
          <cell r="F706">
            <v>22046</v>
          </cell>
          <cell r="G706">
            <v>3775310</v>
          </cell>
          <cell r="H706">
            <v>45020</v>
          </cell>
          <cell r="I706">
            <v>45096</v>
          </cell>
          <cell r="J706">
            <v>45055</v>
          </cell>
          <cell r="K706">
            <v>45103</v>
          </cell>
        </row>
        <row r="707">
          <cell r="F707">
            <v>19055</v>
          </cell>
          <cell r="G707">
            <v>110396</v>
          </cell>
          <cell r="H707">
            <v>45014</v>
          </cell>
          <cell r="I707">
            <v>45096</v>
          </cell>
          <cell r="J707">
            <v>45049</v>
          </cell>
          <cell r="K707">
            <v>45103</v>
          </cell>
        </row>
        <row r="708">
          <cell r="F708">
            <v>10497</v>
          </cell>
          <cell r="G708">
            <v>3664914</v>
          </cell>
          <cell r="H708">
            <v>44975</v>
          </cell>
          <cell r="I708">
            <v>45096</v>
          </cell>
          <cell r="J708">
            <v>45010</v>
          </cell>
          <cell r="K708">
            <v>45103</v>
          </cell>
        </row>
        <row r="709">
          <cell r="F709">
            <v>10496</v>
          </cell>
          <cell r="G709">
            <v>2160213</v>
          </cell>
          <cell r="H709">
            <v>44975</v>
          </cell>
          <cell r="I709">
            <v>45096</v>
          </cell>
          <cell r="J709">
            <v>45010</v>
          </cell>
          <cell r="K709">
            <v>45103</v>
          </cell>
        </row>
        <row r="710">
          <cell r="F710">
            <v>10495</v>
          </cell>
          <cell r="G710">
            <v>711733</v>
          </cell>
          <cell r="H710">
            <v>44975</v>
          </cell>
          <cell r="I710">
            <v>45096</v>
          </cell>
          <cell r="J710">
            <v>45010</v>
          </cell>
          <cell r="K710">
            <v>45103</v>
          </cell>
        </row>
        <row r="711">
          <cell r="F711">
            <v>31464</v>
          </cell>
          <cell r="G711">
            <v>1954612</v>
          </cell>
          <cell r="H711">
            <v>45064</v>
          </cell>
          <cell r="I711">
            <v>45074</v>
          </cell>
          <cell r="J711">
            <v>45099</v>
          </cell>
          <cell r="K711">
            <v>45103</v>
          </cell>
        </row>
        <row r="712">
          <cell r="F712">
            <v>31463</v>
          </cell>
          <cell r="G712">
            <v>4249069</v>
          </cell>
          <cell r="H712">
            <v>45064</v>
          </cell>
          <cell r="I712">
            <v>45074</v>
          </cell>
          <cell r="J712">
            <v>45099</v>
          </cell>
          <cell r="K712">
            <v>45103</v>
          </cell>
        </row>
        <row r="713">
          <cell r="F713">
            <v>29797</v>
          </cell>
          <cell r="G713">
            <v>4886530</v>
          </cell>
          <cell r="H713">
            <v>45054</v>
          </cell>
          <cell r="I713">
            <v>45066</v>
          </cell>
          <cell r="J713">
            <v>45089</v>
          </cell>
          <cell r="K713">
            <v>45103</v>
          </cell>
        </row>
        <row r="714">
          <cell r="F714">
            <v>10489</v>
          </cell>
          <cell r="G714">
            <v>2880284</v>
          </cell>
          <cell r="H714">
            <v>44985</v>
          </cell>
          <cell r="I714">
            <v>45096</v>
          </cell>
          <cell r="J714">
            <v>45020</v>
          </cell>
          <cell r="K714">
            <v>45103</v>
          </cell>
        </row>
        <row r="715">
          <cell r="F715">
            <v>29795</v>
          </cell>
          <cell r="G715">
            <v>3796408</v>
          </cell>
          <cell r="H715">
            <v>45065</v>
          </cell>
          <cell r="I715">
            <v>45066</v>
          </cell>
          <cell r="J715">
            <v>45100</v>
          </cell>
          <cell r="K715">
            <v>45103</v>
          </cell>
        </row>
        <row r="716">
          <cell r="F716">
            <v>29782</v>
          </cell>
          <cell r="G716">
            <v>1954612</v>
          </cell>
          <cell r="H716">
            <v>45062</v>
          </cell>
          <cell r="I716">
            <v>45066</v>
          </cell>
          <cell r="J716">
            <v>45097</v>
          </cell>
          <cell r="K716">
            <v>45103</v>
          </cell>
        </row>
        <row r="717">
          <cell r="F717">
            <v>28274</v>
          </cell>
          <cell r="G717">
            <v>3234033</v>
          </cell>
          <cell r="H717">
            <v>45058</v>
          </cell>
          <cell r="I717">
            <v>45059</v>
          </cell>
          <cell r="J717">
            <v>45093</v>
          </cell>
          <cell r="K717">
            <v>45103</v>
          </cell>
        </row>
        <row r="718">
          <cell r="F718">
            <v>376</v>
          </cell>
          <cell r="G718">
            <v>-2638218</v>
          </cell>
          <cell r="H718">
            <v>45092</v>
          </cell>
          <cell r="I718">
            <v>45099</v>
          </cell>
          <cell r="J718">
            <v>45092</v>
          </cell>
          <cell r="K718">
            <v>45103</v>
          </cell>
        </row>
        <row r="719">
          <cell r="F719">
            <v>15723</v>
          </cell>
          <cell r="G719">
            <v>6799452</v>
          </cell>
          <cell r="H719">
            <v>44849</v>
          </cell>
          <cell r="I719">
            <v>45098</v>
          </cell>
          <cell r="J719">
            <v>44884</v>
          </cell>
          <cell r="K719">
            <v>45103</v>
          </cell>
        </row>
        <row r="720">
          <cell r="F720">
            <v>28273</v>
          </cell>
          <cell r="G720">
            <v>1954612</v>
          </cell>
          <cell r="H720">
            <v>45058</v>
          </cell>
          <cell r="I720">
            <v>45059</v>
          </cell>
          <cell r="J720">
            <v>45093</v>
          </cell>
          <cell r="K720">
            <v>45103</v>
          </cell>
        </row>
        <row r="721">
          <cell r="F721">
            <v>28262</v>
          </cell>
          <cell r="G721">
            <v>3072850</v>
          </cell>
          <cell r="H721">
            <v>45058</v>
          </cell>
          <cell r="I721">
            <v>45059</v>
          </cell>
          <cell r="J721">
            <v>45093</v>
          </cell>
          <cell r="K721">
            <v>45103</v>
          </cell>
        </row>
        <row r="722">
          <cell r="F722">
            <v>28263</v>
          </cell>
          <cell r="G722">
            <v>4744894</v>
          </cell>
          <cell r="H722">
            <v>45058</v>
          </cell>
          <cell r="I722">
            <v>45059</v>
          </cell>
          <cell r="J722">
            <v>45093</v>
          </cell>
          <cell r="K722">
            <v>45103</v>
          </cell>
        </row>
        <row r="723">
          <cell r="F723">
            <v>28269</v>
          </cell>
          <cell r="G723">
            <v>1954612</v>
          </cell>
          <cell r="H723">
            <v>45061</v>
          </cell>
          <cell r="I723">
            <v>45062</v>
          </cell>
          <cell r="J723">
            <v>45096</v>
          </cell>
          <cell r="K723">
            <v>45103</v>
          </cell>
        </row>
        <row r="724">
          <cell r="F724">
            <v>28270</v>
          </cell>
          <cell r="G724">
            <v>1615482</v>
          </cell>
          <cell r="H724">
            <v>45061</v>
          </cell>
          <cell r="I724">
            <v>45062</v>
          </cell>
          <cell r="J724">
            <v>45096</v>
          </cell>
          <cell r="K724">
            <v>45103</v>
          </cell>
        </row>
        <row r="725">
          <cell r="F725">
            <v>10488</v>
          </cell>
          <cell r="G725">
            <v>4400539</v>
          </cell>
          <cell r="H725">
            <v>44988</v>
          </cell>
          <cell r="I725">
            <v>45096</v>
          </cell>
          <cell r="J725">
            <v>45023</v>
          </cell>
          <cell r="K725">
            <v>45103</v>
          </cell>
        </row>
        <row r="726">
          <cell r="F726">
            <v>11265</v>
          </cell>
          <cell r="G726">
            <v>1615482</v>
          </cell>
          <cell r="H726">
            <v>44991</v>
          </cell>
          <cell r="I726">
            <v>45096</v>
          </cell>
          <cell r="J726">
            <v>45026</v>
          </cell>
          <cell r="K726">
            <v>45103</v>
          </cell>
        </row>
        <row r="727">
          <cell r="F727">
            <v>14843</v>
          </cell>
          <cell r="G727">
            <v>4234934</v>
          </cell>
          <cell r="H727">
            <v>45002</v>
          </cell>
          <cell r="I727">
            <v>45096</v>
          </cell>
          <cell r="J727">
            <v>45037</v>
          </cell>
          <cell r="K727">
            <v>45103</v>
          </cell>
        </row>
        <row r="728">
          <cell r="F728">
            <v>22036</v>
          </cell>
          <cell r="G728">
            <v>1142911</v>
          </cell>
          <cell r="H728">
            <v>45030</v>
          </cell>
          <cell r="I728">
            <v>45096</v>
          </cell>
          <cell r="J728">
            <v>45065</v>
          </cell>
          <cell r="K728">
            <v>45103</v>
          </cell>
        </row>
        <row r="729">
          <cell r="F729">
            <v>28245</v>
          </cell>
          <cell r="G729">
            <v>2933997</v>
          </cell>
          <cell r="H729">
            <v>45054</v>
          </cell>
          <cell r="I729">
            <v>45059</v>
          </cell>
          <cell r="J729">
            <v>45089</v>
          </cell>
          <cell r="K729">
            <v>45103</v>
          </cell>
        </row>
        <row r="730">
          <cell r="F730">
            <v>29781</v>
          </cell>
          <cell r="G730">
            <v>3596758</v>
          </cell>
          <cell r="H730">
            <v>45063</v>
          </cell>
          <cell r="I730">
            <v>45066</v>
          </cell>
          <cell r="J730">
            <v>45098</v>
          </cell>
          <cell r="K730">
            <v>45103</v>
          </cell>
        </row>
        <row r="731">
          <cell r="F731">
            <v>29780</v>
          </cell>
          <cell r="G731">
            <v>2175415</v>
          </cell>
          <cell r="H731">
            <v>45063</v>
          </cell>
          <cell r="I731">
            <v>45066</v>
          </cell>
          <cell r="J731">
            <v>45098</v>
          </cell>
          <cell r="K731">
            <v>45103</v>
          </cell>
        </row>
        <row r="732">
          <cell r="F732">
            <v>11268</v>
          </cell>
          <cell r="G732">
            <v>2837120</v>
          </cell>
          <cell r="H732">
            <v>44989</v>
          </cell>
          <cell r="I732">
            <v>45096</v>
          </cell>
          <cell r="J732">
            <v>45024</v>
          </cell>
          <cell r="K732">
            <v>45103</v>
          </cell>
        </row>
        <row r="733">
          <cell r="F733">
            <v>10481</v>
          </cell>
          <cell r="G733">
            <v>3841090</v>
          </cell>
          <cell r="H733">
            <v>44986</v>
          </cell>
          <cell r="I733">
            <v>45096</v>
          </cell>
          <cell r="J733">
            <v>45021</v>
          </cell>
          <cell r="K733">
            <v>45103</v>
          </cell>
        </row>
        <row r="734">
          <cell r="F734">
            <v>10487</v>
          </cell>
          <cell r="G734">
            <v>5495105</v>
          </cell>
          <cell r="H734">
            <v>44986</v>
          </cell>
          <cell r="I734">
            <v>45096</v>
          </cell>
          <cell r="J734">
            <v>45021</v>
          </cell>
          <cell r="K734">
            <v>45103</v>
          </cell>
        </row>
        <row r="735">
          <cell r="F735">
            <v>28265</v>
          </cell>
          <cell r="G735">
            <v>2703195</v>
          </cell>
          <cell r="H735">
            <v>45056</v>
          </cell>
          <cell r="I735">
            <v>45059</v>
          </cell>
          <cell r="J735">
            <v>45091</v>
          </cell>
          <cell r="K735">
            <v>45103</v>
          </cell>
        </row>
        <row r="736">
          <cell r="F736">
            <v>28275</v>
          </cell>
          <cell r="G736">
            <v>7721813</v>
          </cell>
          <cell r="H736">
            <v>45057</v>
          </cell>
          <cell r="I736">
            <v>45059</v>
          </cell>
          <cell r="J736">
            <v>45092</v>
          </cell>
          <cell r="K736">
            <v>45103</v>
          </cell>
        </row>
        <row r="737">
          <cell r="F737">
            <v>22034</v>
          </cell>
          <cell r="G737">
            <v>2931918</v>
          </cell>
          <cell r="H737">
            <v>45024</v>
          </cell>
          <cell r="I737">
            <v>45096</v>
          </cell>
          <cell r="J737">
            <v>45059</v>
          </cell>
          <cell r="K737">
            <v>45103</v>
          </cell>
        </row>
        <row r="738">
          <cell r="F738">
            <v>14844</v>
          </cell>
          <cell r="G738">
            <v>1551220</v>
          </cell>
          <cell r="H738">
            <v>44996</v>
          </cell>
          <cell r="I738">
            <v>45096</v>
          </cell>
          <cell r="J738">
            <v>45031</v>
          </cell>
          <cell r="K738">
            <v>45103</v>
          </cell>
        </row>
        <row r="739">
          <cell r="F739">
            <v>28260</v>
          </cell>
          <cell r="G739">
            <v>977306</v>
          </cell>
          <cell r="H739">
            <v>45055</v>
          </cell>
          <cell r="I739">
            <v>45059</v>
          </cell>
          <cell r="J739">
            <v>45090</v>
          </cell>
          <cell r="K739">
            <v>45103</v>
          </cell>
        </row>
        <row r="740">
          <cell r="F740">
            <v>14853</v>
          </cell>
          <cell r="G740">
            <v>1785927</v>
          </cell>
          <cell r="H740">
            <v>44999</v>
          </cell>
          <cell r="I740">
            <v>45096</v>
          </cell>
          <cell r="J740">
            <v>45034</v>
          </cell>
          <cell r="K740">
            <v>45103</v>
          </cell>
        </row>
        <row r="741">
          <cell r="F741">
            <v>14852</v>
          </cell>
          <cell r="G741">
            <v>3136529</v>
          </cell>
          <cell r="H741">
            <v>44999</v>
          </cell>
          <cell r="I741">
            <v>45096</v>
          </cell>
          <cell r="J741">
            <v>45034</v>
          </cell>
          <cell r="K741">
            <v>45103</v>
          </cell>
        </row>
        <row r="742">
          <cell r="F742">
            <v>14851</v>
          </cell>
          <cell r="G742">
            <v>1038389</v>
          </cell>
          <cell r="H742">
            <v>44999</v>
          </cell>
          <cell r="I742">
            <v>45096</v>
          </cell>
          <cell r="J742">
            <v>45034</v>
          </cell>
          <cell r="K742">
            <v>45103</v>
          </cell>
        </row>
        <row r="743">
          <cell r="F743">
            <v>10492</v>
          </cell>
          <cell r="G743">
            <v>2619452</v>
          </cell>
          <cell r="H743">
            <v>44985</v>
          </cell>
          <cell r="I743">
            <v>45096</v>
          </cell>
          <cell r="J743">
            <v>45020</v>
          </cell>
          <cell r="K743">
            <v>45103</v>
          </cell>
        </row>
        <row r="744">
          <cell r="F744">
            <v>22037</v>
          </cell>
          <cell r="G744">
            <v>3118577</v>
          </cell>
          <cell r="H744">
            <v>45027</v>
          </cell>
          <cell r="I744">
            <v>45096</v>
          </cell>
          <cell r="J744">
            <v>45062</v>
          </cell>
          <cell r="K744">
            <v>45103</v>
          </cell>
        </row>
        <row r="745">
          <cell r="F745">
            <v>10486</v>
          </cell>
          <cell r="G745">
            <v>1221638</v>
          </cell>
          <cell r="H745">
            <v>44985</v>
          </cell>
          <cell r="I745">
            <v>45096</v>
          </cell>
          <cell r="J745">
            <v>45020</v>
          </cell>
          <cell r="K745">
            <v>45103</v>
          </cell>
        </row>
        <row r="746">
          <cell r="F746">
            <v>28271</v>
          </cell>
          <cell r="G746">
            <v>2095544</v>
          </cell>
          <cell r="H746">
            <v>45059</v>
          </cell>
          <cell r="I746">
            <v>45060</v>
          </cell>
          <cell r="J746">
            <v>45094</v>
          </cell>
          <cell r="K746">
            <v>45103</v>
          </cell>
        </row>
        <row r="747">
          <cell r="F747">
            <v>29792</v>
          </cell>
          <cell r="G747">
            <v>977306</v>
          </cell>
          <cell r="H747">
            <v>45066</v>
          </cell>
          <cell r="I747">
            <v>45067</v>
          </cell>
          <cell r="J747">
            <v>45101</v>
          </cell>
          <cell r="K747">
            <v>45103</v>
          </cell>
        </row>
        <row r="748">
          <cell r="F748">
            <v>10485</v>
          </cell>
          <cell r="G748">
            <v>3166702</v>
          </cell>
          <cell r="H748">
            <v>44988</v>
          </cell>
          <cell r="I748">
            <v>45096</v>
          </cell>
          <cell r="J748">
            <v>45023</v>
          </cell>
          <cell r="K748">
            <v>45103</v>
          </cell>
        </row>
        <row r="749">
          <cell r="F749">
            <v>11267</v>
          </cell>
          <cell r="G749">
            <v>7103404</v>
          </cell>
          <cell r="H749">
            <v>44989</v>
          </cell>
          <cell r="I749">
            <v>45096</v>
          </cell>
          <cell r="J749">
            <v>45024</v>
          </cell>
          <cell r="K749">
            <v>45103</v>
          </cell>
        </row>
        <row r="750">
          <cell r="F750">
            <v>204</v>
          </cell>
          <cell r="G750">
            <v>-1344386</v>
          </cell>
          <cell r="H750">
            <v>45091</v>
          </cell>
          <cell r="I750">
            <v>45093</v>
          </cell>
          <cell r="J750">
            <v>45091</v>
          </cell>
          <cell r="K750">
            <v>45103</v>
          </cell>
        </row>
        <row r="751">
          <cell r="F751">
            <v>28264</v>
          </cell>
          <cell r="G751">
            <v>2950662</v>
          </cell>
          <cell r="H751">
            <v>45056</v>
          </cell>
          <cell r="I751">
            <v>45059</v>
          </cell>
          <cell r="J751">
            <v>45091</v>
          </cell>
          <cell r="K751">
            <v>45103</v>
          </cell>
        </row>
        <row r="752">
          <cell r="F752">
            <v>28272</v>
          </cell>
          <cell r="G752">
            <v>2336400</v>
          </cell>
          <cell r="H752">
            <v>45058</v>
          </cell>
          <cell r="I752">
            <v>45059</v>
          </cell>
          <cell r="J752">
            <v>45093</v>
          </cell>
          <cell r="K752">
            <v>45103</v>
          </cell>
        </row>
        <row r="753">
          <cell r="F753">
            <v>10484</v>
          </cell>
          <cell r="G753">
            <v>1615482</v>
          </cell>
          <cell r="H753">
            <v>44985</v>
          </cell>
          <cell r="I753">
            <v>45096</v>
          </cell>
          <cell r="J753">
            <v>45020</v>
          </cell>
          <cell r="K753">
            <v>45103</v>
          </cell>
        </row>
        <row r="754">
          <cell r="F754">
            <v>11266</v>
          </cell>
          <cell r="G754">
            <v>1038389</v>
          </cell>
          <cell r="H754">
            <v>44988</v>
          </cell>
          <cell r="I754">
            <v>45096</v>
          </cell>
          <cell r="J754">
            <v>45023</v>
          </cell>
          <cell r="K754">
            <v>45103</v>
          </cell>
        </row>
        <row r="755">
          <cell r="F755">
            <v>14842</v>
          </cell>
          <cell r="G755">
            <v>1891483</v>
          </cell>
          <cell r="H755">
            <v>44999</v>
          </cell>
          <cell r="I755">
            <v>45096</v>
          </cell>
          <cell r="J755">
            <v>45034</v>
          </cell>
          <cell r="K755">
            <v>45103</v>
          </cell>
        </row>
        <row r="756">
          <cell r="F756">
            <v>20484</v>
          </cell>
          <cell r="G756">
            <v>3025605</v>
          </cell>
          <cell r="H756">
            <v>45023</v>
          </cell>
          <cell r="I756">
            <v>45096</v>
          </cell>
          <cell r="J756">
            <v>45058</v>
          </cell>
          <cell r="K756">
            <v>45103</v>
          </cell>
        </row>
        <row r="757">
          <cell r="F757">
            <v>22038</v>
          </cell>
          <cell r="G757">
            <v>598950</v>
          </cell>
          <cell r="H757">
            <v>45027</v>
          </cell>
          <cell r="I757">
            <v>45096</v>
          </cell>
          <cell r="J757">
            <v>45062</v>
          </cell>
          <cell r="K757">
            <v>45103</v>
          </cell>
        </row>
        <row r="758">
          <cell r="F758">
            <v>15719</v>
          </cell>
          <cell r="G758">
            <v>5238904</v>
          </cell>
          <cell r="H758">
            <v>44848</v>
          </cell>
          <cell r="I758">
            <v>45098</v>
          </cell>
          <cell r="J758">
            <v>44883</v>
          </cell>
          <cell r="K758">
            <v>45103</v>
          </cell>
        </row>
        <row r="759">
          <cell r="F759">
            <v>28261</v>
          </cell>
          <cell r="G759">
            <v>1551220</v>
          </cell>
          <cell r="H759">
            <v>45058</v>
          </cell>
          <cell r="I759">
            <v>45059</v>
          </cell>
          <cell r="J759">
            <v>45093</v>
          </cell>
          <cell r="K759">
            <v>45103</v>
          </cell>
        </row>
        <row r="760">
          <cell r="F760">
            <v>29775</v>
          </cell>
          <cell r="G760">
            <v>2358510</v>
          </cell>
          <cell r="H760">
            <v>45066</v>
          </cell>
          <cell r="I760">
            <v>45067</v>
          </cell>
          <cell r="J760">
            <v>45101</v>
          </cell>
          <cell r="K760">
            <v>45103</v>
          </cell>
        </row>
        <row r="761">
          <cell r="F761">
            <v>14841</v>
          </cell>
          <cell r="G761">
            <v>1551220</v>
          </cell>
          <cell r="H761">
            <v>45002</v>
          </cell>
          <cell r="I761">
            <v>45096</v>
          </cell>
          <cell r="J761">
            <v>45037</v>
          </cell>
          <cell r="K761">
            <v>45103</v>
          </cell>
        </row>
        <row r="762">
          <cell r="F762">
            <v>22039</v>
          </cell>
          <cell r="G762">
            <v>1615482</v>
          </cell>
          <cell r="H762">
            <v>45030</v>
          </cell>
          <cell r="I762">
            <v>45096</v>
          </cell>
          <cell r="J762">
            <v>45065</v>
          </cell>
          <cell r="K762">
            <v>45103</v>
          </cell>
        </row>
        <row r="763">
          <cell r="F763">
            <v>267</v>
          </cell>
          <cell r="G763">
            <v>-310243</v>
          </cell>
          <cell r="H763">
            <v>45086</v>
          </cell>
          <cell r="I763">
            <v>45091</v>
          </cell>
          <cell r="J763">
            <v>45086</v>
          </cell>
          <cell r="K763">
            <v>45103</v>
          </cell>
        </row>
        <row r="764">
          <cell r="F764">
            <v>14840</v>
          </cell>
          <cell r="G764">
            <v>499125</v>
          </cell>
          <cell r="H764">
            <v>45000</v>
          </cell>
          <cell r="I764">
            <v>45096</v>
          </cell>
          <cell r="J764">
            <v>45035</v>
          </cell>
          <cell r="K764">
            <v>45103</v>
          </cell>
        </row>
        <row r="765">
          <cell r="F765">
            <v>15718</v>
          </cell>
          <cell r="G765">
            <v>6611121</v>
          </cell>
          <cell r="H765">
            <v>44818</v>
          </cell>
          <cell r="I765">
            <v>45098</v>
          </cell>
          <cell r="J765">
            <v>44853</v>
          </cell>
          <cell r="K765">
            <v>45103</v>
          </cell>
        </row>
        <row r="766">
          <cell r="F766">
            <v>279</v>
          </cell>
          <cell r="G766">
            <v>-336564</v>
          </cell>
          <cell r="H766">
            <v>45090</v>
          </cell>
          <cell r="I766">
            <v>45099</v>
          </cell>
          <cell r="J766">
            <v>45090</v>
          </cell>
          <cell r="K766">
            <v>45103</v>
          </cell>
        </row>
        <row r="767">
          <cell r="F767">
            <v>281</v>
          </cell>
          <cell r="G767">
            <v>-628167</v>
          </cell>
          <cell r="H767">
            <v>45090</v>
          </cell>
          <cell r="I767">
            <v>45099</v>
          </cell>
          <cell r="J767">
            <v>45090</v>
          </cell>
          <cell r="K767">
            <v>45103</v>
          </cell>
        </row>
        <row r="768">
          <cell r="F768">
            <v>28266</v>
          </cell>
          <cell r="G768">
            <v>6092977</v>
          </cell>
          <cell r="H768">
            <v>45056</v>
          </cell>
          <cell r="I768">
            <v>45059</v>
          </cell>
          <cell r="J768">
            <v>45091</v>
          </cell>
          <cell r="K768">
            <v>45103</v>
          </cell>
        </row>
        <row r="769">
          <cell r="F769">
            <v>271</v>
          </cell>
          <cell r="G769">
            <v>-477238</v>
          </cell>
          <cell r="H769">
            <v>45086</v>
          </cell>
          <cell r="I769">
            <v>45091</v>
          </cell>
          <cell r="J769">
            <v>45086</v>
          </cell>
          <cell r="K769">
            <v>45103</v>
          </cell>
        </row>
        <row r="770">
          <cell r="F770">
            <v>10483</v>
          </cell>
          <cell r="G770">
            <v>1551220</v>
          </cell>
          <cell r="H770">
            <v>44987</v>
          </cell>
          <cell r="I770">
            <v>45096</v>
          </cell>
          <cell r="J770">
            <v>45022</v>
          </cell>
          <cell r="K770">
            <v>45103</v>
          </cell>
        </row>
        <row r="771">
          <cell r="F771">
            <v>844</v>
          </cell>
          <cell r="G771">
            <v>3738240</v>
          </cell>
          <cell r="H771">
            <v>44909</v>
          </cell>
          <cell r="I771">
            <v>45097</v>
          </cell>
          <cell r="J771">
            <v>44944</v>
          </cell>
          <cell r="K771">
            <v>45103</v>
          </cell>
        </row>
        <row r="772">
          <cell r="F772">
            <v>29799</v>
          </cell>
          <cell r="G772">
            <v>1615482</v>
          </cell>
          <cell r="H772">
            <v>45057</v>
          </cell>
          <cell r="I772">
            <v>45066</v>
          </cell>
          <cell r="J772">
            <v>45092</v>
          </cell>
          <cell r="K772">
            <v>45103</v>
          </cell>
        </row>
        <row r="773">
          <cell r="F773">
            <v>31461</v>
          </cell>
          <cell r="G773">
            <v>3784737</v>
          </cell>
          <cell r="H773">
            <v>45062</v>
          </cell>
          <cell r="I773">
            <v>45074</v>
          </cell>
          <cell r="J773">
            <v>45097</v>
          </cell>
          <cell r="K773">
            <v>45103</v>
          </cell>
        </row>
        <row r="774">
          <cell r="F774">
            <v>31462</v>
          </cell>
          <cell r="G774">
            <v>977306</v>
          </cell>
          <cell r="H774">
            <v>45062</v>
          </cell>
          <cell r="I774">
            <v>45074</v>
          </cell>
          <cell r="J774">
            <v>45097</v>
          </cell>
          <cell r="K774">
            <v>45103</v>
          </cell>
        </row>
        <row r="775">
          <cell r="F775">
            <v>10500</v>
          </cell>
          <cell r="G775">
            <v>2619452</v>
          </cell>
          <cell r="H775">
            <v>44981</v>
          </cell>
          <cell r="I775">
            <v>45096</v>
          </cell>
          <cell r="J775">
            <v>45016</v>
          </cell>
          <cell r="K775">
            <v>45103</v>
          </cell>
        </row>
        <row r="776">
          <cell r="F776">
            <v>29774</v>
          </cell>
          <cell r="G776">
            <v>3234033</v>
          </cell>
          <cell r="H776">
            <v>45062</v>
          </cell>
          <cell r="I776">
            <v>45067</v>
          </cell>
          <cell r="J776">
            <v>45097</v>
          </cell>
          <cell r="K776">
            <v>45103</v>
          </cell>
        </row>
        <row r="777">
          <cell r="F777">
            <v>10482</v>
          </cell>
          <cell r="G777">
            <v>1682824</v>
          </cell>
          <cell r="H777">
            <v>44985</v>
          </cell>
          <cell r="I777">
            <v>45096</v>
          </cell>
          <cell r="J777">
            <v>45020</v>
          </cell>
          <cell r="K777">
            <v>45103</v>
          </cell>
        </row>
        <row r="778">
          <cell r="F778">
            <v>10491</v>
          </cell>
          <cell r="G778">
            <v>299475</v>
          </cell>
          <cell r="H778">
            <v>44985</v>
          </cell>
          <cell r="I778">
            <v>45096</v>
          </cell>
          <cell r="J778">
            <v>45020</v>
          </cell>
          <cell r="K778">
            <v>45103</v>
          </cell>
        </row>
        <row r="779">
          <cell r="F779">
            <v>10490</v>
          </cell>
          <cell r="G779">
            <v>2443276</v>
          </cell>
          <cell r="H779">
            <v>44985</v>
          </cell>
          <cell r="I779">
            <v>45096</v>
          </cell>
          <cell r="J779">
            <v>45020</v>
          </cell>
          <cell r="K779">
            <v>45103</v>
          </cell>
        </row>
        <row r="780">
          <cell r="F780">
            <v>29787</v>
          </cell>
          <cell r="G780">
            <v>5367263</v>
          </cell>
          <cell r="H780">
            <v>45066</v>
          </cell>
          <cell r="I780">
            <v>45067</v>
          </cell>
          <cell r="J780">
            <v>45101</v>
          </cell>
          <cell r="K780">
            <v>45103</v>
          </cell>
        </row>
        <row r="781">
          <cell r="F781">
            <v>29788</v>
          </cell>
          <cell r="G781">
            <v>1551220</v>
          </cell>
          <cell r="H781">
            <v>45066</v>
          </cell>
          <cell r="I781">
            <v>45067</v>
          </cell>
          <cell r="J781">
            <v>45101</v>
          </cell>
          <cell r="K781">
            <v>45103</v>
          </cell>
        </row>
        <row r="782">
          <cell r="F782">
            <v>10480</v>
          </cell>
          <cell r="G782">
            <v>1179255</v>
          </cell>
          <cell r="H782">
            <v>44982</v>
          </cell>
          <cell r="I782">
            <v>45096</v>
          </cell>
          <cell r="J782">
            <v>45017</v>
          </cell>
          <cell r="K782">
            <v>45103</v>
          </cell>
        </row>
        <row r="783">
          <cell r="F783">
            <v>14845</v>
          </cell>
          <cell r="G783">
            <v>2671559</v>
          </cell>
          <cell r="H783">
            <v>44996</v>
          </cell>
          <cell r="I783">
            <v>45096</v>
          </cell>
          <cell r="J783">
            <v>45031</v>
          </cell>
          <cell r="K783">
            <v>45103</v>
          </cell>
        </row>
        <row r="784">
          <cell r="F784">
            <v>13165</v>
          </cell>
          <cell r="G784">
            <v>2400893</v>
          </cell>
          <cell r="H784">
            <v>44982</v>
          </cell>
          <cell r="I784">
            <v>45098</v>
          </cell>
          <cell r="J784">
            <v>45017</v>
          </cell>
          <cell r="K784">
            <v>45103</v>
          </cell>
        </row>
        <row r="785">
          <cell r="F785">
            <v>31465</v>
          </cell>
          <cell r="G785">
            <v>1615482</v>
          </cell>
          <cell r="H785">
            <v>45064</v>
          </cell>
          <cell r="I785">
            <v>45074</v>
          </cell>
          <cell r="J785">
            <v>45099</v>
          </cell>
          <cell r="K785">
            <v>45103</v>
          </cell>
        </row>
        <row r="786">
          <cell r="F786">
            <v>20498</v>
          </cell>
          <cell r="G786">
            <v>5456902</v>
          </cell>
          <cell r="H786">
            <v>45023</v>
          </cell>
          <cell r="K786">
            <v>45117</v>
          </cell>
        </row>
        <row r="787">
          <cell r="F787">
            <v>4002</v>
          </cell>
          <cell r="G787">
            <v>-2217650</v>
          </cell>
          <cell r="H787">
            <v>45101</v>
          </cell>
          <cell r="K787">
            <v>45117</v>
          </cell>
        </row>
        <row r="788">
          <cell r="F788">
            <v>34506</v>
          </cell>
          <cell r="G788">
            <v>4886552</v>
          </cell>
          <cell r="H788">
            <v>45079</v>
          </cell>
          <cell r="K788">
            <v>45117</v>
          </cell>
        </row>
        <row r="789">
          <cell r="F789">
            <v>34505</v>
          </cell>
          <cell r="G789">
            <v>8020980</v>
          </cell>
          <cell r="H789">
            <v>45079</v>
          </cell>
          <cell r="K789">
            <v>45117</v>
          </cell>
        </row>
        <row r="790">
          <cell r="F790">
            <v>31471</v>
          </cell>
          <cell r="G790">
            <v>13876060</v>
          </cell>
          <cell r="H790">
            <v>45072</v>
          </cell>
          <cell r="K790">
            <v>45117</v>
          </cell>
        </row>
        <row r="791">
          <cell r="F791">
            <v>31470</v>
          </cell>
          <cell r="G791">
            <v>1954612</v>
          </cell>
          <cell r="H791">
            <v>45072</v>
          </cell>
          <cell r="K791">
            <v>45117</v>
          </cell>
        </row>
        <row r="792">
          <cell r="F792">
            <v>29771</v>
          </cell>
          <cell r="G792">
            <v>3115200</v>
          </cell>
          <cell r="H792">
            <v>45059</v>
          </cell>
          <cell r="K792">
            <v>45117</v>
          </cell>
        </row>
        <row r="793">
          <cell r="F793">
            <v>34509</v>
          </cell>
          <cell r="G793">
            <v>2443276</v>
          </cell>
          <cell r="H793">
            <v>45080</v>
          </cell>
          <cell r="K793">
            <v>45117</v>
          </cell>
        </row>
        <row r="794">
          <cell r="F794">
            <v>34508</v>
          </cell>
          <cell r="G794">
            <v>3234033</v>
          </cell>
          <cell r="H794">
            <v>45080</v>
          </cell>
          <cell r="K794">
            <v>45117</v>
          </cell>
        </row>
        <row r="795">
          <cell r="F795">
            <v>32658</v>
          </cell>
          <cell r="G795">
            <v>1104026</v>
          </cell>
          <cell r="H795">
            <v>45076</v>
          </cell>
          <cell r="K795">
            <v>45117</v>
          </cell>
        </row>
        <row r="796">
          <cell r="F796">
            <v>20183</v>
          </cell>
          <cell r="G796">
            <v>6404277</v>
          </cell>
          <cell r="H796">
            <v>45020</v>
          </cell>
          <cell r="K796">
            <v>45117</v>
          </cell>
        </row>
        <row r="797">
          <cell r="F797">
            <v>20182</v>
          </cell>
          <cell r="G797">
            <v>1954612</v>
          </cell>
          <cell r="H797">
            <v>45020</v>
          </cell>
          <cell r="K797">
            <v>45117</v>
          </cell>
        </row>
        <row r="798">
          <cell r="F798">
            <v>34507</v>
          </cell>
          <cell r="G798">
            <v>2443276</v>
          </cell>
          <cell r="H798">
            <v>45080</v>
          </cell>
          <cell r="K798">
            <v>45117</v>
          </cell>
        </row>
        <row r="799">
          <cell r="F799">
            <v>32660</v>
          </cell>
          <cell r="G799">
            <v>552013</v>
          </cell>
          <cell r="H799">
            <v>45073</v>
          </cell>
          <cell r="K799">
            <v>45117</v>
          </cell>
        </row>
        <row r="800">
          <cell r="F800">
            <v>32659</v>
          </cell>
          <cell r="G800">
            <v>1954612</v>
          </cell>
          <cell r="H800">
            <v>45073</v>
          </cell>
          <cell r="K800">
            <v>45117</v>
          </cell>
        </row>
        <row r="801">
          <cell r="F801">
            <v>32657</v>
          </cell>
          <cell r="G801">
            <v>1886808</v>
          </cell>
          <cell r="H801">
            <v>45076</v>
          </cell>
          <cell r="K801">
            <v>45117</v>
          </cell>
        </row>
        <row r="802">
          <cell r="F802">
            <v>32656</v>
          </cell>
          <cell r="G802">
            <v>3664914</v>
          </cell>
          <cell r="H802">
            <v>45076</v>
          </cell>
          <cell r="K802">
            <v>45117</v>
          </cell>
        </row>
        <row r="803">
          <cell r="F803">
            <v>32673</v>
          </cell>
          <cell r="G803">
            <v>1557600</v>
          </cell>
          <cell r="H803">
            <v>45075</v>
          </cell>
          <cell r="K803">
            <v>45117</v>
          </cell>
        </row>
        <row r="804">
          <cell r="F804">
            <v>31466</v>
          </cell>
          <cell r="G804">
            <v>6230400</v>
          </cell>
          <cell r="H804">
            <v>45062</v>
          </cell>
          <cell r="K804">
            <v>45117</v>
          </cell>
        </row>
        <row r="805">
          <cell r="F805">
            <v>36179</v>
          </cell>
          <cell r="G805">
            <v>2443276</v>
          </cell>
          <cell r="H805">
            <v>45080</v>
          </cell>
          <cell r="K805">
            <v>45117</v>
          </cell>
        </row>
        <row r="806">
          <cell r="F806">
            <v>32667</v>
          </cell>
          <cell r="G806">
            <v>1954612</v>
          </cell>
          <cell r="H806">
            <v>45069</v>
          </cell>
          <cell r="K806">
            <v>45117</v>
          </cell>
        </row>
        <row r="807">
          <cell r="F807">
            <v>32666</v>
          </cell>
          <cell r="G807">
            <v>276012</v>
          </cell>
          <cell r="H807">
            <v>45069</v>
          </cell>
          <cell r="K807">
            <v>45117</v>
          </cell>
        </row>
        <row r="808">
          <cell r="F808">
            <v>32664</v>
          </cell>
          <cell r="G808">
            <v>5491013</v>
          </cell>
          <cell r="H808">
            <v>45068</v>
          </cell>
          <cell r="K808">
            <v>45117</v>
          </cell>
        </row>
        <row r="809">
          <cell r="F809">
            <v>32662</v>
          </cell>
          <cell r="G809">
            <v>1557600</v>
          </cell>
          <cell r="H809">
            <v>45068</v>
          </cell>
          <cell r="K809">
            <v>45117</v>
          </cell>
        </row>
        <row r="810">
          <cell r="F810">
            <v>31459</v>
          </cell>
          <cell r="G810">
            <v>778800</v>
          </cell>
          <cell r="H810">
            <v>45062</v>
          </cell>
          <cell r="K810">
            <v>45117</v>
          </cell>
        </row>
        <row r="811">
          <cell r="F811">
            <v>37554</v>
          </cell>
          <cell r="G811">
            <v>4921532</v>
          </cell>
          <cell r="H811">
            <v>44998</v>
          </cell>
          <cell r="K811">
            <v>45117</v>
          </cell>
        </row>
        <row r="812">
          <cell r="F812">
            <v>32661</v>
          </cell>
          <cell r="G812">
            <v>2931918</v>
          </cell>
          <cell r="H812">
            <v>45068</v>
          </cell>
          <cell r="K812">
            <v>45117</v>
          </cell>
        </row>
        <row r="813">
          <cell r="F813">
            <v>36181</v>
          </cell>
          <cell r="G813">
            <v>3664914</v>
          </cell>
          <cell r="H813">
            <v>45080</v>
          </cell>
          <cell r="K813">
            <v>45117</v>
          </cell>
        </row>
        <row r="814">
          <cell r="F814">
            <v>36177</v>
          </cell>
          <cell r="G814">
            <v>6600396</v>
          </cell>
          <cell r="H814">
            <v>45079</v>
          </cell>
          <cell r="K814">
            <v>45117</v>
          </cell>
        </row>
        <row r="815">
          <cell r="F815">
            <v>37553</v>
          </cell>
          <cell r="G815">
            <v>4959504</v>
          </cell>
          <cell r="H815">
            <v>44980</v>
          </cell>
          <cell r="K815">
            <v>45117</v>
          </cell>
        </row>
        <row r="816">
          <cell r="F816">
            <v>37509</v>
          </cell>
          <cell r="G816">
            <v>3115167</v>
          </cell>
          <cell r="H816">
            <v>44989</v>
          </cell>
          <cell r="K816">
            <v>45117</v>
          </cell>
        </row>
        <row r="817">
          <cell r="F817">
            <v>413</v>
          </cell>
          <cell r="G817">
            <v>-237916</v>
          </cell>
          <cell r="H817">
            <v>45109</v>
          </cell>
          <cell r="K817">
            <v>45117</v>
          </cell>
        </row>
        <row r="818">
          <cell r="F818">
            <v>401</v>
          </cell>
          <cell r="G818">
            <v>-3087090</v>
          </cell>
          <cell r="H818">
            <v>45104</v>
          </cell>
          <cell r="K818">
            <v>45117</v>
          </cell>
        </row>
        <row r="819">
          <cell r="F819">
            <v>31442</v>
          </cell>
          <cell r="G819">
            <v>1557600</v>
          </cell>
          <cell r="H819">
            <v>45072</v>
          </cell>
          <cell r="K819">
            <v>45117</v>
          </cell>
        </row>
        <row r="820">
          <cell r="F820">
            <v>31440</v>
          </cell>
          <cell r="G820">
            <v>1557600</v>
          </cell>
          <cell r="H820">
            <v>45072</v>
          </cell>
          <cell r="K820">
            <v>45117</v>
          </cell>
        </row>
        <row r="821">
          <cell r="F821">
            <v>34495</v>
          </cell>
          <cell r="G821">
            <v>2880284</v>
          </cell>
          <cell r="H821">
            <v>45079</v>
          </cell>
          <cell r="K821">
            <v>45117</v>
          </cell>
        </row>
        <row r="822">
          <cell r="F822">
            <v>29783</v>
          </cell>
          <cell r="G822">
            <v>1557600</v>
          </cell>
          <cell r="H822">
            <v>45065</v>
          </cell>
          <cell r="K822">
            <v>45117</v>
          </cell>
        </row>
        <row r="823">
          <cell r="F823">
            <v>23404</v>
          </cell>
          <cell r="G823">
            <v>1792472</v>
          </cell>
          <cell r="H823">
            <v>45032</v>
          </cell>
          <cell r="K823">
            <v>45117</v>
          </cell>
        </row>
        <row r="824">
          <cell r="F824">
            <v>22032</v>
          </cell>
          <cell r="G824">
            <v>5329060</v>
          </cell>
          <cell r="H824">
            <v>45028</v>
          </cell>
          <cell r="K824">
            <v>45117</v>
          </cell>
        </row>
        <row r="825">
          <cell r="F825">
            <v>34496</v>
          </cell>
          <cell r="G825">
            <v>2785057</v>
          </cell>
          <cell r="H825">
            <v>45082</v>
          </cell>
          <cell r="K825">
            <v>45117</v>
          </cell>
        </row>
        <row r="826">
          <cell r="F826">
            <v>32655</v>
          </cell>
          <cell r="G826">
            <v>1886808</v>
          </cell>
          <cell r="H826">
            <v>45080</v>
          </cell>
          <cell r="K826">
            <v>45117</v>
          </cell>
        </row>
        <row r="827">
          <cell r="F827">
            <v>31443</v>
          </cell>
          <cell r="G827">
            <v>1246080</v>
          </cell>
          <cell r="H827">
            <v>45075</v>
          </cell>
          <cell r="K827">
            <v>45117</v>
          </cell>
        </row>
        <row r="828">
          <cell r="F828">
            <v>31444</v>
          </cell>
          <cell r="G828">
            <v>977306</v>
          </cell>
          <cell r="H828">
            <v>45075</v>
          </cell>
          <cell r="K828">
            <v>45117</v>
          </cell>
        </row>
        <row r="829">
          <cell r="F829">
            <v>31608</v>
          </cell>
          <cell r="G829">
            <v>1534709</v>
          </cell>
          <cell r="H829">
            <v>45077</v>
          </cell>
          <cell r="K829">
            <v>45117</v>
          </cell>
        </row>
        <row r="830">
          <cell r="F830">
            <v>29794</v>
          </cell>
          <cell r="G830">
            <v>977306</v>
          </cell>
          <cell r="H830">
            <v>45068</v>
          </cell>
          <cell r="K830">
            <v>45117</v>
          </cell>
        </row>
        <row r="831">
          <cell r="F831">
            <v>29793</v>
          </cell>
          <cell r="G831">
            <v>3194939</v>
          </cell>
          <cell r="H831">
            <v>45068</v>
          </cell>
          <cell r="K831">
            <v>45117</v>
          </cell>
        </row>
        <row r="832">
          <cell r="F832">
            <v>182</v>
          </cell>
          <cell r="G832">
            <v>-333465</v>
          </cell>
          <cell r="H832">
            <v>45107</v>
          </cell>
          <cell r="K832">
            <v>45117</v>
          </cell>
        </row>
        <row r="833">
          <cell r="F833">
            <v>34497</v>
          </cell>
          <cell r="G833">
            <v>4668730</v>
          </cell>
          <cell r="H833">
            <v>45080</v>
          </cell>
          <cell r="K833">
            <v>45117</v>
          </cell>
        </row>
        <row r="834">
          <cell r="F834">
            <v>31448</v>
          </cell>
          <cell r="G834">
            <v>2785057</v>
          </cell>
          <cell r="H834">
            <v>45073</v>
          </cell>
          <cell r="K834">
            <v>45117</v>
          </cell>
        </row>
        <row r="835">
          <cell r="F835">
            <v>31447</v>
          </cell>
          <cell r="G835">
            <v>2050345</v>
          </cell>
          <cell r="H835">
            <v>45073</v>
          </cell>
          <cell r="K835">
            <v>45117</v>
          </cell>
        </row>
        <row r="836">
          <cell r="F836">
            <v>31433</v>
          </cell>
          <cell r="G836">
            <v>2758393</v>
          </cell>
          <cell r="H836">
            <v>45070</v>
          </cell>
          <cell r="K836">
            <v>45117</v>
          </cell>
        </row>
        <row r="837">
          <cell r="F837">
            <v>32652</v>
          </cell>
          <cell r="G837">
            <v>5609978</v>
          </cell>
          <cell r="H837">
            <v>45073</v>
          </cell>
          <cell r="K837">
            <v>45117</v>
          </cell>
        </row>
        <row r="838">
          <cell r="F838">
            <v>29796</v>
          </cell>
          <cell r="G838">
            <v>5734652</v>
          </cell>
          <cell r="H838">
            <v>45064</v>
          </cell>
          <cell r="K838">
            <v>45117</v>
          </cell>
        </row>
        <row r="839">
          <cell r="F839">
            <v>34510</v>
          </cell>
          <cell r="G839">
            <v>1221638</v>
          </cell>
          <cell r="H839">
            <v>45080</v>
          </cell>
          <cell r="K839">
            <v>45117</v>
          </cell>
        </row>
        <row r="840">
          <cell r="F840">
            <v>31437</v>
          </cell>
          <cell r="G840">
            <v>998250</v>
          </cell>
          <cell r="H840">
            <v>45069</v>
          </cell>
          <cell r="K840">
            <v>45117</v>
          </cell>
        </row>
        <row r="841">
          <cell r="F841">
            <v>29773</v>
          </cell>
          <cell r="G841">
            <v>1557600</v>
          </cell>
          <cell r="H841">
            <v>45061</v>
          </cell>
          <cell r="K841">
            <v>45117</v>
          </cell>
        </row>
        <row r="842">
          <cell r="F842">
            <v>29772</v>
          </cell>
          <cell r="G842">
            <v>778800</v>
          </cell>
          <cell r="H842">
            <v>45061</v>
          </cell>
          <cell r="K842">
            <v>45117</v>
          </cell>
        </row>
        <row r="843">
          <cell r="F843">
            <v>263</v>
          </cell>
          <cell r="G843">
            <v>-3583163</v>
          </cell>
          <cell r="H843">
            <v>45096</v>
          </cell>
          <cell r="K843">
            <v>45117</v>
          </cell>
        </row>
        <row r="844">
          <cell r="F844">
            <v>262</v>
          </cell>
          <cell r="G844">
            <v>-2844149</v>
          </cell>
          <cell r="H844">
            <v>45096</v>
          </cell>
          <cell r="K844">
            <v>45117</v>
          </cell>
        </row>
        <row r="845">
          <cell r="F845">
            <v>34512</v>
          </cell>
          <cell r="G845">
            <v>1221638</v>
          </cell>
          <cell r="H845">
            <v>45082</v>
          </cell>
          <cell r="K845">
            <v>45117</v>
          </cell>
        </row>
        <row r="846">
          <cell r="F846">
            <v>31427</v>
          </cell>
          <cell r="G846">
            <v>2619452</v>
          </cell>
          <cell r="H846">
            <v>45068</v>
          </cell>
          <cell r="K846">
            <v>45117</v>
          </cell>
        </row>
        <row r="847">
          <cell r="F847">
            <v>31449</v>
          </cell>
          <cell r="G847">
            <v>977306</v>
          </cell>
          <cell r="H847">
            <v>45073</v>
          </cell>
          <cell r="K847">
            <v>45117</v>
          </cell>
        </row>
        <row r="848">
          <cell r="F848">
            <v>31430</v>
          </cell>
          <cell r="G848">
            <v>1615482</v>
          </cell>
          <cell r="H848">
            <v>45069</v>
          </cell>
          <cell r="K848">
            <v>45117</v>
          </cell>
        </row>
        <row r="849">
          <cell r="F849">
            <v>31428</v>
          </cell>
          <cell r="G849">
            <v>977306</v>
          </cell>
          <cell r="H849">
            <v>45069</v>
          </cell>
          <cell r="K849">
            <v>45117</v>
          </cell>
        </row>
        <row r="850">
          <cell r="F850">
            <v>29779</v>
          </cell>
          <cell r="G850">
            <v>1557600</v>
          </cell>
          <cell r="H850">
            <v>45062</v>
          </cell>
          <cell r="K850">
            <v>45117</v>
          </cell>
        </row>
        <row r="851">
          <cell r="F851">
            <v>181</v>
          </cell>
          <cell r="G851">
            <v>-6146957</v>
          </cell>
          <cell r="H851">
            <v>45096</v>
          </cell>
          <cell r="K851">
            <v>45117</v>
          </cell>
        </row>
        <row r="852">
          <cell r="F852">
            <v>37556</v>
          </cell>
          <cell r="G852">
            <v>2226532</v>
          </cell>
          <cell r="H852">
            <v>44817</v>
          </cell>
          <cell r="K852">
            <v>45117</v>
          </cell>
        </row>
        <row r="853">
          <cell r="F853">
            <v>20483</v>
          </cell>
          <cell r="G853">
            <v>977306</v>
          </cell>
          <cell r="H853">
            <v>45024</v>
          </cell>
          <cell r="K853">
            <v>45117</v>
          </cell>
        </row>
        <row r="854">
          <cell r="F854">
            <v>34499</v>
          </cell>
          <cell r="G854">
            <v>1186229</v>
          </cell>
          <cell r="H854">
            <v>45080</v>
          </cell>
          <cell r="K854">
            <v>45117</v>
          </cell>
        </row>
        <row r="855">
          <cell r="F855">
            <v>34500</v>
          </cell>
          <cell r="G855">
            <v>1886808</v>
          </cell>
          <cell r="H855">
            <v>45080</v>
          </cell>
          <cell r="K855">
            <v>45117</v>
          </cell>
        </row>
        <row r="856">
          <cell r="F856">
            <v>31451</v>
          </cell>
          <cell r="G856">
            <v>3230964</v>
          </cell>
          <cell r="H856">
            <v>45073</v>
          </cell>
          <cell r="K856">
            <v>45117</v>
          </cell>
        </row>
        <row r="857">
          <cell r="F857">
            <v>34502</v>
          </cell>
          <cell r="G857">
            <v>3344440</v>
          </cell>
          <cell r="H857">
            <v>45080</v>
          </cell>
          <cell r="K857">
            <v>45117</v>
          </cell>
        </row>
        <row r="858">
          <cell r="F858">
            <v>37557</v>
          </cell>
          <cell r="G858">
            <v>977306</v>
          </cell>
          <cell r="H858">
            <v>45044</v>
          </cell>
          <cell r="K858">
            <v>45117</v>
          </cell>
        </row>
        <row r="859">
          <cell r="F859">
            <v>34501</v>
          </cell>
          <cell r="G859">
            <v>1615482</v>
          </cell>
          <cell r="H859">
            <v>45080</v>
          </cell>
          <cell r="K859">
            <v>45117</v>
          </cell>
        </row>
        <row r="860">
          <cell r="F860">
            <v>32654</v>
          </cell>
          <cell r="G860">
            <v>4340215</v>
          </cell>
          <cell r="H860">
            <v>45076</v>
          </cell>
          <cell r="K860">
            <v>45117</v>
          </cell>
        </row>
        <row r="861">
          <cell r="F861">
            <v>34498</v>
          </cell>
          <cell r="G861">
            <v>1423466</v>
          </cell>
          <cell r="H861">
            <v>45082</v>
          </cell>
          <cell r="K861">
            <v>45117</v>
          </cell>
        </row>
        <row r="862">
          <cell r="F862">
            <v>25246</v>
          </cell>
          <cell r="G862">
            <v>2095544</v>
          </cell>
          <cell r="H862">
            <v>45048</v>
          </cell>
          <cell r="K862">
            <v>45117</v>
          </cell>
        </row>
        <row r="863">
          <cell r="F863">
            <v>20481</v>
          </cell>
          <cell r="G863">
            <v>977306</v>
          </cell>
          <cell r="H863">
            <v>45027</v>
          </cell>
          <cell r="K863">
            <v>45117</v>
          </cell>
        </row>
        <row r="864">
          <cell r="F864">
            <v>34503</v>
          </cell>
          <cell r="G864">
            <v>3125265</v>
          </cell>
          <cell r="H864">
            <v>45082</v>
          </cell>
          <cell r="K864">
            <v>45117</v>
          </cell>
        </row>
        <row r="865">
          <cell r="F865">
            <v>31453</v>
          </cell>
          <cell r="G865">
            <v>977306</v>
          </cell>
          <cell r="H865">
            <v>45075</v>
          </cell>
          <cell r="K865">
            <v>45117</v>
          </cell>
        </row>
        <row r="866">
          <cell r="F866">
            <v>31452</v>
          </cell>
          <cell r="G866">
            <v>2619452</v>
          </cell>
          <cell r="H866">
            <v>45075</v>
          </cell>
          <cell r="K866">
            <v>45117</v>
          </cell>
        </row>
        <row r="867">
          <cell r="F867">
            <v>29791</v>
          </cell>
          <cell r="G867">
            <v>598950</v>
          </cell>
          <cell r="H867">
            <v>45068</v>
          </cell>
          <cell r="K867">
            <v>45117</v>
          </cell>
        </row>
        <row r="868">
          <cell r="F868">
            <v>29790</v>
          </cell>
          <cell r="G868">
            <v>1946692</v>
          </cell>
          <cell r="H868">
            <v>45068</v>
          </cell>
          <cell r="K868">
            <v>45117</v>
          </cell>
        </row>
        <row r="869">
          <cell r="F869">
            <v>318</v>
          </cell>
          <cell r="G869">
            <v>-1218408</v>
          </cell>
          <cell r="H869">
            <v>45110</v>
          </cell>
          <cell r="K869">
            <v>45117</v>
          </cell>
        </row>
        <row r="870">
          <cell r="F870">
            <v>34504</v>
          </cell>
          <cell r="G870">
            <v>2840255</v>
          </cell>
          <cell r="H870">
            <v>45079</v>
          </cell>
          <cell r="K870">
            <v>45117</v>
          </cell>
        </row>
        <row r="871">
          <cell r="F871">
            <v>37536</v>
          </cell>
          <cell r="G871">
            <v>2311386</v>
          </cell>
          <cell r="H871">
            <v>44818</v>
          </cell>
          <cell r="K871">
            <v>45117</v>
          </cell>
        </row>
        <row r="872">
          <cell r="F872">
            <v>29789</v>
          </cell>
          <cell r="G872">
            <v>2880284</v>
          </cell>
          <cell r="H872">
            <v>45067</v>
          </cell>
          <cell r="K872">
            <v>45117</v>
          </cell>
        </row>
        <row r="873">
          <cell r="F873">
            <v>31434</v>
          </cell>
          <cell r="G873">
            <v>977306</v>
          </cell>
          <cell r="H873">
            <v>45069</v>
          </cell>
          <cell r="K873">
            <v>45117</v>
          </cell>
        </row>
        <row r="874">
          <cell r="F874">
            <v>31436</v>
          </cell>
          <cell r="G874">
            <v>8804906</v>
          </cell>
          <cell r="H874">
            <v>45069</v>
          </cell>
          <cell r="K874">
            <v>45117</v>
          </cell>
        </row>
        <row r="875">
          <cell r="F875">
            <v>31454</v>
          </cell>
          <cell r="G875">
            <v>2729859</v>
          </cell>
          <cell r="H875">
            <v>45072</v>
          </cell>
          <cell r="K875">
            <v>45117</v>
          </cell>
        </row>
        <row r="876">
          <cell r="F876">
            <v>32653</v>
          </cell>
          <cell r="G876">
            <v>4234934</v>
          </cell>
          <cell r="H876">
            <v>45077</v>
          </cell>
          <cell r="K876">
            <v>45117</v>
          </cell>
        </row>
        <row r="877">
          <cell r="F877">
            <v>32663</v>
          </cell>
          <cell r="G877">
            <v>1309726</v>
          </cell>
          <cell r="H877">
            <v>45068</v>
          </cell>
          <cell r="K877">
            <v>45117</v>
          </cell>
        </row>
        <row r="878">
          <cell r="F878">
            <v>36183</v>
          </cell>
          <cell r="G878">
            <v>471702</v>
          </cell>
          <cell r="H878">
            <v>45082</v>
          </cell>
          <cell r="K878">
            <v>45117</v>
          </cell>
        </row>
        <row r="879">
          <cell r="F879">
            <v>36178</v>
          </cell>
          <cell r="G879">
            <v>4798475</v>
          </cell>
          <cell r="H879">
            <v>45079</v>
          </cell>
          <cell r="K879">
            <v>45117</v>
          </cell>
        </row>
        <row r="880">
          <cell r="F880">
            <v>245</v>
          </cell>
          <cell r="G880">
            <v>-2015389</v>
          </cell>
          <cell r="H880">
            <v>45094</v>
          </cell>
          <cell r="K880">
            <v>45117</v>
          </cell>
        </row>
        <row r="881">
          <cell r="F881">
            <v>32668</v>
          </cell>
          <cell r="G881">
            <v>4234934</v>
          </cell>
          <cell r="H881">
            <v>45070</v>
          </cell>
          <cell r="K881">
            <v>45117</v>
          </cell>
        </row>
        <row r="882">
          <cell r="F882">
            <v>32665</v>
          </cell>
          <cell r="G882">
            <v>977306</v>
          </cell>
          <cell r="H882">
            <v>45069</v>
          </cell>
          <cell r="K882">
            <v>45117</v>
          </cell>
        </row>
        <row r="883">
          <cell r="F883">
            <v>36182</v>
          </cell>
          <cell r="G883">
            <v>623040</v>
          </cell>
          <cell r="H883">
            <v>45082</v>
          </cell>
          <cell r="K883">
            <v>45117</v>
          </cell>
        </row>
        <row r="884">
          <cell r="F884">
            <v>32672</v>
          </cell>
          <cell r="G884">
            <v>2336400</v>
          </cell>
          <cell r="H884">
            <v>45075</v>
          </cell>
          <cell r="K884">
            <v>45117</v>
          </cell>
        </row>
        <row r="885">
          <cell r="F885">
            <v>31460</v>
          </cell>
          <cell r="G885">
            <v>1557600</v>
          </cell>
          <cell r="H885">
            <v>45062</v>
          </cell>
          <cell r="K885">
            <v>45117</v>
          </cell>
        </row>
        <row r="886">
          <cell r="F886">
            <v>20482</v>
          </cell>
          <cell r="G886">
            <v>1476431</v>
          </cell>
          <cell r="H886">
            <v>45024</v>
          </cell>
          <cell r="K886">
            <v>45117</v>
          </cell>
        </row>
        <row r="887">
          <cell r="F887">
            <v>15714</v>
          </cell>
          <cell r="G887">
            <v>5079723</v>
          </cell>
          <cell r="H887">
            <v>44761</v>
          </cell>
          <cell r="K887">
            <v>45117</v>
          </cell>
        </row>
        <row r="888">
          <cell r="F888">
            <v>31431</v>
          </cell>
          <cell r="G888">
            <v>977306</v>
          </cell>
          <cell r="H888">
            <v>45069</v>
          </cell>
          <cell r="K888">
            <v>45117</v>
          </cell>
        </row>
        <row r="889">
          <cell r="F889">
            <v>29785</v>
          </cell>
          <cell r="G889">
            <v>1557600</v>
          </cell>
          <cell r="H889">
            <v>45063</v>
          </cell>
          <cell r="K889">
            <v>45117</v>
          </cell>
        </row>
        <row r="890">
          <cell r="F890">
            <v>37555</v>
          </cell>
          <cell r="G890">
            <v>11215919</v>
          </cell>
          <cell r="H890">
            <v>44819</v>
          </cell>
          <cell r="K890">
            <v>45117</v>
          </cell>
        </row>
        <row r="891">
          <cell r="F891">
            <v>269</v>
          </cell>
          <cell r="G891">
            <v>-1225293</v>
          </cell>
          <cell r="H891">
            <v>45098</v>
          </cell>
          <cell r="K891">
            <v>45117</v>
          </cell>
        </row>
        <row r="892">
          <cell r="F892">
            <v>34511</v>
          </cell>
          <cell r="G892">
            <v>1615482</v>
          </cell>
          <cell r="H892">
            <v>45077</v>
          </cell>
          <cell r="K892">
            <v>45117</v>
          </cell>
        </row>
        <row r="893">
          <cell r="F893">
            <v>18691</v>
          </cell>
          <cell r="G893">
            <v>2076778</v>
          </cell>
          <cell r="H893">
            <v>45010</v>
          </cell>
          <cell r="K893">
            <v>45117</v>
          </cell>
        </row>
        <row r="894">
          <cell r="F894">
            <v>1973</v>
          </cell>
          <cell r="G894">
            <v>-1766773</v>
          </cell>
          <cell r="H894">
            <v>45099</v>
          </cell>
          <cell r="K894">
            <v>45117</v>
          </cell>
        </row>
        <row r="895">
          <cell r="F895">
            <v>31469</v>
          </cell>
          <cell r="G895">
            <v>1179255</v>
          </cell>
          <cell r="H895">
            <v>45071</v>
          </cell>
          <cell r="K895">
            <v>45117</v>
          </cell>
        </row>
        <row r="896">
          <cell r="F896">
            <v>20479</v>
          </cell>
          <cell r="G896">
            <v>977306</v>
          </cell>
          <cell r="H896">
            <v>45021</v>
          </cell>
          <cell r="K896">
            <v>45117</v>
          </cell>
        </row>
        <row r="897">
          <cell r="F897">
            <v>18690</v>
          </cell>
          <cell r="G897">
            <v>1038389</v>
          </cell>
          <cell r="H897">
            <v>45009</v>
          </cell>
          <cell r="K897">
            <v>45117</v>
          </cell>
        </row>
        <row r="898">
          <cell r="F898">
            <v>32670</v>
          </cell>
          <cell r="G898">
            <v>3408988</v>
          </cell>
          <cell r="H898">
            <v>45071</v>
          </cell>
          <cell r="K898">
            <v>45117</v>
          </cell>
        </row>
        <row r="899">
          <cell r="F899">
            <v>19053</v>
          </cell>
          <cell r="G899">
            <v>1038389</v>
          </cell>
          <cell r="H899">
            <v>45013</v>
          </cell>
          <cell r="K899">
            <v>45117</v>
          </cell>
        </row>
        <row r="900">
          <cell r="F900">
            <v>37622</v>
          </cell>
          <cell r="G900">
            <v>5191945</v>
          </cell>
          <cell r="H900">
            <v>45096</v>
          </cell>
          <cell r="K900">
            <v>45131</v>
          </cell>
        </row>
        <row r="901">
          <cell r="F901">
            <v>37619</v>
          </cell>
          <cell r="G901">
            <v>2076778</v>
          </cell>
          <cell r="H901">
            <v>45089</v>
          </cell>
          <cell r="K901">
            <v>45131</v>
          </cell>
        </row>
        <row r="902">
          <cell r="F902">
            <v>37620</v>
          </cell>
          <cell r="G902">
            <v>5850416</v>
          </cell>
          <cell r="H902">
            <v>45094</v>
          </cell>
          <cell r="K902">
            <v>45131</v>
          </cell>
        </row>
        <row r="903">
          <cell r="F903">
            <v>31730</v>
          </cell>
          <cell r="G903">
            <v>-44000000</v>
          </cell>
          <cell r="H903">
            <v>45113</v>
          </cell>
          <cell r="K903">
            <v>45131</v>
          </cell>
        </row>
        <row r="904">
          <cell r="F904">
            <v>30156</v>
          </cell>
          <cell r="G904">
            <v>-2343275</v>
          </cell>
          <cell r="H904">
            <v>45112</v>
          </cell>
          <cell r="K904">
            <v>45131</v>
          </cell>
        </row>
        <row r="905">
          <cell r="F905">
            <v>30155</v>
          </cell>
          <cell r="G905">
            <v>-15284259</v>
          </cell>
          <cell r="H905">
            <v>45112</v>
          </cell>
          <cell r="K905">
            <v>45131</v>
          </cell>
        </row>
        <row r="906">
          <cell r="F906">
            <v>30154</v>
          </cell>
          <cell r="G906">
            <v>-26254857</v>
          </cell>
          <cell r="H906">
            <v>45112</v>
          </cell>
          <cell r="K906">
            <v>45131</v>
          </cell>
        </row>
        <row r="907">
          <cell r="F907">
            <v>30153</v>
          </cell>
          <cell r="G907">
            <v>-10544740</v>
          </cell>
          <cell r="H907">
            <v>45112</v>
          </cell>
          <cell r="K907">
            <v>45131</v>
          </cell>
        </row>
        <row r="908">
          <cell r="F908">
            <v>30152</v>
          </cell>
          <cell r="G908">
            <v>-24838719</v>
          </cell>
          <cell r="H908">
            <v>45112</v>
          </cell>
          <cell r="K908">
            <v>45131</v>
          </cell>
        </row>
        <row r="909">
          <cell r="F909">
            <v>30151</v>
          </cell>
          <cell r="G909">
            <v>-4686551</v>
          </cell>
          <cell r="H909">
            <v>45112</v>
          </cell>
          <cell r="K909">
            <v>45131</v>
          </cell>
        </row>
        <row r="910">
          <cell r="F910">
            <v>36150</v>
          </cell>
          <cell r="G910">
            <v>4153556</v>
          </cell>
          <cell r="H910">
            <v>45090</v>
          </cell>
          <cell r="K910">
            <v>45131</v>
          </cell>
        </row>
        <row r="911">
          <cell r="F911">
            <v>34558</v>
          </cell>
          <cell r="G911">
            <v>2167495</v>
          </cell>
          <cell r="H911">
            <v>45086</v>
          </cell>
          <cell r="K911">
            <v>45131</v>
          </cell>
        </row>
        <row r="912">
          <cell r="F912">
            <v>34557</v>
          </cell>
          <cell r="G912">
            <v>1886808</v>
          </cell>
          <cell r="H912">
            <v>45086</v>
          </cell>
          <cell r="K912">
            <v>45131</v>
          </cell>
        </row>
        <row r="913">
          <cell r="F913">
            <v>265</v>
          </cell>
          <cell r="G913">
            <v>-764640</v>
          </cell>
          <cell r="H913">
            <v>45117</v>
          </cell>
          <cell r="K913">
            <v>45131</v>
          </cell>
        </row>
        <row r="914">
          <cell r="F914">
            <v>36143</v>
          </cell>
          <cell r="G914">
            <v>4752506</v>
          </cell>
          <cell r="H914">
            <v>45089</v>
          </cell>
          <cell r="K914">
            <v>45131</v>
          </cell>
        </row>
        <row r="915">
          <cell r="F915">
            <v>36154</v>
          </cell>
          <cell r="G915">
            <v>3115167</v>
          </cell>
          <cell r="H915">
            <v>45090</v>
          </cell>
          <cell r="K915">
            <v>45131</v>
          </cell>
        </row>
        <row r="916">
          <cell r="F916">
            <v>36152</v>
          </cell>
          <cell r="G916">
            <v>2619452</v>
          </cell>
          <cell r="H916">
            <v>45090</v>
          </cell>
          <cell r="K916">
            <v>45131</v>
          </cell>
        </row>
        <row r="917">
          <cell r="F917">
            <v>34523</v>
          </cell>
          <cell r="G917">
            <v>4655970</v>
          </cell>
          <cell r="H917">
            <v>45084</v>
          </cell>
          <cell r="K917">
            <v>45131</v>
          </cell>
        </row>
        <row r="918">
          <cell r="F918">
            <v>36187</v>
          </cell>
          <cell r="G918">
            <v>471702</v>
          </cell>
          <cell r="H918">
            <v>45086</v>
          </cell>
          <cell r="K918">
            <v>45131</v>
          </cell>
        </row>
        <row r="919">
          <cell r="F919">
            <v>36186</v>
          </cell>
          <cell r="G919">
            <v>2564595</v>
          </cell>
          <cell r="H919">
            <v>45086</v>
          </cell>
          <cell r="K919">
            <v>45131</v>
          </cell>
        </row>
        <row r="920">
          <cell r="F920">
            <v>37646</v>
          </cell>
          <cell r="G920">
            <v>1038389</v>
          </cell>
          <cell r="H920">
            <v>45093</v>
          </cell>
          <cell r="K920">
            <v>45131</v>
          </cell>
        </row>
        <row r="921">
          <cell r="F921">
            <v>37641</v>
          </cell>
          <cell r="G921">
            <v>496815</v>
          </cell>
          <cell r="H921">
            <v>45089</v>
          </cell>
          <cell r="K921">
            <v>45131</v>
          </cell>
        </row>
        <row r="922">
          <cell r="F922">
            <v>37640</v>
          </cell>
          <cell r="G922">
            <v>3115167</v>
          </cell>
          <cell r="H922">
            <v>45089</v>
          </cell>
          <cell r="K922">
            <v>45131</v>
          </cell>
        </row>
        <row r="923">
          <cell r="F923">
            <v>39047</v>
          </cell>
          <cell r="G923">
            <v>514272</v>
          </cell>
          <cell r="H923">
            <v>45094</v>
          </cell>
          <cell r="K923">
            <v>45131</v>
          </cell>
        </row>
        <row r="924">
          <cell r="F924">
            <v>37510</v>
          </cell>
          <cell r="G924">
            <v>2650791</v>
          </cell>
          <cell r="H924">
            <v>44923</v>
          </cell>
          <cell r="K924">
            <v>45131</v>
          </cell>
        </row>
        <row r="925">
          <cell r="F925">
            <v>39048</v>
          </cell>
          <cell r="G925">
            <v>1972938</v>
          </cell>
          <cell r="H925">
            <v>45094</v>
          </cell>
          <cell r="K925">
            <v>45131</v>
          </cell>
        </row>
        <row r="926">
          <cell r="F926">
            <v>32669</v>
          </cell>
          <cell r="G926">
            <v>3448797</v>
          </cell>
          <cell r="H926">
            <v>45071</v>
          </cell>
          <cell r="K926">
            <v>45131</v>
          </cell>
        </row>
        <row r="927">
          <cell r="F927">
            <v>36184</v>
          </cell>
          <cell r="G927">
            <v>3636369</v>
          </cell>
          <cell r="H927">
            <v>45086</v>
          </cell>
          <cell r="K927">
            <v>45131</v>
          </cell>
        </row>
        <row r="928">
          <cell r="F928">
            <v>36185</v>
          </cell>
          <cell r="G928">
            <v>283019</v>
          </cell>
          <cell r="H928">
            <v>45086</v>
          </cell>
          <cell r="K928">
            <v>45131</v>
          </cell>
        </row>
        <row r="929">
          <cell r="F929">
            <v>34529</v>
          </cell>
          <cell r="G929">
            <v>2352790</v>
          </cell>
          <cell r="H929">
            <v>45086</v>
          </cell>
          <cell r="K929">
            <v>45131</v>
          </cell>
        </row>
        <row r="930">
          <cell r="F930">
            <v>34528</v>
          </cell>
          <cell r="G930">
            <v>2372447</v>
          </cell>
          <cell r="H930">
            <v>45086</v>
          </cell>
          <cell r="K930">
            <v>45131</v>
          </cell>
        </row>
        <row r="931">
          <cell r="F931">
            <v>429</v>
          </cell>
          <cell r="G931">
            <v>-385859</v>
          </cell>
          <cell r="H931">
            <v>45115</v>
          </cell>
          <cell r="K931">
            <v>45131</v>
          </cell>
        </row>
        <row r="932">
          <cell r="F932">
            <v>417</v>
          </cell>
          <cell r="G932">
            <v>-546512</v>
          </cell>
          <cell r="H932">
            <v>45113</v>
          </cell>
          <cell r="K932">
            <v>45131</v>
          </cell>
        </row>
        <row r="933">
          <cell r="F933">
            <v>34527</v>
          </cell>
          <cell r="G933">
            <v>1914957</v>
          </cell>
          <cell r="H933">
            <v>45089</v>
          </cell>
          <cell r="K933">
            <v>45131</v>
          </cell>
        </row>
        <row r="934">
          <cell r="F934">
            <v>36145</v>
          </cell>
          <cell r="G934">
            <v>5499736</v>
          </cell>
          <cell r="H934">
            <v>45093</v>
          </cell>
          <cell r="K934">
            <v>45131</v>
          </cell>
        </row>
        <row r="935">
          <cell r="F935">
            <v>36160</v>
          </cell>
          <cell r="G935">
            <v>1038389</v>
          </cell>
          <cell r="H935">
            <v>45096</v>
          </cell>
          <cell r="K935">
            <v>45131</v>
          </cell>
        </row>
        <row r="936">
          <cell r="F936">
            <v>36144</v>
          </cell>
          <cell r="G936">
            <v>1038389</v>
          </cell>
          <cell r="H936">
            <v>45093</v>
          </cell>
          <cell r="K936">
            <v>45131</v>
          </cell>
        </row>
        <row r="937">
          <cell r="F937">
            <v>281</v>
          </cell>
          <cell r="G937">
            <v>-205958</v>
          </cell>
          <cell r="H937">
            <v>45113</v>
          </cell>
          <cell r="K937">
            <v>45131</v>
          </cell>
        </row>
        <row r="938">
          <cell r="F938">
            <v>34521</v>
          </cell>
          <cell r="G938">
            <v>1891494</v>
          </cell>
          <cell r="H938">
            <v>45086</v>
          </cell>
          <cell r="K938">
            <v>45131</v>
          </cell>
        </row>
        <row r="939">
          <cell r="F939">
            <v>34514</v>
          </cell>
          <cell r="G939">
            <v>2443276</v>
          </cell>
          <cell r="H939">
            <v>45086</v>
          </cell>
          <cell r="K939">
            <v>45131</v>
          </cell>
        </row>
        <row r="940">
          <cell r="F940">
            <v>36159</v>
          </cell>
          <cell r="G940">
            <v>4234934</v>
          </cell>
          <cell r="H940">
            <v>45096</v>
          </cell>
          <cell r="K940">
            <v>45131</v>
          </cell>
        </row>
        <row r="941">
          <cell r="F941">
            <v>34526</v>
          </cell>
          <cell r="G941">
            <v>2372447</v>
          </cell>
          <cell r="H941">
            <v>45087</v>
          </cell>
          <cell r="K941">
            <v>45131</v>
          </cell>
        </row>
        <row r="942">
          <cell r="F942">
            <v>34520</v>
          </cell>
          <cell r="G942">
            <v>2162820</v>
          </cell>
          <cell r="H942">
            <v>45084</v>
          </cell>
          <cell r="K942">
            <v>45131</v>
          </cell>
        </row>
        <row r="943">
          <cell r="F943">
            <v>34519</v>
          </cell>
          <cell r="G943">
            <v>3664914</v>
          </cell>
          <cell r="H943">
            <v>45084</v>
          </cell>
          <cell r="K943">
            <v>45131</v>
          </cell>
        </row>
        <row r="944">
          <cell r="F944">
            <v>31446</v>
          </cell>
          <cell r="G944">
            <v>1557600</v>
          </cell>
          <cell r="H944">
            <v>45073</v>
          </cell>
          <cell r="K944">
            <v>45131</v>
          </cell>
        </row>
        <row r="945">
          <cell r="F945">
            <v>36174</v>
          </cell>
          <cell r="G945">
            <v>2076778</v>
          </cell>
          <cell r="H945">
            <v>45094</v>
          </cell>
          <cell r="K945">
            <v>45131</v>
          </cell>
        </row>
        <row r="946">
          <cell r="F946">
            <v>36173</v>
          </cell>
          <cell r="G946">
            <v>2729859</v>
          </cell>
          <cell r="H946">
            <v>45094</v>
          </cell>
          <cell r="K946">
            <v>45131</v>
          </cell>
        </row>
        <row r="947">
          <cell r="F947">
            <v>34522</v>
          </cell>
          <cell r="G947">
            <v>2619452</v>
          </cell>
          <cell r="H947">
            <v>45083</v>
          </cell>
          <cell r="K947">
            <v>45131</v>
          </cell>
        </row>
        <row r="948">
          <cell r="F948">
            <v>37621</v>
          </cell>
          <cell r="G948">
            <v>1038389</v>
          </cell>
          <cell r="H948">
            <v>45094</v>
          </cell>
          <cell r="K948">
            <v>45131</v>
          </cell>
        </row>
        <row r="949">
          <cell r="F949">
            <v>311</v>
          </cell>
          <cell r="G949">
            <v>-3080022</v>
          </cell>
          <cell r="H949">
            <v>45111</v>
          </cell>
          <cell r="K949">
            <v>45131</v>
          </cell>
        </row>
        <row r="950">
          <cell r="F950">
            <v>36156</v>
          </cell>
          <cell r="G950">
            <v>2995080</v>
          </cell>
          <cell r="H950">
            <v>45091</v>
          </cell>
          <cell r="K950">
            <v>45131</v>
          </cell>
        </row>
        <row r="951">
          <cell r="F951">
            <v>36167</v>
          </cell>
          <cell r="G951">
            <v>575487</v>
          </cell>
          <cell r="H951">
            <v>45094</v>
          </cell>
          <cell r="K951">
            <v>45131</v>
          </cell>
        </row>
        <row r="952">
          <cell r="F952">
            <v>36166</v>
          </cell>
          <cell r="G952">
            <v>1038389</v>
          </cell>
          <cell r="H952">
            <v>45094</v>
          </cell>
          <cell r="K952">
            <v>45131</v>
          </cell>
        </row>
        <row r="953">
          <cell r="F953">
            <v>34524</v>
          </cell>
          <cell r="G953">
            <v>1309726</v>
          </cell>
          <cell r="H953">
            <v>45087</v>
          </cell>
          <cell r="K953">
            <v>45131</v>
          </cell>
        </row>
        <row r="954">
          <cell r="F954">
            <v>202</v>
          </cell>
          <cell r="G954">
            <v>-5274883</v>
          </cell>
          <cell r="H954">
            <v>45115</v>
          </cell>
          <cell r="K954">
            <v>45131</v>
          </cell>
        </row>
        <row r="955">
          <cell r="F955">
            <v>36170</v>
          </cell>
          <cell r="G955">
            <v>1615482</v>
          </cell>
          <cell r="H955">
            <v>45094</v>
          </cell>
          <cell r="K955">
            <v>45131</v>
          </cell>
        </row>
        <row r="956">
          <cell r="F956">
            <v>34518</v>
          </cell>
          <cell r="G956">
            <v>552013</v>
          </cell>
          <cell r="H956">
            <v>45083</v>
          </cell>
          <cell r="K956">
            <v>45131</v>
          </cell>
        </row>
        <row r="957">
          <cell r="F957">
            <v>284</v>
          </cell>
          <cell r="G957">
            <v>-3069966</v>
          </cell>
          <cell r="H957">
            <v>45121</v>
          </cell>
          <cell r="K957">
            <v>45131</v>
          </cell>
        </row>
        <row r="958">
          <cell r="F958">
            <v>36169</v>
          </cell>
          <cell r="G958">
            <v>3657841</v>
          </cell>
          <cell r="H958">
            <v>45093</v>
          </cell>
          <cell r="K958">
            <v>45131</v>
          </cell>
        </row>
        <row r="959">
          <cell r="F959">
            <v>36158</v>
          </cell>
          <cell r="G959">
            <v>1615482</v>
          </cell>
          <cell r="H959">
            <v>45095</v>
          </cell>
          <cell r="K959">
            <v>45131</v>
          </cell>
        </row>
        <row r="960">
          <cell r="F960">
            <v>36148</v>
          </cell>
          <cell r="G960">
            <v>2112297</v>
          </cell>
          <cell r="H960">
            <v>45093</v>
          </cell>
          <cell r="K960">
            <v>45131</v>
          </cell>
        </row>
        <row r="961">
          <cell r="F961">
            <v>34517</v>
          </cell>
          <cell r="G961">
            <v>4500364</v>
          </cell>
          <cell r="H961">
            <v>45087</v>
          </cell>
          <cell r="K961">
            <v>45131</v>
          </cell>
        </row>
        <row r="962">
          <cell r="F962">
            <v>36147</v>
          </cell>
          <cell r="G962">
            <v>1038389</v>
          </cell>
          <cell r="H962">
            <v>45093</v>
          </cell>
          <cell r="K962">
            <v>45131</v>
          </cell>
        </row>
        <row r="963">
          <cell r="F963">
            <v>36164</v>
          </cell>
          <cell r="G963">
            <v>2880284</v>
          </cell>
          <cell r="H963">
            <v>45096</v>
          </cell>
          <cell r="K963">
            <v>45131</v>
          </cell>
        </row>
        <row r="964">
          <cell r="F964">
            <v>36175</v>
          </cell>
          <cell r="G964">
            <v>1038389</v>
          </cell>
          <cell r="H964">
            <v>45093</v>
          </cell>
          <cell r="K964">
            <v>45131</v>
          </cell>
        </row>
        <row r="965">
          <cell r="F965">
            <v>36176</v>
          </cell>
          <cell r="G965">
            <v>6854386</v>
          </cell>
          <cell r="H965">
            <v>45093</v>
          </cell>
          <cell r="K965">
            <v>45131</v>
          </cell>
        </row>
        <row r="966">
          <cell r="F966">
            <v>334</v>
          </cell>
          <cell r="G966">
            <v>-98010</v>
          </cell>
          <cell r="H966">
            <v>45117</v>
          </cell>
          <cell r="K966">
            <v>45131</v>
          </cell>
        </row>
        <row r="967">
          <cell r="F967">
            <v>36149</v>
          </cell>
          <cell r="G967">
            <v>2619452</v>
          </cell>
          <cell r="H967">
            <v>45090</v>
          </cell>
          <cell r="K967">
            <v>45131</v>
          </cell>
        </row>
        <row r="968">
          <cell r="F968">
            <v>328</v>
          </cell>
          <cell r="G968">
            <v>-1154368</v>
          </cell>
          <cell r="H968">
            <v>45116</v>
          </cell>
          <cell r="K968">
            <v>45131</v>
          </cell>
        </row>
        <row r="969">
          <cell r="F969">
            <v>10501</v>
          </cell>
          <cell r="G969">
            <v>3868821</v>
          </cell>
          <cell r="H969">
            <v>44978</v>
          </cell>
          <cell r="K969">
            <v>45131</v>
          </cell>
        </row>
        <row r="970">
          <cell r="F970">
            <v>37643</v>
          </cell>
          <cell r="G970">
            <v>1038389</v>
          </cell>
          <cell r="H970">
            <v>45091</v>
          </cell>
          <cell r="K970">
            <v>45131</v>
          </cell>
        </row>
        <row r="971">
          <cell r="F971">
            <v>37645</v>
          </cell>
          <cell r="G971">
            <v>2076778</v>
          </cell>
          <cell r="H971">
            <v>45093</v>
          </cell>
          <cell r="K971">
            <v>45131</v>
          </cell>
        </row>
        <row r="972">
          <cell r="F972">
            <v>37644</v>
          </cell>
          <cell r="G972">
            <v>2856590</v>
          </cell>
          <cell r="H972">
            <v>45092</v>
          </cell>
          <cell r="K972">
            <v>45131</v>
          </cell>
        </row>
        <row r="973">
          <cell r="F973">
            <v>34525</v>
          </cell>
          <cell r="G973">
            <v>775137</v>
          </cell>
          <cell r="H973">
            <v>45087</v>
          </cell>
          <cell r="K973">
            <v>45131</v>
          </cell>
        </row>
        <row r="974">
          <cell r="F974">
            <v>36172</v>
          </cell>
          <cell r="G974">
            <v>1038389</v>
          </cell>
          <cell r="H974">
            <v>45094</v>
          </cell>
          <cell r="K974">
            <v>45131</v>
          </cell>
        </row>
        <row r="975">
          <cell r="F975">
            <v>34516</v>
          </cell>
          <cell r="G975">
            <v>1221638</v>
          </cell>
          <cell r="H975">
            <v>45083</v>
          </cell>
          <cell r="K975">
            <v>45131</v>
          </cell>
        </row>
        <row r="976">
          <cell r="F976">
            <v>36171</v>
          </cell>
          <cell r="G976">
            <v>1615482</v>
          </cell>
          <cell r="H976">
            <v>45094</v>
          </cell>
          <cell r="K976">
            <v>45131</v>
          </cell>
        </row>
        <row r="977">
          <cell r="F977">
            <v>34513</v>
          </cell>
          <cell r="G977">
            <v>2443276</v>
          </cell>
          <cell r="H977">
            <v>45084</v>
          </cell>
          <cell r="K977">
            <v>45131</v>
          </cell>
        </row>
        <row r="978">
          <cell r="F978">
            <v>34515</v>
          </cell>
          <cell r="G978">
            <v>2443276</v>
          </cell>
          <cell r="H978">
            <v>45084</v>
          </cell>
          <cell r="K978">
            <v>45131</v>
          </cell>
        </row>
        <row r="979">
          <cell r="F979">
            <v>36162</v>
          </cell>
          <cell r="G979">
            <v>2846932</v>
          </cell>
          <cell r="H979">
            <v>45094</v>
          </cell>
          <cell r="K979">
            <v>45131</v>
          </cell>
        </row>
        <row r="980">
          <cell r="F980">
            <v>36146</v>
          </cell>
          <cell r="G980">
            <v>1615482</v>
          </cell>
          <cell r="H980">
            <v>45091</v>
          </cell>
          <cell r="K980">
            <v>45131</v>
          </cell>
        </row>
        <row r="981">
          <cell r="F981">
            <v>36161</v>
          </cell>
          <cell r="G981">
            <v>2076778</v>
          </cell>
          <cell r="H981">
            <v>45094</v>
          </cell>
          <cell r="K981">
            <v>45131</v>
          </cell>
        </row>
        <row r="982">
          <cell r="F982">
            <v>37642</v>
          </cell>
          <cell r="G982">
            <v>1038389</v>
          </cell>
          <cell r="H982">
            <v>45091</v>
          </cell>
          <cell r="K982">
            <v>45131</v>
          </cell>
        </row>
        <row r="983">
          <cell r="F983">
            <v>39067</v>
          </cell>
          <cell r="G983">
            <v>6451203</v>
          </cell>
          <cell r="H983">
            <v>45101</v>
          </cell>
          <cell r="K983">
            <v>45148</v>
          </cell>
        </row>
        <row r="984">
          <cell r="F984">
            <v>39439</v>
          </cell>
          <cell r="G984">
            <v>490050</v>
          </cell>
          <cell r="H984">
            <v>45110</v>
          </cell>
          <cell r="K984">
            <v>45148</v>
          </cell>
        </row>
        <row r="985">
          <cell r="F985">
            <v>6480</v>
          </cell>
          <cell r="G985">
            <v>-4376715</v>
          </cell>
          <cell r="H985">
            <v>45127</v>
          </cell>
          <cell r="K985">
            <v>45148</v>
          </cell>
        </row>
        <row r="986">
          <cell r="F986">
            <v>30030</v>
          </cell>
          <cell r="G986">
            <v>23586079</v>
          </cell>
          <cell r="H986">
            <v>44920</v>
          </cell>
          <cell r="K986">
            <v>45148</v>
          </cell>
        </row>
        <row r="987">
          <cell r="F987">
            <v>39427</v>
          </cell>
          <cell r="G987">
            <v>4443714</v>
          </cell>
          <cell r="H987">
            <v>45107</v>
          </cell>
          <cell r="K987">
            <v>45148</v>
          </cell>
        </row>
        <row r="988">
          <cell r="F988">
            <v>37630</v>
          </cell>
          <cell r="G988">
            <v>5191945</v>
          </cell>
          <cell r="H988">
            <v>45098</v>
          </cell>
          <cell r="K988">
            <v>45148</v>
          </cell>
        </row>
        <row r="989">
          <cell r="F989">
            <v>39081</v>
          </cell>
          <cell r="G989">
            <v>2226532</v>
          </cell>
          <cell r="H989">
            <v>45104</v>
          </cell>
          <cell r="K989">
            <v>45148</v>
          </cell>
        </row>
        <row r="990">
          <cell r="F990">
            <v>37631</v>
          </cell>
          <cell r="G990">
            <v>5629778</v>
          </cell>
          <cell r="H990">
            <v>45098</v>
          </cell>
          <cell r="K990">
            <v>45148</v>
          </cell>
        </row>
        <row r="991">
          <cell r="F991">
            <v>40815</v>
          </cell>
          <cell r="G991">
            <v>4692303</v>
          </cell>
          <cell r="H991">
            <v>45113</v>
          </cell>
          <cell r="K991">
            <v>45148</v>
          </cell>
        </row>
        <row r="992">
          <cell r="F992">
            <v>39795</v>
          </cell>
          <cell r="G992">
            <v>2907487</v>
          </cell>
          <cell r="H992">
            <v>45104</v>
          </cell>
          <cell r="K992">
            <v>45148</v>
          </cell>
        </row>
        <row r="993">
          <cell r="F993">
            <v>39079</v>
          </cell>
          <cell r="G993">
            <v>2233484</v>
          </cell>
          <cell r="H993">
            <v>45104</v>
          </cell>
          <cell r="K993">
            <v>45148</v>
          </cell>
        </row>
        <row r="994">
          <cell r="F994">
            <v>37636</v>
          </cell>
          <cell r="G994">
            <v>8099432</v>
          </cell>
          <cell r="H994">
            <v>45098</v>
          </cell>
          <cell r="K994">
            <v>45148</v>
          </cell>
        </row>
        <row r="995">
          <cell r="F995">
            <v>37629</v>
          </cell>
          <cell r="G995">
            <v>2167495</v>
          </cell>
          <cell r="H995">
            <v>45097</v>
          </cell>
          <cell r="K995">
            <v>45148</v>
          </cell>
        </row>
        <row r="996">
          <cell r="F996">
            <v>40817</v>
          </cell>
          <cell r="G996">
            <v>2783133</v>
          </cell>
          <cell r="H996">
            <v>45113</v>
          </cell>
          <cell r="K996">
            <v>45148</v>
          </cell>
        </row>
        <row r="997">
          <cell r="F997">
            <v>39052</v>
          </cell>
          <cell r="G997">
            <v>4153556</v>
          </cell>
          <cell r="H997">
            <v>45099</v>
          </cell>
          <cell r="K997">
            <v>45148</v>
          </cell>
        </row>
        <row r="998">
          <cell r="F998">
            <v>39059</v>
          </cell>
          <cell r="G998">
            <v>1354023</v>
          </cell>
          <cell r="H998">
            <v>45105</v>
          </cell>
          <cell r="K998">
            <v>45148</v>
          </cell>
        </row>
        <row r="999">
          <cell r="F999">
            <v>39051</v>
          </cell>
          <cell r="G999">
            <v>943404</v>
          </cell>
          <cell r="H999">
            <v>45099</v>
          </cell>
          <cell r="K999">
            <v>45148</v>
          </cell>
        </row>
        <row r="1000">
          <cell r="F1000">
            <v>42473</v>
          </cell>
          <cell r="G1000">
            <v>5218911</v>
          </cell>
          <cell r="H1000">
            <v>45099</v>
          </cell>
          <cell r="K1000">
            <v>45148</v>
          </cell>
        </row>
        <row r="1001">
          <cell r="F1001">
            <v>39057</v>
          </cell>
          <cell r="G1001">
            <v>403876</v>
          </cell>
          <cell r="H1001">
            <v>45101</v>
          </cell>
          <cell r="K1001">
            <v>45148</v>
          </cell>
        </row>
        <row r="1002">
          <cell r="F1002">
            <v>39056</v>
          </cell>
          <cell r="G1002">
            <v>435501</v>
          </cell>
          <cell r="H1002">
            <v>45101</v>
          </cell>
          <cell r="K1002">
            <v>45148</v>
          </cell>
        </row>
        <row r="1003">
          <cell r="F1003">
            <v>39054</v>
          </cell>
          <cell r="G1003">
            <v>2076778</v>
          </cell>
          <cell r="H1003">
            <v>45101</v>
          </cell>
          <cell r="K1003">
            <v>45148</v>
          </cell>
        </row>
        <row r="1004">
          <cell r="F1004">
            <v>39049</v>
          </cell>
          <cell r="G1004">
            <v>5191945</v>
          </cell>
          <cell r="H1004">
            <v>45097</v>
          </cell>
          <cell r="K1004">
            <v>45148</v>
          </cell>
        </row>
        <row r="1005">
          <cell r="F1005">
            <v>41107</v>
          </cell>
          <cell r="G1005">
            <v>3301290</v>
          </cell>
          <cell r="H1005">
            <v>45111</v>
          </cell>
          <cell r="K1005">
            <v>45148</v>
          </cell>
        </row>
        <row r="1006">
          <cell r="F1006">
            <v>39443</v>
          </cell>
          <cell r="G1006">
            <v>9382095</v>
          </cell>
          <cell r="H1006">
            <v>45111</v>
          </cell>
          <cell r="K1006">
            <v>45148</v>
          </cell>
        </row>
        <row r="1007">
          <cell r="F1007">
            <v>37628</v>
          </cell>
          <cell r="G1007">
            <v>2156022</v>
          </cell>
          <cell r="H1007">
            <v>45097</v>
          </cell>
          <cell r="K1007">
            <v>45148</v>
          </cell>
        </row>
        <row r="1008">
          <cell r="F1008">
            <v>39083</v>
          </cell>
          <cell r="G1008">
            <v>2226532</v>
          </cell>
          <cell r="H1008">
            <v>45107</v>
          </cell>
          <cell r="K1008">
            <v>45148</v>
          </cell>
        </row>
        <row r="1009">
          <cell r="F1009">
            <v>39794</v>
          </cell>
          <cell r="G1009">
            <v>4303310</v>
          </cell>
          <cell r="H1009">
            <v>45104</v>
          </cell>
          <cell r="K1009">
            <v>45148</v>
          </cell>
        </row>
        <row r="1010">
          <cell r="F1010">
            <v>37626</v>
          </cell>
          <cell r="G1010">
            <v>1891494</v>
          </cell>
          <cell r="H1010">
            <v>45100</v>
          </cell>
          <cell r="K1010">
            <v>45148</v>
          </cell>
        </row>
        <row r="1011">
          <cell r="F1011">
            <v>39085</v>
          </cell>
          <cell r="G1011">
            <v>2226532</v>
          </cell>
          <cell r="H1011">
            <v>45110</v>
          </cell>
          <cell r="K1011">
            <v>45148</v>
          </cell>
        </row>
        <row r="1012">
          <cell r="F1012">
            <v>39069</v>
          </cell>
          <cell r="G1012">
            <v>2634522</v>
          </cell>
          <cell r="H1012">
            <v>45107</v>
          </cell>
          <cell r="K1012">
            <v>45148</v>
          </cell>
        </row>
        <row r="1013">
          <cell r="F1013">
            <v>39817</v>
          </cell>
          <cell r="G1013">
            <v>3264921</v>
          </cell>
          <cell r="H1013">
            <v>45110</v>
          </cell>
          <cell r="K1013">
            <v>45148</v>
          </cell>
        </row>
        <row r="1014">
          <cell r="F1014">
            <v>37637</v>
          </cell>
          <cell r="G1014">
            <v>4141489</v>
          </cell>
          <cell r="H1014">
            <v>45103</v>
          </cell>
          <cell r="K1014">
            <v>45148</v>
          </cell>
        </row>
        <row r="1015">
          <cell r="F1015">
            <v>37627</v>
          </cell>
          <cell r="G1015">
            <v>3115167</v>
          </cell>
          <cell r="H1015">
            <v>45100</v>
          </cell>
          <cell r="K1015">
            <v>45148</v>
          </cell>
        </row>
        <row r="1016">
          <cell r="F1016">
            <v>37624</v>
          </cell>
          <cell r="G1016">
            <v>3692260</v>
          </cell>
          <cell r="H1016">
            <v>45098</v>
          </cell>
          <cell r="K1016">
            <v>45148</v>
          </cell>
        </row>
        <row r="1017">
          <cell r="F1017">
            <v>39441</v>
          </cell>
          <cell r="G1017">
            <v>2823296</v>
          </cell>
          <cell r="H1017">
            <v>45112</v>
          </cell>
          <cell r="K1017">
            <v>45148</v>
          </cell>
        </row>
        <row r="1018">
          <cell r="F1018">
            <v>39071</v>
          </cell>
          <cell r="G1018">
            <v>2242383</v>
          </cell>
          <cell r="H1018">
            <v>45105</v>
          </cell>
          <cell r="K1018">
            <v>45148</v>
          </cell>
        </row>
        <row r="1019">
          <cell r="F1019">
            <v>39818</v>
          </cell>
          <cell r="G1019">
            <v>4880403</v>
          </cell>
          <cell r="H1019">
            <v>45108</v>
          </cell>
          <cell r="K1019">
            <v>45148</v>
          </cell>
        </row>
        <row r="1020">
          <cell r="F1020">
            <v>37634</v>
          </cell>
          <cell r="G1020">
            <v>2076778</v>
          </cell>
          <cell r="H1020">
            <v>45098</v>
          </cell>
          <cell r="K1020">
            <v>45148</v>
          </cell>
        </row>
        <row r="1021">
          <cell r="F1021">
            <v>37633</v>
          </cell>
          <cell r="G1021">
            <v>2076778</v>
          </cell>
          <cell r="H1021">
            <v>45098</v>
          </cell>
          <cell r="K1021">
            <v>45148</v>
          </cell>
        </row>
        <row r="1022">
          <cell r="F1022">
            <v>37647</v>
          </cell>
          <cell r="G1022">
            <v>3812589</v>
          </cell>
          <cell r="H1022">
            <v>45100</v>
          </cell>
          <cell r="K1022">
            <v>45148</v>
          </cell>
        </row>
        <row r="1023">
          <cell r="F1023">
            <v>37632</v>
          </cell>
          <cell r="G1023">
            <v>2619452</v>
          </cell>
          <cell r="H1023">
            <v>45098</v>
          </cell>
          <cell r="K1023">
            <v>45148</v>
          </cell>
        </row>
        <row r="1024">
          <cell r="F1024">
            <v>39078</v>
          </cell>
          <cell r="G1024">
            <v>2226532</v>
          </cell>
          <cell r="H1024">
            <v>45103</v>
          </cell>
          <cell r="K1024">
            <v>45148</v>
          </cell>
        </row>
        <row r="1025">
          <cell r="F1025">
            <v>39077</v>
          </cell>
          <cell r="G1025">
            <v>2844941</v>
          </cell>
          <cell r="H1025">
            <v>45103</v>
          </cell>
          <cell r="K1025">
            <v>45148</v>
          </cell>
        </row>
        <row r="1026">
          <cell r="F1026">
            <v>39075</v>
          </cell>
          <cell r="G1026">
            <v>1615482</v>
          </cell>
          <cell r="H1026">
            <v>45104</v>
          </cell>
          <cell r="K1026">
            <v>45148</v>
          </cell>
        </row>
        <row r="1027">
          <cell r="F1027">
            <v>39074</v>
          </cell>
          <cell r="G1027">
            <v>2226532</v>
          </cell>
          <cell r="H1027">
            <v>45104</v>
          </cell>
          <cell r="K1027">
            <v>45148</v>
          </cell>
        </row>
        <row r="1028">
          <cell r="F1028">
            <v>39073</v>
          </cell>
          <cell r="G1028">
            <v>2634522</v>
          </cell>
          <cell r="H1028">
            <v>45104</v>
          </cell>
          <cell r="K1028">
            <v>45148</v>
          </cell>
        </row>
        <row r="1029">
          <cell r="F1029">
            <v>39087</v>
          </cell>
          <cell r="G1029">
            <v>1615482</v>
          </cell>
          <cell r="H1029">
            <v>45108</v>
          </cell>
          <cell r="K1029">
            <v>45148</v>
          </cell>
        </row>
        <row r="1030">
          <cell r="F1030">
            <v>37623</v>
          </cell>
          <cell r="G1030">
            <v>1034143</v>
          </cell>
          <cell r="H1030">
            <v>45099</v>
          </cell>
          <cell r="K1030">
            <v>45148</v>
          </cell>
        </row>
        <row r="1031">
          <cell r="F1031">
            <v>29784</v>
          </cell>
          <cell r="G1031">
            <v>1557600</v>
          </cell>
          <cell r="H1031">
            <v>45062</v>
          </cell>
          <cell r="K1031">
            <v>45148</v>
          </cell>
        </row>
        <row r="1032">
          <cell r="F1032">
            <v>39072</v>
          </cell>
          <cell r="G1032">
            <v>2132559</v>
          </cell>
          <cell r="H1032">
            <v>45108</v>
          </cell>
          <cell r="K1032">
            <v>45148</v>
          </cell>
        </row>
        <row r="1033">
          <cell r="F1033">
            <v>39088</v>
          </cell>
          <cell r="G1033">
            <v>2112297</v>
          </cell>
          <cell r="H1033">
            <v>45111</v>
          </cell>
          <cell r="K1033">
            <v>45148</v>
          </cell>
        </row>
        <row r="1034">
          <cell r="F1034">
            <v>29776</v>
          </cell>
          <cell r="G1034">
            <v>1557600</v>
          </cell>
          <cell r="H1034">
            <v>45065</v>
          </cell>
          <cell r="K1034">
            <v>45148</v>
          </cell>
        </row>
        <row r="1035">
          <cell r="F1035">
            <v>39090</v>
          </cell>
          <cell r="G1035">
            <v>1298814</v>
          </cell>
          <cell r="H1035">
            <v>45107</v>
          </cell>
          <cell r="K1035">
            <v>45148</v>
          </cell>
        </row>
        <row r="1036">
          <cell r="F1036">
            <v>39089</v>
          </cell>
          <cell r="G1036">
            <v>2226532</v>
          </cell>
          <cell r="H1036">
            <v>45107</v>
          </cell>
          <cell r="K1036">
            <v>45148</v>
          </cell>
        </row>
        <row r="1037">
          <cell r="F1037">
            <v>37638</v>
          </cell>
          <cell r="G1037">
            <v>1038389</v>
          </cell>
          <cell r="H1037">
            <v>45100</v>
          </cell>
          <cell r="K1037">
            <v>45148</v>
          </cell>
        </row>
        <row r="1038">
          <cell r="F1038">
            <v>37639</v>
          </cell>
          <cell r="G1038">
            <v>4178317</v>
          </cell>
          <cell r="H1038">
            <v>45100</v>
          </cell>
          <cell r="K1038">
            <v>45148</v>
          </cell>
        </row>
        <row r="1039">
          <cell r="F1039">
            <v>29777</v>
          </cell>
          <cell r="G1039">
            <v>778800</v>
          </cell>
          <cell r="H1039">
            <v>45063</v>
          </cell>
          <cell r="K1039">
            <v>45148</v>
          </cell>
        </row>
        <row r="1040">
          <cell r="F1040">
            <v>39058</v>
          </cell>
          <cell r="G1040">
            <v>1078011</v>
          </cell>
          <cell r="H1040">
            <v>45106</v>
          </cell>
          <cell r="K1040">
            <v>45148</v>
          </cell>
        </row>
        <row r="1041">
          <cell r="F1041">
            <v>43833</v>
          </cell>
          <cell r="G1041">
            <v>1482638</v>
          </cell>
          <cell r="H1041">
            <v>45106</v>
          </cell>
          <cell r="K1041">
            <v>45148</v>
          </cell>
        </row>
        <row r="1042">
          <cell r="F1042">
            <v>29778</v>
          </cell>
          <cell r="G1042">
            <v>1557600</v>
          </cell>
          <cell r="H1042">
            <v>45062</v>
          </cell>
          <cell r="K1042">
            <v>45148</v>
          </cell>
        </row>
        <row r="1043">
          <cell r="F1043">
            <v>39068</v>
          </cell>
          <cell r="G1043">
            <v>2675288</v>
          </cell>
          <cell r="H1043">
            <v>45104</v>
          </cell>
          <cell r="K1043">
            <v>45148</v>
          </cell>
        </row>
        <row r="1044">
          <cell r="F1044">
            <v>37648</v>
          </cell>
          <cell r="G1044">
            <v>552013</v>
          </cell>
          <cell r="H1044">
            <v>45100</v>
          </cell>
          <cell r="K1044">
            <v>45148</v>
          </cell>
        </row>
        <row r="1045">
          <cell r="F1045">
            <v>37649</v>
          </cell>
          <cell r="G1045">
            <v>2619452</v>
          </cell>
          <cell r="H1045">
            <v>45100</v>
          </cell>
          <cell r="K1045">
            <v>45148</v>
          </cell>
        </row>
        <row r="1046">
          <cell r="F1046">
            <v>39082</v>
          </cell>
          <cell r="G1046">
            <v>1221638</v>
          </cell>
          <cell r="H1046">
            <v>45106</v>
          </cell>
          <cell r="K1046">
            <v>45148</v>
          </cell>
        </row>
        <row r="1047">
          <cell r="F1047">
            <v>37635</v>
          </cell>
          <cell r="G1047">
            <v>1038389</v>
          </cell>
          <cell r="H1047">
            <v>45098</v>
          </cell>
          <cell r="K1047">
            <v>45148</v>
          </cell>
        </row>
        <row r="1048">
          <cell r="F1048">
            <v>39053</v>
          </cell>
          <cell r="G1048">
            <v>2117467</v>
          </cell>
          <cell r="H1048">
            <v>45100</v>
          </cell>
          <cell r="K1048">
            <v>45148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39749</v>
          </cell>
          <cell r="E2">
            <v>14129428</v>
          </cell>
          <cell r="F2">
            <v>5191945</v>
          </cell>
          <cell r="G2">
            <v>45113.000347222223</v>
          </cell>
          <cell r="J2" t="str">
            <v>Do Thi Bich Lieu</v>
          </cell>
          <cell r="M2" t="str">
            <v>No</v>
          </cell>
          <cell r="O2" t="str">
            <v>Chúng tôi đang xử lý hóa đơn, vui lòng liên hệ Do Thi Bich Lieu</v>
          </cell>
        </row>
        <row r="3">
          <cell r="D3">
            <v>39427</v>
          </cell>
          <cell r="E3">
            <v>10262265</v>
          </cell>
          <cell r="F3">
            <v>4443714</v>
          </cell>
          <cell r="G3">
            <v>45111.000347222223</v>
          </cell>
          <cell r="H3">
            <v>45113.000347222223</v>
          </cell>
          <cell r="I3">
            <v>45142.000347222223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39428</v>
          </cell>
          <cell r="E4">
            <v>10261977</v>
          </cell>
          <cell r="F4">
            <v>2398853</v>
          </cell>
          <cell r="G4">
            <v>45111.000347222223</v>
          </cell>
          <cell r="J4" t="str">
            <v>Do Thi Bich Lieu</v>
          </cell>
          <cell r="M4" t="str">
            <v>No</v>
          </cell>
          <cell r="O4" t="str">
            <v>Chúng tôi đang xử lý hóa đơn, vui lòng liên hệ Do Thi Bich Lieu</v>
          </cell>
        </row>
        <row r="5">
          <cell r="D5">
            <v>39439</v>
          </cell>
          <cell r="E5">
            <v>10262985</v>
          </cell>
          <cell r="F5">
            <v>490050</v>
          </cell>
          <cell r="G5">
            <v>45111.000347222223</v>
          </cell>
          <cell r="H5">
            <v>45112.000347222223</v>
          </cell>
          <cell r="I5">
            <v>45145.000347222223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39443</v>
          </cell>
          <cell r="E6">
            <v>15140789</v>
          </cell>
          <cell r="F6">
            <v>9382090</v>
          </cell>
          <cell r="G6">
            <v>45111.000347222223</v>
          </cell>
          <cell r="H6">
            <v>45112.000347222223</v>
          </cell>
          <cell r="I6">
            <v>45146.000347222223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39440</v>
          </cell>
          <cell r="E7">
            <v>22365749</v>
          </cell>
          <cell r="F7">
            <v>1199426</v>
          </cell>
          <cell r="G7">
            <v>45111.000347222223</v>
          </cell>
          <cell r="J7" t="str">
            <v>Do Thi Bich Lieu</v>
          </cell>
          <cell r="M7" t="str">
            <v>No</v>
          </cell>
          <cell r="O7" t="str">
            <v>Chúng tôi đang xử lý hóa đơn, vui lòng liên hệ Do Thi Bich Lieu</v>
          </cell>
        </row>
        <row r="8">
          <cell r="D8">
            <v>39074</v>
          </cell>
          <cell r="E8">
            <v>20389437</v>
          </cell>
          <cell r="F8">
            <v>2226532</v>
          </cell>
          <cell r="G8">
            <v>45107.000347222223</v>
          </cell>
          <cell r="H8">
            <v>45111.000347222223</v>
          </cell>
          <cell r="I8">
            <v>45139.000347222223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39082</v>
          </cell>
          <cell r="E9">
            <v>50993664</v>
          </cell>
          <cell r="F9">
            <v>1221638</v>
          </cell>
          <cell r="G9">
            <v>45107.000347222223</v>
          </cell>
          <cell r="H9">
            <v>45111.000347222223</v>
          </cell>
          <cell r="I9">
            <v>45141.000347222223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39090</v>
          </cell>
          <cell r="E10">
            <v>25360553</v>
          </cell>
          <cell r="F10">
            <v>1298816</v>
          </cell>
          <cell r="G10">
            <v>45107.000347222223</v>
          </cell>
          <cell r="H10">
            <v>45111.000347222223</v>
          </cell>
          <cell r="I10">
            <v>45142.000347222223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39050</v>
          </cell>
          <cell r="E11">
            <v>13275736</v>
          </cell>
          <cell r="F11">
            <v>4901895</v>
          </cell>
          <cell r="G11">
            <v>45107.000347222223</v>
          </cell>
          <cell r="J11" t="str">
            <v>Do Thi Bich Lieu</v>
          </cell>
          <cell r="M11" t="str">
            <v>No</v>
          </cell>
          <cell r="O11" t="str">
            <v>Chúng tôi đang xử lý hóa đơn, vui lòng liên hệ Do Thi Bich Lieu</v>
          </cell>
        </row>
        <row r="12">
          <cell r="D12">
            <v>39051</v>
          </cell>
          <cell r="E12">
            <v>13277067</v>
          </cell>
          <cell r="F12">
            <v>943404</v>
          </cell>
          <cell r="G12">
            <v>45107.000347222223</v>
          </cell>
          <cell r="H12">
            <v>45108.000347222223</v>
          </cell>
          <cell r="I12">
            <v>45134.000347222223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39052</v>
          </cell>
          <cell r="E13">
            <v>13276642</v>
          </cell>
          <cell r="F13">
            <v>4153556</v>
          </cell>
          <cell r="G13">
            <v>45107.000347222223</v>
          </cell>
          <cell r="H13">
            <v>45113.000347222223</v>
          </cell>
          <cell r="I13">
            <v>45134.000347222223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39054</v>
          </cell>
          <cell r="E14">
            <v>14124647</v>
          </cell>
          <cell r="F14">
            <v>2076778</v>
          </cell>
          <cell r="G14">
            <v>45107.000347222223</v>
          </cell>
          <cell r="H14">
            <v>45113.000347222223</v>
          </cell>
          <cell r="I14">
            <v>45136.000347222223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39048</v>
          </cell>
          <cell r="E15">
            <v>14123855</v>
          </cell>
          <cell r="F15">
            <v>1972939</v>
          </cell>
          <cell r="G15">
            <v>45107.000347222223</v>
          </cell>
          <cell r="H15">
            <v>45113.000347222223</v>
          </cell>
          <cell r="I15">
            <v>45129.000347222223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39055</v>
          </cell>
          <cell r="E16">
            <v>26415098</v>
          </cell>
          <cell r="F16">
            <v>1628017</v>
          </cell>
          <cell r="G16">
            <v>45107.000347222223</v>
          </cell>
          <cell r="J16" t="str">
            <v>Do Thi Bich Lieu</v>
          </cell>
          <cell r="M16" t="str">
            <v>No</v>
          </cell>
          <cell r="O16" t="str">
            <v>Chúng tôi đang xử lý hóa đơn, vui lòng liên hệ Do Thi Bich Lieu</v>
          </cell>
        </row>
        <row r="17">
          <cell r="D17">
            <v>39049</v>
          </cell>
          <cell r="E17">
            <v>14125189</v>
          </cell>
          <cell r="F17">
            <v>5191945</v>
          </cell>
          <cell r="G17">
            <v>45107.000347222223</v>
          </cell>
          <cell r="H17">
            <v>45113.000347222223</v>
          </cell>
          <cell r="I17">
            <v>45132.000347222223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39060</v>
          </cell>
          <cell r="E18">
            <v>14129428</v>
          </cell>
          <cell r="F18">
            <v>6108190</v>
          </cell>
          <cell r="G18">
            <v>45107.000347222223</v>
          </cell>
          <cell r="J18" t="str">
            <v>Do Thi Bich Lieu</v>
          </cell>
          <cell r="M18" t="str">
            <v>No</v>
          </cell>
          <cell r="O18" t="str">
            <v>Chúng tôi đang xử lý hóa đơn, vui lòng liên hệ Do Thi Bich Lieu</v>
          </cell>
        </row>
        <row r="19">
          <cell r="D19">
            <v>39071</v>
          </cell>
          <cell r="E19">
            <v>17221485</v>
          </cell>
          <cell r="F19">
            <v>2242382</v>
          </cell>
          <cell r="G19">
            <v>45107.000347222223</v>
          </cell>
          <cell r="H19">
            <v>45113.000347222223</v>
          </cell>
          <cell r="I19">
            <v>45140.000347222223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39079</v>
          </cell>
          <cell r="E20">
            <v>12178237</v>
          </cell>
          <cell r="F20">
            <v>2233483</v>
          </cell>
          <cell r="G20">
            <v>45107.000347222223</v>
          </cell>
          <cell r="H20">
            <v>45111.000347222223</v>
          </cell>
          <cell r="I20">
            <v>45139.000347222223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39068</v>
          </cell>
          <cell r="E21">
            <v>28351392</v>
          </cell>
          <cell r="F21">
            <v>2675284</v>
          </cell>
          <cell r="G21">
            <v>45107.000347222223</v>
          </cell>
          <cell r="H21">
            <v>45111.000347222223</v>
          </cell>
          <cell r="I21">
            <v>45139.000347222223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39081</v>
          </cell>
          <cell r="E22">
            <v>11219135</v>
          </cell>
          <cell r="F22">
            <v>2226532</v>
          </cell>
          <cell r="G22">
            <v>45107.000347222223</v>
          </cell>
          <cell r="H22">
            <v>45111.000347222223</v>
          </cell>
          <cell r="I22">
            <v>45139.000347222223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39073</v>
          </cell>
          <cell r="E23">
            <v>20389539</v>
          </cell>
          <cell r="F23">
            <v>2634517</v>
          </cell>
          <cell r="G23">
            <v>45107.000347222223</v>
          </cell>
          <cell r="H23">
            <v>45111.000347222223</v>
          </cell>
          <cell r="I23">
            <v>45139.000347222223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39067</v>
          </cell>
          <cell r="E24">
            <v>10258492</v>
          </cell>
          <cell r="F24">
            <v>6451202</v>
          </cell>
          <cell r="G24">
            <v>45107.000347222223</v>
          </cell>
          <cell r="H24">
            <v>45113.000347222223</v>
          </cell>
          <cell r="I24">
            <v>45136.000347222223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39076</v>
          </cell>
          <cell r="E25">
            <v>15138013</v>
          </cell>
          <cell r="F25">
            <v>4669808</v>
          </cell>
          <cell r="G25">
            <v>45107.000347222223</v>
          </cell>
          <cell r="J25" t="str">
            <v>Do Thi Bich Lieu</v>
          </cell>
          <cell r="M25" t="str">
            <v>No</v>
          </cell>
          <cell r="O25" t="str">
            <v>Chúng tôi đang xử lý hóa đơn, vui lòng liên hệ Do Thi Bich Lieu</v>
          </cell>
        </row>
        <row r="26">
          <cell r="D26">
            <v>39077</v>
          </cell>
          <cell r="E26">
            <v>19413422</v>
          </cell>
          <cell r="F26">
            <v>2844936</v>
          </cell>
          <cell r="G26">
            <v>45107.000347222223</v>
          </cell>
          <cell r="H26">
            <v>45111.000347222223</v>
          </cell>
          <cell r="I26">
            <v>45138.000347222223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39091</v>
          </cell>
          <cell r="E27">
            <v>28353032</v>
          </cell>
          <cell r="F27">
            <v>1738710</v>
          </cell>
          <cell r="G27">
            <v>45107.000347222223</v>
          </cell>
          <cell r="J27" t="str">
            <v>Do Thi Bich Lieu</v>
          </cell>
          <cell r="M27" t="str">
            <v>No</v>
          </cell>
          <cell r="O27" t="str">
            <v>Chúng tôi đang xử lý hóa đơn, vui lòng liên hệ Do Thi Bich Lieu</v>
          </cell>
        </row>
        <row r="28">
          <cell r="D28">
            <v>39080</v>
          </cell>
          <cell r="E28">
            <v>12177951</v>
          </cell>
          <cell r="F28">
            <v>3420586</v>
          </cell>
          <cell r="G28">
            <v>45107.000347222223</v>
          </cell>
          <cell r="J28" t="str">
            <v>Do Thi Bich Lieu</v>
          </cell>
          <cell r="M28" t="str">
            <v>No</v>
          </cell>
          <cell r="O28" t="str">
            <v>Chúng tôi đang xử lý hóa đơn, vui lòng liên hệ Do Thi Bich Lieu</v>
          </cell>
        </row>
        <row r="29">
          <cell r="D29">
            <v>39083</v>
          </cell>
          <cell r="E29">
            <v>15140207</v>
          </cell>
          <cell r="F29">
            <v>2226532</v>
          </cell>
          <cell r="G29">
            <v>45107.000347222223</v>
          </cell>
          <cell r="J29" t="str">
            <v>Do Thi Bich Lieu</v>
          </cell>
          <cell r="M29" t="str">
            <v>No</v>
          </cell>
          <cell r="O29" t="str">
            <v>Chúng tôi đang xử lý hóa đơn, vui lòng liên hệ Do Thi Bich Lieu</v>
          </cell>
        </row>
        <row r="30">
          <cell r="D30">
            <v>39069</v>
          </cell>
          <cell r="E30">
            <v>16453735</v>
          </cell>
          <cell r="F30">
            <v>2634517</v>
          </cell>
          <cell r="G30">
            <v>45107.000347222223</v>
          </cell>
          <cell r="H30">
            <v>45111.000347222223</v>
          </cell>
          <cell r="I30">
            <v>45142.000347222223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39078</v>
          </cell>
          <cell r="E31">
            <v>19413318</v>
          </cell>
          <cell r="F31">
            <v>2226532</v>
          </cell>
          <cell r="G31">
            <v>45107.000347222223</v>
          </cell>
          <cell r="H31">
            <v>45111.000347222223</v>
          </cell>
          <cell r="I31">
            <v>45138.000347222223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39072</v>
          </cell>
          <cell r="E32">
            <v>23231209</v>
          </cell>
          <cell r="F32">
            <v>2132554</v>
          </cell>
          <cell r="G32">
            <v>45107.000347222223</v>
          </cell>
          <cell r="H32">
            <v>45109.000347222223</v>
          </cell>
          <cell r="I32">
            <v>45143.000347222223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39089</v>
          </cell>
          <cell r="E33">
            <v>25360293</v>
          </cell>
          <cell r="F33">
            <v>2226532</v>
          </cell>
          <cell r="G33">
            <v>45107.000347222223</v>
          </cell>
          <cell r="H33">
            <v>45111.000347222223</v>
          </cell>
          <cell r="I33">
            <v>45142.000347222223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39075</v>
          </cell>
          <cell r="E34">
            <v>20389396</v>
          </cell>
          <cell r="F34">
            <v>1615482</v>
          </cell>
          <cell r="G34">
            <v>45107.000347222223</v>
          </cell>
          <cell r="H34">
            <v>45111.000347222223</v>
          </cell>
          <cell r="I34">
            <v>45139.000347222223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39070</v>
          </cell>
          <cell r="E35">
            <v>24330165</v>
          </cell>
          <cell r="F35">
            <v>3448170</v>
          </cell>
          <cell r="G35">
            <v>45107.000347222223</v>
          </cell>
          <cell r="J35" t="str">
            <v>Do Thi Bich Lieu</v>
          </cell>
          <cell r="M35" t="str">
            <v>No</v>
          </cell>
          <cell r="O35" t="str">
            <v>Chúng tôi đang xử lý hóa đơn, vui lòng liên hệ Do Thi Bich Lieu</v>
          </cell>
        </row>
        <row r="36">
          <cell r="D36">
            <v>39086</v>
          </cell>
          <cell r="E36">
            <v>17223223</v>
          </cell>
          <cell r="F36">
            <v>5063652</v>
          </cell>
          <cell r="G36">
            <v>45107.000347222223</v>
          </cell>
          <cell r="J36" t="str">
            <v>Do Thi Bich Lieu</v>
          </cell>
          <cell r="M36" t="str">
            <v>No</v>
          </cell>
          <cell r="O36" t="str">
            <v>Chúng tôi đang xử lý hóa đơn, vui lòng liên hệ Do Thi Bich Lieu</v>
          </cell>
        </row>
        <row r="37">
          <cell r="D37">
            <v>39053</v>
          </cell>
          <cell r="E37">
            <v>90335674</v>
          </cell>
          <cell r="F37">
            <v>2117467</v>
          </cell>
          <cell r="G37">
            <v>45107.000347222223</v>
          </cell>
          <cell r="H37">
            <v>45108.000347222223</v>
          </cell>
          <cell r="I37">
            <v>45135.000347222223</v>
          </cell>
          <cell r="J37" t="str">
            <v>Do Thi Bich Lieu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39059</v>
          </cell>
          <cell r="E38">
            <v>13280380</v>
          </cell>
          <cell r="F38">
            <v>1354018</v>
          </cell>
          <cell r="G38">
            <v>45107.000347222223</v>
          </cell>
          <cell r="H38">
            <v>45108.000347222223</v>
          </cell>
          <cell r="I38">
            <v>45140.000347222223</v>
          </cell>
          <cell r="J38" t="str">
            <v>Do Thi Bich Lieu</v>
          </cell>
          <cell r="M38" t="str">
            <v>No</v>
          </cell>
          <cell r="O38" t="str">
            <v>Lịch thanh toán: Monthly at 10 &amp; 24</v>
          </cell>
        </row>
        <row r="39">
          <cell r="D39">
            <v>39056</v>
          </cell>
          <cell r="E39">
            <v>14125995</v>
          </cell>
          <cell r="F39">
            <v>435501</v>
          </cell>
          <cell r="G39">
            <v>45107.000347222223</v>
          </cell>
          <cell r="H39">
            <v>45108.000347222223</v>
          </cell>
          <cell r="I39">
            <v>45136.000347222223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39047</v>
          </cell>
          <cell r="E40">
            <v>14123950</v>
          </cell>
          <cell r="F40">
            <v>514273</v>
          </cell>
          <cell r="G40">
            <v>45107.000347222223</v>
          </cell>
          <cell r="H40">
            <v>45108.000347222223</v>
          </cell>
          <cell r="I40">
            <v>45129.000347222223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39058</v>
          </cell>
          <cell r="E41">
            <v>26415381</v>
          </cell>
          <cell r="F41">
            <v>1078011</v>
          </cell>
          <cell r="G41">
            <v>45107.000347222223</v>
          </cell>
          <cell r="H41">
            <v>45108.000347222223</v>
          </cell>
          <cell r="I41">
            <v>45141.000347222223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39057</v>
          </cell>
          <cell r="E42">
            <v>14124927</v>
          </cell>
          <cell r="F42">
            <v>403871</v>
          </cell>
          <cell r="G42">
            <v>45107.000347222223</v>
          </cell>
          <cell r="H42">
            <v>45108.000347222223</v>
          </cell>
          <cell r="I42">
            <v>45136.000347222223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39087</v>
          </cell>
          <cell r="E43">
            <v>21240847</v>
          </cell>
          <cell r="F43">
            <v>1615482</v>
          </cell>
          <cell r="G43">
            <v>45107.000347222223</v>
          </cell>
          <cell r="H43">
            <v>45108.000347222223</v>
          </cell>
          <cell r="I43">
            <v>45143.000347222223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646</v>
          </cell>
          <cell r="E44">
            <v>50984034</v>
          </cell>
          <cell r="F44">
            <v>4312396</v>
          </cell>
          <cell r="G44">
            <v>44932.000347222223</v>
          </cell>
          <cell r="J44" t="str">
            <v>Do Thi Bich Lieu</v>
          </cell>
          <cell r="M44" t="str">
            <v>No</v>
          </cell>
          <cell r="O44" t="str">
            <v>06/Đã thanh toán 12/2023</v>
          </cell>
        </row>
        <row r="45">
          <cell r="D45">
            <v>645</v>
          </cell>
          <cell r="E45">
            <v>29150448</v>
          </cell>
          <cell r="F45">
            <v>1332038</v>
          </cell>
          <cell r="G45">
            <v>44932.000347222223</v>
          </cell>
          <cell r="J45" t="str">
            <v>Do Thi Bich Lieu</v>
          </cell>
          <cell r="M45" t="str">
            <v>No</v>
          </cell>
          <cell r="O45" t="str">
            <v>02/Đã thanh toán 10/2023</v>
          </cell>
        </row>
        <row r="46">
          <cell r="D46">
            <v>644</v>
          </cell>
          <cell r="E46">
            <v>12102972</v>
          </cell>
          <cell r="F46">
            <v>1978899</v>
          </cell>
          <cell r="G46">
            <v>44932.000347222223</v>
          </cell>
          <cell r="J46" t="str">
            <v>Do Thi Bich Lieu</v>
          </cell>
          <cell r="M46" t="str">
            <v>No</v>
          </cell>
          <cell r="O46" t="str">
            <v>02/Đã thanh toán 24/2023</v>
          </cell>
        </row>
        <row r="47">
          <cell r="D47">
            <v>643</v>
          </cell>
          <cell r="E47">
            <v>24278449</v>
          </cell>
          <cell r="F47">
            <v>1882469</v>
          </cell>
          <cell r="G47">
            <v>44932.000347222223</v>
          </cell>
          <cell r="J47" t="str">
            <v>Do Thi Bich Lieu</v>
          </cell>
          <cell r="M47" t="str">
            <v>No</v>
          </cell>
          <cell r="O47" t="str">
            <v>02/Đã thanh toán 10/2023</v>
          </cell>
        </row>
        <row r="48">
          <cell r="D48">
            <v>642</v>
          </cell>
          <cell r="E48">
            <v>21199249</v>
          </cell>
          <cell r="F48">
            <v>1615482</v>
          </cell>
          <cell r="G48">
            <v>44932.000347222223</v>
          </cell>
          <cell r="J48" t="str">
            <v>Do Thi Bich Lieu</v>
          </cell>
          <cell r="M48" t="str">
            <v>No</v>
          </cell>
          <cell r="O48" t="str">
            <v>02/Đã thanh toán 10/2023</v>
          </cell>
        </row>
        <row r="49">
          <cell r="D49">
            <v>844</v>
          </cell>
          <cell r="E49">
            <v>26347517</v>
          </cell>
          <cell r="F49">
            <v>3738240</v>
          </cell>
          <cell r="G49">
            <v>44933.000347222223</v>
          </cell>
          <cell r="J49" t="str">
            <v>Do Thi Bich Lieu</v>
          </cell>
          <cell r="M49" t="str">
            <v>No</v>
          </cell>
          <cell r="O49" t="str">
            <v>06/Đã thanh toán 26/2023</v>
          </cell>
        </row>
        <row r="50">
          <cell r="D50">
            <v>840</v>
          </cell>
          <cell r="E50">
            <v>13193192</v>
          </cell>
          <cell r="F50">
            <v>7476480</v>
          </cell>
          <cell r="G50">
            <v>44933.000347222223</v>
          </cell>
          <cell r="J50" t="str">
            <v>Do Thi Bich Lieu</v>
          </cell>
          <cell r="M50" t="str">
            <v>No</v>
          </cell>
          <cell r="O50" t="str">
            <v>03/Đã thanh toán 10/2023</v>
          </cell>
        </row>
        <row r="51">
          <cell r="D51">
            <v>847</v>
          </cell>
          <cell r="E51">
            <v>14060853</v>
          </cell>
          <cell r="F51">
            <v>4886552</v>
          </cell>
          <cell r="G51">
            <v>44933.000347222223</v>
          </cell>
          <cell r="J51" t="str">
            <v>Do Thi Bich Lieu</v>
          </cell>
          <cell r="M51" t="str">
            <v>No</v>
          </cell>
          <cell r="O51" t="str">
            <v>03/Đã thanh toán 10/2023</v>
          </cell>
        </row>
        <row r="52">
          <cell r="D52">
            <v>841</v>
          </cell>
          <cell r="E52">
            <v>14058402</v>
          </cell>
          <cell r="F52">
            <v>3664914</v>
          </cell>
          <cell r="G52">
            <v>44933.000347222223</v>
          </cell>
          <cell r="J52" t="str">
            <v>Do Thi Bich Lieu</v>
          </cell>
          <cell r="M52" t="str">
            <v>No</v>
          </cell>
          <cell r="O52" t="str">
            <v>03/Đã thanh toán 10/2023</v>
          </cell>
        </row>
        <row r="53">
          <cell r="D53">
            <v>851</v>
          </cell>
          <cell r="E53">
            <v>13194511</v>
          </cell>
          <cell r="F53">
            <v>3227560</v>
          </cell>
          <cell r="G53">
            <v>44933.000347222223</v>
          </cell>
          <cell r="J53" t="str">
            <v>Do Thi Bich Lieu</v>
          </cell>
          <cell r="M53" t="str">
            <v>No</v>
          </cell>
          <cell r="O53" t="str">
            <v>03/Đã thanh toán 10/2023</v>
          </cell>
        </row>
        <row r="54">
          <cell r="D54">
            <v>846</v>
          </cell>
          <cell r="E54">
            <v>13195567</v>
          </cell>
          <cell r="F54">
            <v>3883418</v>
          </cell>
          <cell r="G54">
            <v>44933.000347222223</v>
          </cell>
          <cell r="J54" t="str">
            <v>Do Thi Bich Lieu</v>
          </cell>
          <cell r="M54" t="str">
            <v>No</v>
          </cell>
          <cell r="O54" t="str">
            <v>03/Đã thanh toán 10/2023</v>
          </cell>
        </row>
        <row r="55">
          <cell r="D55">
            <v>839</v>
          </cell>
          <cell r="E55">
            <v>14056774</v>
          </cell>
          <cell r="F55">
            <v>1428467</v>
          </cell>
          <cell r="G55">
            <v>44933.000347222223</v>
          </cell>
          <cell r="J55" t="str">
            <v>Do Thi Bich Lieu</v>
          </cell>
          <cell r="M55" t="str">
            <v>No</v>
          </cell>
          <cell r="O55" t="str">
            <v>03/Đã thanh toán 10/2023</v>
          </cell>
        </row>
        <row r="56">
          <cell r="D56">
            <v>845</v>
          </cell>
          <cell r="E56">
            <v>14059930</v>
          </cell>
          <cell r="F56">
            <v>3664914</v>
          </cell>
          <cell r="G56">
            <v>44933.000347222223</v>
          </cell>
          <cell r="J56" t="str">
            <v>Do Thi Bich Lieu</v>
          </cell>
          <cell r="M56" t="str">
            <v>No</v>
          </cell>
          <cell r="O56" t="str">
            <v>03/Đã thanh toán 10/2023</v>
          </cell>
        </row>
        <row r="57">
          <cell r="D57">
            <v>842</v>
          </cell>
          <cell r="E57">
            <v>26348398</v>
          </cell>
          <cell r="F57">
            <v>2452428</v>
          </cell>
          <cell r="G57">
            <v>44933.000347222223</v>
          </cell>
          <cell r="J57" t="str">
            <v>Do Thi Bich Lieu</v>
          </cell>
          <cell r="M57" t="str">
            <v>No</v>
          </cell>
          <cell r="O57" t="str">
            <v>03/Đã thanh toán 10/2023</v>
          </cell>
        </row>
        <row r="58">
          <cell r="D58">
            <v>829</v>
          </cell>
          <cell r="E58">
            <v>28295202</v>
          </cell>
          <cell r="F58">
            <v>276001</v>
          </cell>
          <cell r="G58">
            <v>44933.000347222223</v>
          </cell>
          <cell r="J58" t="str">
            <v>Do Thi Bich Lieu</v>
          </cell>
          <cell r="M58" t="str">
            <v>No</v>
          </cell>
          <cell r="O58" t="str">
            <v>02/Đã thanh toán 24/2023</v>
          </cell>
        </row>
        <row r="59">
          <cell r="D59">
            <v>843</v>
          </cell>
          <cell r="E59">
            <v>26348124</v>
          </cell>
          <cell r="F59">
            <v>2226534</v>
          </cell>
          <cell r="G59">
            <v>44933.000347222223</v>
          </cell>
          <cell r="J59" t="str">
            <v>Do Thi Bich Lieu</v>
          </cell>
          <cell r="M59" t="str">
            <v>No</v>
          </cell>
          <cell r="O59" t="str">
            <v>03/Đã thanh toán 10/2023</v>
          </cell>
        </row>
        <row r="60">
          <cell r="D60">
            <v>849</v>
          </cell>
          <cell r="E60">
            <v>11147774</v>
          </cell>
          <cell r="F60">
            <v>16777085</v>
          </cell>
          <cell r="G60">
            <v>44933.000347222223</v>
          </cell>
          <cell r="J60" t="str">
            <v>Do Thi Bich Lieu</v>
          </cell>
          <cell r="M60" t="str">
            <v>No</v>
          </cell>
          <cell r="O60" t="str">
            <v>02/Đã thanh toán 10/2023</v>
          </cell>
        </row>
        <row r="61">
          <cell r="D61">
            <v>831</v>
          </cell>
          <cell r="E61">
            <v>21199964</v>
          </cell>
          <cell r="F61">
            <v>1615482</v>
          </cell>
          <cell r="G61">
            <v>44933.000347222223</v>
          </cell>
          <cell r="J61" t="str">
            <v>Do Thi Bich Lieu</v>
          </cell>
          <cell r="M61" t="str">
            <v>No</v>
          </cell>
          <cell r="O61" t="str">
            <v>02/Đã thanh toán 24/2023</v>
          </cell>
        </row>
        <row r="62">
          <cell r="D62">
            <v>833</v>
          </cell>
          <cell r="E62">
            <v>15076561</v>
          </cell>
          <cell r="F62">
            <v>2619452</v>
          </cell>
          <cell r="G62">
            <v>44933.000347222223</v>
          </cell>
          <cell r="J62" t="str">
            <v>Do Thi Bich Lieu</v>
          </cell>
          <cell r="M62" t="str">
            <v>No</v>
          </cell>
          <cell r="O62" t="str">
            <v>02/Đã thanh toán 10/2023</v>
          </cell>
        </row>
        <row r="63">
          <cell r="D63">
            <v>830</v>
          </cell>
          <cell r="E63">
            <v>22307179</v>
          </cell>
          <cell r="F63">
            <v>4103941</v>
          </cell>
          <cell r="G63">
            <v>44933.000347222223</v>
          </cell>
          <cell r="J63" t="str">
            <v>Do Thi Bich Lieu</v>
          </cell>
          <cell r="M63" t="str">
            <v>No</v>
          </cell>
          <cell r="O63" t="str">
            <v>02/Đã thanh toán 24/2023</v>
          </cell>
        </row>
        <row r="64">
          <cell r="D64">
            <v>834</v>
          </cell>
          <cell r="E64">
            <v>16387878</v>
          </cell>
          <cell r="F64">
            <v>7130387</v>
          </cell>
          <cell r="G64">
            <v>44933.000347222223</v>
          </cell>
          <cell r="J64" t="str">
            <v>Do Thi Bich Lieu</v>
          </cell>
          <cell r="M64" t="str">
            <v>No</v>
          </cell>
          <cell r="O64" t="str">
            <v>02/Đã thanh toán 24/2023</v>
          </cell>
        </row>
        <row r="65">
          <cell r="D65">
            <v>1381</v>
          </cell>
          <cell r="E65">
            <v>27298878</v>
          </cell>
          <cell r="F65">
            <v>499125</v>
          </cell>
          <cell r="G65">
            <v>44938.000347222223</v>
          </cell>
          <cell r="J65" t="str">
            <v>Do Thi Bich Lieu</v>
          </cell>
          <cell r="M65" t="str">
            <v>No</v>
          </cell>
          <cell r="O65" t="str">
            <v>05/Đã thanh toán 24/2023</v>
          </cell>
        </row>
        <row r="66">
          <cell r="D66">
            <v>1380</v>
          </cell>
          <cell r="E66">
            <v>25308599</v>
          </cell>
          <cell r="F66">
            <v>17943706</v>
          </cell>
          <cell r="G66">
            <v>44938.000347222223</v>
          </cell>
          <cell r="J66" t="str">
            <v>Do Thi Bich Lieu</v>
          </cell>
          <cell r="M66" t="str">
            <v>No</v>
          </cell>
          <cell r="O66" t="str">
            <v>05/Đã thanh toán 24/2023</v>
          </cell>
        </row>
        <row r="67">
          <cell r="D67">
            <v>1369</v>
          </cell>
          <cell r="E67">
            <v>26356515</v>
          </cell>
          <cell r="F67">
            <v>3954874</v>
          </cell>
          <cell r="G67">
            <v>44938.000347222223</v>
          </cell>
          <cell r="J67" t="str">
            <v>Do Thi Bich Lieu</v>
          </cell>
          <cell r="M67" t="str">
            <v>No</v>
          </cell>
          <cell r="O67" t="str">
            <v>02/Đã thanh toán 10/2023</v>
          </cell>
        </row>
        <row r="68">
          <cell r="D68">
            <v>1397</v>
          </cell>
          <cell r="E68">
            <v>18119815</v>
          </cell>
          <cell r="F68">
            <v>12404673</v>
          </cell>
          <cell r="G68">
            <v>44938.000347222223</v>
          </cell>
          <cell r="J68" t="str">
            <v>Do Thi Bich Lieu</v>
          </cell>
          <cell r="M68" t="str">
            <v>No</v>
          </cell>
          <cell r="O68" t="str">
            <v>02/Đã thanh toán 24/2023</v>
          </cell>
        </row>
        <row r="69">
          <cell r="D69">
            <v>1398</v>
          </cell>
          <cell r="E69">
            <v>12110026</v>
          </cell>
          <cell r="F69">
            <v>37402800</v>
          </cell>
          <cell r="G69">
            <v>44938.000347222223</v>
          </cell>
          <cell r="J69" t="str">
            <v>Do Thi Bich Lieu</v>
          </cell>
          <cell r="M69" t="str">
            <v>No</v>
          </cell>
          <cell r="O69" t="str">
            <v>02/Đã thanh toán 24/2023</v>
          </cell>
        </row>
        <row r="70">
          <cell r="D70">
            <v>1473</v>
          </cell>
          <cell r="E70">
            <v>50984429</v>
          </cell>
          <cell r="F70">
            <v>15654122</v>
          </cell>
          <cell r="G70">
            <v>44939.000347222223</v>
          </cell>
          <cell r="J70" t="str">
            <v>Do Thi Bich Lieu</v>
          </cell>
          <cell r="M70" t="str">
            <v>No</v>
          </cell>
          <cell r="O70" t="str">
            <v>02/Đã thanh toán 24/2023</v>
          </cell>
        </row>
        <row r="71">
          <cell r="D71">
            <v>1476</v>
          </cell>
          <cell r="E71">
            <v>28298636</v>
          </cell>
          <cell r="F71">
            <v>13249500</v>
          </cell>
          <cell r="G71">
            <v>44939.000347222223</v>
          </cell>
          <cell r="J71" t="str">
            <v>Do Thi Bich Lieu</v>
          </cell>
          <cell r="M71" t="str">
            <v>No</v>
          </cell>
          <cell r="O71" t="str">
            <v>03/Đã thanh toán 10/2023</v>
          </cell>
        </row>
        <row r="72">
          <cell r="D72">
            <v>1478</v>
          </cell>
          <cell r="E72">
            <v>28298103</v>
          </cell>
          <cell r="F72">
            <v>2457945</v>
          </cell>
          <cell r="G72">
            <v>44939.000347222223</v>
          </cell>
          <cell r="J72" t="str">
            <v>Do Thi Bich Lieu</v>
          </cell>
          <cell r="M72" t="str">
            <v>No</v>
          </cell>
          <cell r="O72" t="str">
            <v>02/Đã thanh toán 24/2023</v>
          </cell>
        </row>
        <row r="73">
          <cell r="D73">
            <v>1483</v>
          </cell>
          <cell r="E73">
            <v>16391057</v>
          </cell>
          <cell r="F73">
            <v>575476</v>
          </cell>
          <cell r="G73">
            <v>44939.000347222223</v>
          </cell>
          <cell r="J73" t="str">
            <v>Do Thi Bich Lieu</v>
          </cell>
          <cell r="M73" t="str">
            <v>No</v>
          </cell>
          <cell r="O73" t="str">
            <v>02/Đã thanh toán 24/2023</v>
          </cell>
        </row>
        <row r="74">
          <cell r="D74">
            <v>1481</v>
          </cell>
          <cell r="E74">
            <v>16391216</v>
          </cell>
          <cell r="F74">
            <v>3738240</v>
          </cell>
          <cell r="G74">
            <v>44939.000347222223</v>
          </cell>
          <cell r="J74" t="str">
            <v>Do Thi Bich Lieu</v>
          </cell>
          <cell r="M74" t="str">
            <v>No</v>
          </cell>
          <cell r="O74" t="str">
            <v>02/Đã thanh toán 24/2023</v>
          </cell>
        </row>
        <row r="75">
          <cell r="D75">
            <v>1479</v>
          </cell>
          <cell r="E75">
            <v>25309394</v>
          </cell>
          <cell r="F75">
            <v>331201</v>
          </cell>
          <cell r="G75">
            <v>44939.000347222223</v>
          </cell>
          <cell r="J75" t="str">
            <v>Do Thi Bich Lieu</v>
          </cell>
          <cell r="M75" t="str">
            <v>No</v>
          </cell>
          <cell r="O75" t="str">
            <v>02/Đã thanh toán 24/2023</v>
          </cell>
        </row>
        <row r="76">
          <cell r="D76">
            <v>1475</v>
          </cell>
          <cell r="E76">
            <v>19354340</v>
          </cell>
          <cell r="F76">
            <v>6059287</v>
          </cell>
          <cell r="G76">
            <v>44939.000347222223</v>
          </cell>
          <cell r="J76" t="str">
            <v>Do Thi Bich Lieu</v>
          </cell>
          <cell r="M76" t="str">
            <v>No</v>
          </cell>
          <cell r="O76" t="str">
            <v>02/Đã thanh toán 24/2023</v>
          </cell>
        </row>
        <row r="77">
          <cell r="D77">
            <v>1472</v>
          </cell>
          <cell r="E77">
            <v>11150933</v>
          </cell>
          <cell r="F77">
            <v>15644207</v>
          </cell>
          <cell r="G77">
            <v>44939.000347222223</v>
          </cell>
          <cell r="J77" t="str">
            <v>Do Thi Bich Lieu</v>
          </cell>
          <cell r="M77" t="str">
            <v>No</v>
          </cell>
          <cell r="O77" t="str">
            <v>02/Đã thanh toán 24/2023</v>
          </cell>
        </row>
        <row r="78">
          <cell r="D78">
            <v>1474</v>
          </cell>
          <cell r="E78">
            <v>18122078</v>
          </cell>
          <cell r="F78">
            <v>4744894</v>
          </cell>
          <cell r="G78">
            <v>44939.000347222223</v>
          </cell>
          <cell r="J78" t="str">
            <v>Do Thi Bich Lieu</v>
          </cell>
          <cell r="M78" t="str">
            <v>No</v>
          </cell>
          <cell r="O78" t="str">
            <v>02/Đã thanh toán 24/2023</v>
          </cell>
        </row>
        <row r="79">
          <cell r="D79">
            <v>2135</v>
          </cell>
          <cell r="E79">
            <v>13207322</v>
          </cell>
          <cell r="F79">
            <v>4715370</v>
          </cell>
          <cell r="G79">
            <v>44957.000347222223</v>
          </cell>
          <cell r="J79" t="str">
            <v>Do Thi Bich Lieu</v>
          </cell>
          <cell r="M79" t="str">
            <v>No</v>
          </cell>
          <cell r="O79" t="str">
            <v>03/Đã thanh toán 24/2023</v>
          </cell>
        </row>
        <row r="80">
          <cell r="D80">
            <v>2128</v>
          </cell>
          <cell r="E80">
            <v>10185012</v>
          </cell>
          <cell r="F80">
            <v>3377836</v>
          </cell>
          <cell r="G80">
            <v>44957.000347222223</v>
          </cell>
          <cell r="J80" t="str">
            <v>Do Thi Bich Lieu</v>
          </cell>
          <cell r="M80" t="str">
            <v>No</v>
          </cell>
          <cell r="O80" t="str">
            <v>05/Đã thanh toán 24/2023</v>
          </cell>
        </row>
        <row r="81">
          <cell r="D81">
            <v>2129</v>
          </cell>
          <cell r="E81">
            <v>18125879</v>
          </cell>
          <cell r="F81">
            <v>4744894</v>
          </cell>
          <cell r="G81">
            <v>44957.000347222223</v>
          </cell>
          <cell r="J81" t="str">
            <v>Do Thi Bich Lieu</v>
          </cell>
          <cell r="M81" t="str">
            <v>No</v>
          </cell>
          <cell r="O81" t="str">
            <v>05/Đã thanh toán 24/2023</v>
          </cell>
        </row>
        <row r="82">
          <cell r="D82">
            <v>2125</v>
          </cell>
          <cell r="E82">
            <v>10184554</v>
          </cell>
          <cell r="F82">
            <v>3230964</v>
          </cell>
          <cell r="G82">
            <v>44957.000347222223</v>
          </cell>
          <cell r="J82" t="str">
            <v>Do Thi Bich Lieu</v>
          </cell>
          <cell r="M82" t="str">
            <v>No</v>
          </cell>
          <cell r="O82" t="str">
            <v>05/Đã thanh toán 24/2023</v>
          </cell>
        </row>
        <row r="83">
          <cell r="D83">
            <v>2126</v>
          </cell>
          <cell r="E83">
            <v>10184038</v>
          </cell>
          <cell r="F83">
            <v>7543021</v>
          </cell>
          <cell r="G83">
            <v>44957.000347222223</v>
          </cell>
          <cell r="J83" t="str">
            <v>Do Thi Bich Lieu</v>
          </cell>
          <cell r="M83" t="str">
            <v>No</v>
          </cell>
          <cell r="O83" t="str">
            <v>05/Đã thanh toán 24/2023</v>
          </cell>
        </row>
        <row r="84">
          <cell r="D84">
            <v>2139</v>
          </cell>
          <cell r="E84">
            <v>10179940</v>
          </cell>
          <cell r="F84">
            <v>15094768</v>
          </cell>
          <cell r="G84">
            <v>44957.000347222223</v>
          </cell>
          <cell r="J84" t="str">
            <v>Do Thi Bich Lieu</v>
          </cell>
          <cell r="M84" t="str">
            <v>No</v>
          </cell>
          <cell r="O84" t="str">
            <v>03/Đã thanh toán 24/2023</v>
          </cell>
        </row>
        <row r="85">
          <cell r="D85">
            <v>2120</v>
          </cell>
          <cell r="E85">
            <v>22311704</v>
          </cell>
          <cell r="F85">
            <v>1550252</v>
          </cell>
          <cell r="G85">
            <v>44957.000347222223</v>
          </cell>
          <cell r="J85" t="str">
            <v>Do Thi Bich Lieu</v>
          </cell>
          <cell r="M85" t="str">
            <v>No</v>
          </cell>
          <cell r="O85" t="str">
            <v>02/Đã thanh toán 24/2023</v>
          </cell>
        </row>
        <row r="86">
          <cell r="D86">
            <v>2118</v>
          </cell>
          <cell r="E86">
            <v>16392929</v>
          </cell>
          <cell r="F86">
            <v>9021870</v>
          </cell>
          <cell r="G86">
            <v>44957.000347222223</v>
          </cell>
          <cell r="J86" t="str">
            <v>Do Thi Bich Lieu</v>
          </cell>
          <cell r="M86" t="str">
            <v>No</v>
          </cell>
          <cell r="O86" t="str">
            <v>02/Đã thanh toán 24/2023</v>
          </cell>
        </row>
        <row r="87">
          <cell r="D87">
            <v>2119</v>
          </cell>
          <cell r="E87">
            <v>17156773</v>
          </cell>
          <cell r="F87">
            <v>7350111</v>
          </cell>
          <cell r="G87">
            <v>44957.000347222223</v>
          </cell>
          <cell r="J87" t="str">
            <v>Do Thi Bich Lieu</v>
          </cell>
          <cell r="M87" t="str">
            <v>No</v>
          </cell>
          <cell r="O87" t="str">
            <v>02/Đã thanh toán 24/2023</v>
          </cell>
        </row>
        <row r="88">
          <cell r="D88">
            <v>2122</v>
          </cell>
          <cell r="E88">
            <v>10183089</v>
          </cell>
          <cell r="F88">
            <v>5607360</v>
          </cell>
          <cell r="G88">
            <v>44957.000347222223</v>
          </cell>
          <cell r="J88" t="str">
            <v>Do Thi Bich Lieu</v>
          </cell>
          <cell r="M88" t="str">
            <v>No</v>
          </cell>
          <cell r="O88" t="str">
            <v>02/Đã thanh toán 24/2023</v>
          </cell>
        </row>
        <row r="89">
          <cell r="D89">
            <v>2132</v>
          </cell>
          <cell r="E89">
            <v>90294852</v>
          </cell>
          <cell r="F89">
            <v>4058758</v>
          </cell>
          <cell r="G89">
            <v>44957.000347222223</v>
          </cell>
          <cell r="J89" t="str">
            <v>Do Thi Bich Lieu</v>
          </cell>
          <cell r="M89" t="str">
            <v>No</v>
          </cell>
          <cell r="O89" t="str">
            <v>02/Đã thanh toán 24/2023</v>
          </cell>
        </row>
        <row r="90">
          <cell r="D90">
            <v>2123</v>
          </cell>
          <cell r="E90">
            <v>10183967</v>
          </cell>
          <cell r="F90">
            <v>14398439</v>
          </cell>
          <cell r="G90">
            <v>44957.000347222223</v>
          </cell>
          <cell r="J90" t="str">
            <v>Do Thi Bich Lieu</v>
          </cell>
          <cell r="M90" t="str">
            <v>No</v>
          </cell>
          <cell r="O90" t="str">
            <v>02/Đã thanh toán 24/2023</v>
          </cell>
        </row>
        <row r="91">
          <cell r="D91">
            <v>3517</v>
          </cell>
          <cell r="E91">
            <v>28303644</v>
          </cell>
          <cell r="F91">
            <v>2050340</v>
          </cell>
          <cell r="G91">
            <v>44966.000347222223</v>
          </cell>
          <cell r="J91" t="str">
            <v>Do Thi Bich Lieu</v>
          </cell>
          <cell r="M91" t="str">
            <v>No</v>
          </cell>
          <cell r="O91" t="str">
            <v>03/Đã thanh toán 24/2023</v>
          </cell>
        </row>
        <row r="92">
          <cell r="D92">
            <v>3522</v>
          </cell>
          <cell r="E92">
            <v>18127779</v>
          </cell>
          <cell r="F92">
            <v>4536290</v>
          </cell>
          <cell r="G92">
            <v>44966.000347222223</v>
          </cell>
          <cell r="J92" t="str">
            <v>Do Thi Bich Lieu</v>
          </cell>
          <cell r="M92" t="str">
            <v>No</v>
          </cell>
          <cell r="O92" t="str">
            <v>03/Đã thanh toán 24/2023</v>
          </cell>
        </row>
        <row r="93">
          <cell r="D93">
            <v>3519</v>
          </cell>
          <cell r="E93">
            <v>17162293</v>
          </cell>
          <cell r="F93">
            <v>20171932</v>
          </cell>
          <cell r="G93">
            <v>44966.000347222223</v>
          </cell>
          <cell r="J93" t="str">
            <v>Do Thi Bich Lieu</v>
          </cell>
          <cell r="M93" t="str">
            <v>No</v>
          </cell>
          <cell r="O93" t="str">
            <v>03/Đã thanh toán 24/2023</v>
          </cell>
        </row>
        <row r="94">
          <cell r="D94">
            <v>3520</v>
          </cell>
          <cell r="E94">
            <v>15085577</v>
          </cell>
          <cell r="F94">
            <v>2619452</v>
          </cell>
          <cell r="G94">
            <v>44966.000347222223</v>
          </cell>
          <cell r="J94" t="str">
            <v>Do Thi Bich Lieu</v>
          </cell>
          <cell r="M94" t="str">
            <v>No</v>
          </cell>
          <cell r="O94" t="str">
            <v>03/Đã thanh toán 24/2023</v>
          </cell>
        </row>
        <row r="95">
          <cell r="D95">
            <v>3521</v>
          </cell>
          <cell r="E95">
            <v>18127794</v>
          </cell>
          <cell r="F95">
            <v>1104004</v>
          </cell>
          <cell r="G95">
            <v>44966.000347222223</v>
          </cell>
          <cell r="J95" t="str">
            <v>Do Thi Bich Lieu</v>
          </cell>
          <cell r="M95" t="str">
            <v>No</v>
          </cell>
          <cell r="O95" t="str">
            <v>03/Đã thanh toán 24/2023</v>
          </cell>
        </row>
        <row r="96">
          <cell r="D96">
            <v>3518</v>
          </cell>
          <cell r="E96">
            <v>28303613</v>
          </cell>
          <cell r="F96">
            <v>13081750</v>
          </cell>
          <cell r="G96">
            <v>44966.000347222223</v>
          </cell>
          <cell r="J96" t="str">
            <v>Do Thi Bich Lieu</v>
          </cell>
          <cell r="M96" t="str">
            <v>No</v>
          </cell>
          <cell r="O96" t="str">
            <v>03/Đã thanh toán 24/2023</v>
          </cell>
        </row>
        <row r="97">
          <cell r="D97">
            <v>3850</v>
          </cell>
          <cell r="E97">
            <v>10190881</v>
          </cell>
          <cell r="F97">
            <v>14403193</v>
          </cell>
          <cell r="G97">
            <v>44967.000347222223</v>
          </cell>
          <cell r="J97" t="str">
            <v>Do Thi Bich Lieu</v>
          </cell>
          <cell r="M97" t="str">
            <v>No</v>
          </cell>
          <cell r="O97" t="str">
            <v>03/Đã thanh toán 24/2023</v>
          </cell>
        </row>
        <row r="98">
          <cell r="D98">
            <v>3849</v>
          </cell>
          <cell r="E98">
            <v>10186805</v>
          </cell>
          <cell r="F98">
            <v>7924246</v>
          </cell>
          <cell r="G98">
            <v>44967.000347222223</v>
          </cell>
          <cell r="J98" t="str">
            <v>Do Thi Bich Lieu</v>
          </cell>
          <cell r="M98" t="str">
            <v>No</v>
          </cell>
          <cell r="O98" t="str">
            <v>03/Đã thanh toán 24/2023</v>
          </cell>
        </row>
        <row r="99">
          <cell r="D99">
            <v>3909</v>
          </cell>
          <cell r="E99">
            <v>16399033</v>
          </cell>
          <cell r="F99">
            <v>7899848</v>
          </cell>
          <cell r="G99">
            <v>44968.000347222223</v>
          </cell>
          <cell r="J99" t="str">
            <v>Do Thi Bich Lieu</v>
          </cell>
          <cell r="M99" t="str">
            <v>No</v>
          </cell>
          <cell r="O99" t="str">
            <v>03/Đã thanh toán 24/2023</v>
          </cell>
        </row>
        <row r="100">
          <cell r="D100">
            <v>3906</v>
          </cell>
          <cell r="E100">
            <v>25315910</v>
          </cell>
          <cell r="F100">
            <v>4455671</v>
          </cell>
          <cell r="G100">
            <v>44968.000347222223</v>
          </cell>
          <cell r="J100" t="str">
            <v>Do Thi Bich Lieu</v>
          </cell>
          <cell r="M100" t="str">
            <v>No</v>
          </cell>
          <cell r="O100" t="str">
            <v>03/Đã thanh toán 24/2023</v>
          </cell>
        </row>
        <row r="101">
          <cell r="D101">
            <v>3907</v>
          </cell>
          <cell r="E101">
            <v>25315469</v>
          </cell>
          <cell r="F101">
            <v>2837120</v>
          </cell>
          <cell r="G101">
            <v>44968.000347222223</v>
          </cell>
          <cell r="J101" t="str">
            <v>Do Thi Bich Lieu</v>
          </cell>
          <cell r="M101" t="str">
            <v>No</v>
          </cell>
          <cell r="O101" t="str">
            <v>03/Đã thanh toán 24/2023</v>
          </cell>
        </row>
        <row r="102">
          <cell r="D102">
            <v>3908</v>
          </cell>
          <cell r="E102">
            <v>22317031</v>
          </cell>
          <cell r="F102">
            <v>5732573</v>
          </cell>
          <cell r="G102">
            <v>44968.000347222223</v>
          </cell>
          <cell r="J102" t="str">
            <v>Do Thi Bich Lieu</v>
          </cell>
          <cell r="M102" t="str">
            <v>No</v>
          </cell>
          <cell r="O102" t="str">
            <v>03/Đã thanh toán 24/2023</v>
          </cell>
        </row>
        <row r="103">
          <cell r="D103">
            <v>3903</v>
          </cell>
          <cell r="E103">
            <v>11159414</v>
          </cell>
          <cell r="F103">
            <v>4511364</v>
          </cell>
          <cell r="G103">
            <v>44968.000347222223</v>
          </cell>
          <cell r="J103" t="str">
            <v>Do Thi Bich Lieu</v>
          </cell>
          <cell r="M103" t="str">
            <v>No</v>
          </cell>
          <cell r="O103" t="str">
            <v>03/Đã thanh toán 24/2023</v>
          </cell>
        </row>
        <row r="104">
          <cell r="D104">
            <v>3904</v>
          </cell>
          <cell r="E104">
            <v>12114274</v>
          </cell>
          <cell r="F104">
            <v>10523106</v>
          </cell>
          <cell r="G104">
            <v>44968.000347222223</v>
          </cell>
          <cell r="J104" t="str">
            <v>Do Thi Bich Lieu</v>
          </cell>
          <cell r="M104" t="str">
            <v>No</v>
          </cell>
          <cell r="O104" t="str">
            <v>03/Đã thanh toán 24/2023</v>
          </cell>
        </row>
        <row r="105">
          <cell r="D105">
            <v>3905</v>
          </cell>
          <cell r="E105">
            <v>27305466</v>
          </cell>
          <cell r="F105">
            <v>1551215</v>
          </cell>
          <cell r="G105">
            <v>44968.000347222223</v>
          </cell>
          <cell r="J105" t="str">
            <v>Do Thi Bich Lieu</v>
          </cell>
          <cell r="M105" t="str">
            <v>No</v>
          </cell>
          <cell r="O105" t="str">
            <v>03/Đã thanh toán 24/2023</v>
          </cell>
        </row>
        <row r="106">
          <cell r="D106">
            <v>3901</v>
          </cell>
          <cell r="E106">
            <v>11155152</v>
          </cell>
          <cell r="F106">
            <v>11705793</v>
          </cell>
          <cell r="G106">
            <v>44968.000347222223</v>
          </cell>
          <cell r="J106" t="str">
            <v>Do Thi Bich Lieu</v>
          </cell>
          <cell r="M106" t="str">
            <v>No</v>
          </cell>
          <cell r="O106" t="str">
            <v>03/Đã thanh toán 24/2023</v>
          </cell>
        </row>
        <row r="107">
          <cell r="D107">
            <v>3902</v>
          </cell>
          <cell r="E107">
            <v>11155838</v>
          </cell>
          <cell r="F107">
            <v>16235032</v>
          </cell>
          <cell r="G107">
            <v>44968.000347222223</v>
          </cell>
          <cell r="J107" t="str">
            <v>Do Thi Bich Lieu</v>
          </cell>
          <cell r="M107" t="str">
            <v>No</v>
          </cell>
          <cell r="O107" t="str">
            <v>03/Đã thanh toán 24/2023</v>
          </cell>
        </row>
        <row r="108">
          <cell r="D108">
            <v>6281</v>
          </cell>
          <cell r="E108">
            <v>15088038</v>
          </cell>
          <cell r="F108">
            <v>3709684</v>
          </cell>
          <cell r="G108">
            <v>44973.000347222223</v>
          </cell>
          <cell r="J108" t="str">
            <v>Do Thi Bich Lieu</v>
          </cell>
          <cell r="M108" t="str">
            <v>No</v>
          </cell>
          <cell r="O108" t="str">
            <v>05/Đã thanh toán 24/2023</v>
          </cell>
        </row>
        <row r="109">
          <cell r="D109">
            <v>6280</v>
          </cell>
          <cell r="E109">
            <v>16400842</v>
          </cell>
          <cell r="F109">
            <v>1615482</v>
          </cell>
          <cell r="G109">
            <v>44973.000347222223</v>
          </cell>
          <cell r="J109" t="str">
            <v>Do Thi Bich Lieu</v>
          </cell>
          <cell r="M109" t="str">
            <v>No</v>
          </cell>
          <cell r="O109" t="str">
            <v>05/Đã thanh toán 24/2023</v>
          </cell>
        </row>
        <row r="110">
          <cell r="D110">
            <v>6287</v>
          </cell>
          <cell r="E110">
            <v>10190576</v>
          </cell>
          <cell r="F110">
            <v>7594719</v>
          </cell>
          <cell r="G110">
            <v>44973.000347222223</v>
          </cell>
          <cell r="J110" t="str">
            <v>Do Thi Bich Lieu</v>
          </cell>
          <cell r="M110" t="str">
            <v>No</v>
          </cell>
          <cell r="O110" t="str">
            <v>05/Đã thanh toán 24/2023</v>
          </cell>
        </row>
        <row r="111">
          <cell r="D111">
            <v>6272</v>
          </cell>
          <cell r="E111">
            <v>90296099</v>
          </cell>
          <cell r="F111">
            <v>3841090</v>
          </cell>
          <cell r="G111">
            <v>44973.000347222223</v>
          </cell>
          <cell r="J111" t="str">
            <v>Do Thi Bich Lieu</v>
          </cell>
          <cell r="M111" t="str">
            <v>No</v>
          </cell>
          <cell r="O111" t="str">
            <v>05/Đã thanh toán 24/2023</v>
          </cell>
        </row>
        <row r="112">
          <cell r="D112">
            <v>6279</v>
          </cell>
          <cell r="E112">
            <v>20344643</v>
          </cell>
          <cell r="F112">
            <v>4646318</v>
          </cell>
          <cell r="G112">
            <v>44973.000347222223</v>
          </cell>
          <cell r="J112" t="str">
            <v>Do Thi Bich Lieu</v>
          </cell>
          <cell r="M112" t="str">
            <v>No</v>
          </cell>
          <cell r="O112" t="str">
            <v>05/Đã thanh toán 24/2023</v>
          </cell>
        </row>
        <row r="113">
          <cell r="D113">
            <v>6270</v>
          </cell>
          <cell r="E113">
            <v>26362655</v>
          </cell>
          <cell r="F113">
            <v>4234934</v>
          </cell>
          <cell r="G113">
            <v>44973.000347222223</v>
          </cell>
          <cell r="J113" t="str">
            <v>Do Thi Bich Lieu</v>
          </cell>
          <cell r="M113" t="str">
            <v>No</v>
          </cell>
          <cell r="O113" t="str">
            <v>05/Đã thanh toán 24/2023</v>
          </cell>
        </row>
        <row r="114">
          <cell r="D114">
            <v>6275</v>
          </cell>
          <cell r="E114">
            <v>26365259</v>
          </cell>
          <cell r="F114">
            <v>1996764</v>
          </cell>
          <cell r="G114">
            <v>44973.000347222223</v>
          </cell>
          <cell r="J114" t="str">
            <v>Do Thi Bich Lieu</v>
          </cell>
          <cell r="M114" t="str">
            <v>No</v>
          </cell>
          <cell r="O114" t="str">
            <v>05/Đã thanh toán 24/2023</v>
          </cell>
        </row>
        <row r="115">
          <cell r="D115">
            <v>6289</v>
          </cell>
          <cell r="E115">
            <v>19361459</v>
          </cell>
          <cell r="F115">
            <v>6933854</v>
          </cell>
          <cell r="G115">
            <v>44973.000347222223</v>
          </cell>
          <cell r="J115" t="str">
            <v>Do Thi Bich Lieu</v>
          </cell>
          <cell r="M115" t="str">
            <v>No</v>
          </cell>
          <cell r="O115" t="str">
            <v>05/Đã thanh toán 24/2023</v>
          </cell>
        </row>
        <row r="116">
          <cell r="D116">
            <v>6282</v>
          </cell>
          <cell r="E116">
            <v>29155061</v>
          </cell>
          <cell r="F116">
            <v>2837120</v>
          </cell>
          <cell r="G116">
            <v>44973.000347222223</v>
          </cell>
          <cell r="J116" t="str">
            <v>Do Thi Bich Lieu</v>
          </cell>
          <cell r="M116" t="str">
            <v>No</v>
          </cell>
          <cell r="O116" t="str">
            <v>05/Đã thanh toán 24/2023</v>
          </cell>
        </row>
        <row r="117">
          <cell r="D117">
            <v>6288</v>
          </cell>
          <cell r="E117">
            <v>19361776</v>
          </cell>
          <cell r="F117">
            <v>3612246</v>
          </cell>
          <cell r="G117">
            <v>44973.000347222223</v>
          </cell>
          <cell r="J117" t="str">
            <v>Do Thi Bich Lieu</v>
          </cell>
          <cell r="M117" t="str">
            <v>No</v>
          </cell>
          <cell r="O117" t="str">
            <v>05/Đã thanh toán 24/2023</v>
          </cell>
        </row>
        <row r="118">
          <cell r="D118">
            <v>6278</v>
          </cell>
          <cell r="E118">
            <v>27307406</v>
          </cell>
          <cell r="F118">
            <v>1697289</v>
          </cell>
          <cell r="G118">
            <v>44973.000347222223</v>
          </cell>
          <cell r="J118" t="str">
            <v>Do Thi Bich Lieu</v>
          </cell>
          <cell r="M118" t="str">
            <v>No</v>
          </cell>
          <cell r="O118" t="str">
            <v>05/Đã thanh toán 24/2023</v>
          </cell>
        </row>
        <row r="119">
          <cell r="D119">
            <v>6274</v>
          </cell>
          <cell r="E119">
            <v>13212304</v>
          </cell>
          <cell r="F119">
            <v>6813410</v>
          </cell>
          <cell r="G119">
            <v>44973.000347222223</v>
          </cell>
          <cell r="J119" t="str">
            <v>Do Thi Bich Lieu</v>
          </cell>
          <cell r="M119" t="str">
            <v>No</v>
          </cell>
          <cell r="O119" t="str">
            <v>05/Đã thanh toán 24/2023</v>
          </cell>
        </row>
        <row r="120">
          <cell r="D120">
            <v>6276</v>
          </cell>
          <cell r="E120">
            <v>13217952</v>
          </cell>
          <cell r="F120">
            <v>4059594</v>
          </cell>
          <cell r="G120">
            <v>44973.000347222223</v>
          </cell>
          <cell r="J120" t="str">
            <v>Do Thi Bich Lieu</v>
          </cell>
          <cell r="M120" t="str">
            <v>No</v>
          </cell>
          <cell r="O120" t="str">
            <v>05/Đã thanh toán 24/2023</v>
          </cell>
        </row>
        <row r="121">
          <cell r="D121">
            <v>6271</v>
          </cell>
          <cell r="E121">
            <v>90296715</v>
          </cell>
          <cell r="F121">
            <v>1615482</v>
          </cell>
          <cell r="G121">
            <v>44973.000347222223</v>
          </cell>
          <cell r="J121" t="str">
            <v>Do Thi Bich Lieu</v>
          </cell>
          <cell r="M121" t="str">
            <v>No</v>
          </cell>
          <cell r="O121" t="str">
            <v>05/Đã thanh toán 24/2023</v>
          </cell>
        </row>
        <row r="122">
          <cell r="D122">
            <v>6273</v>
          </cell>
          <cell r="E122">
            <v>14073240</v>
          </cell>
          <cell r="F122">
            <v>6512061</v>
          </cell>
          <cell r="G122">
            <v>44973.000347222223</v>
          </cell>
          <cell r="J122" t="str">
            <v>Do Thi Bich Lieu</v>
          </cell>
          <cell r="M122" t="str">
            <v>No</v>
          </cell>
          <cell r="O122" t="str">
            <v>05/Đã thanh toán 24/2023</v>
          </cell>
        </row>
        <row r="123">
          <cell r="D123">
            <v>8664</v>
          </cell>
          <cell r="E123">
            <v>14078741</v>
          </cell>
          <cell r="F123">
            <v>6108190</v>
          </cell>
          <cell r="G123">
            <v>44981.000347222223</v>
          </cell>
          <cell r="J123" t="str">
            <v>Do Thi Bich Lieu</v>
          </cell>
          <cell r="M123" t="str">
            <v>No</v>
          </cell>
          <cell r="O123" t="str">
            <v>06/Đã thanh toán 12/2023</v>
          </cell>
        </row>
        <row r="124">
          <cell r="D124">
            <v>8666</v>
          </cell>
          <cell r="E124">
            <v>13219893</v>
          </cell>
          <cell r="F124">
            <v>3708590</v>
          </cell>
          <cell r="G124">
            <v>44981.000347222223</v>
          </cell>
          <cell r="J124" t="str">
            <v>Do Thi Bich Lieu</v>
          </cell>
          <cell r="M124" t="str">
            <v>No</v>
          </cell>
          <cell r="O124" t="str">
            <v>03/Đã thanh toán 24/2023</v>
          </cell>
        </row>
        <row r="125">
          <cell r="D125">
            <v>8659</v>
          </cell>
          <cell r="E125">
            <v>23199700</v>
          </cell>
          <cell r="F125">
            <v>8718886</v>
          </cell>
          <cell r="G125">
            <v>44981.000347222223</v>
          </cell>
          <cell r="J125" t="str">
            <v>Do Thi Bich Lieu</v>
          </cell>
          <cell r="M125" t="str">
            <v>No</v>
          </cell>
          <cell r="O125" t="str">
            <v>04/Đã thanh toán 10/2023</v>
          </cell>
        </row>
        <row r="126">
          <cell r="D126">
            <v>8649</v>
          </cell>
          <cell r="E126">
            <v>18133089</v>
          </cell>
          <cell r="F126">
            <v>7815082</v>
          </cell>
          <cell r="G126">
            <v>44981.000347222223</v>
          </cell>
          <cell r="J126" t="str">
            <v>Do Thi Bich Lieu</v>
          </cell>
          <cell r="M126" t="str">
            <v>No</v>
          </cell>
          <cell r="O126" t="str">
            <v>03/Đã thanh toán 24/2023</v>
          </cell>
        </row>
        <row r="127">
          <cell r="D127">
            <v>8657</v>
          </cell>
          <cell r="E127">
            <v>25318783</v>
          </cell>
          <cell r="F127">
            <v>8198768</v>
          </cell>
          <cell r="G127">
            <v>44981.000347222223</v>
          </cell>
          <cell r="J127" t="str">
            <v>Do Thi Bich Lieu</v>
          </cell>
          <cell r="M127" t="str">
            <v>No</v>
          </cell>
          <cell r="O127" t="str">
            <v>04/Đã thanh toán 10/2023</v>
          </cell>
        </row>
        <row r="128">
          <cell r="D128">
            <v>8665</v>
          </cell>
          <cell r="E128">
            <v>26367100</v>
          </cell>
          <cell r="F128">
            <v>1186224</v>
          </cell>
          <cell r="G128">
            <v>44981.000347222223</v>
          </cell>
          <cell r="J128" t="str">
            <v>Do Thi Bich Lieu</v>
          </cell>
          <cell r="M128" t="str">
            <v>No</v>
          </cell>
          <cell r="O128" t="str">
            <v>03/Đã thanh toán 24/2023</v>
          </cell>
        </row>
        <row r="129">
          <cell r="D129">
            <v>8656</v>
          </cell>
          <cell r="E129">
            <v>15088961</v>
          </cell>
          <cell r="F129">
            <v>1221638</v>
          </cell>
          <cell r="G129">
            <v>44981.000347222223</v>
          </cell>
          <cell r="J129" t="str">
            <v>Do Thi Bich Lieu</v>
          </cell>
          <cell r="M129" t="str">
            <v>No</v>
          </cell>
          <cell r="O129" t="str">
            <v>03/Đã thanh toán 24/2023</v>
          </cell>
        </row>
        <row r="130">
          <cell r="D130">
            <v>8654</v>
          </cell>
          <cell r="E130">
            <v>20344952</v>
          </cell>
          <cell r="F130">
            <v>2837120</v>
          </cell>
          <cell r="G130">
            <v>44981.000347222223</v>
          </cell>
          <cell r="J130" t="str">
            <v>Do Thi Bich Lieu</v>
          </cell>
          <cell r="M130" t="str">
            <v>No</v>
          </cell>
          <cell r="O130" t="str">
            <v>04/Đã thanh toán 10/2023</v>
          </cell>
        </row>
        <row r="131">
          <cell r="D131">
            <v>8655</v>
          </cell>
          <cell r="E131">
            <v>16402265</v>
          </cell>
          <cell r="F131">
            <v>2880284</v>
          </cell>
          <cell r="G131">
            <v>44981.000347222223</v>
          </cell>
          <cell r="J131" t="str">
            <v>Do Thi Bich Lieu</v>
          </cell>
          <cell r="M131" t="str">
            <v>No</v>
          </cell>
          <cell r="O131" t="str">
            <v>04/Đã thanh toán 10/2023</v>
          </cell>
        </row>
        <row r="132">
          <cell r="D132">
            <v>8660</v>
          </cell>
          <cell r="E132">
            <v>17168261</v>
          </cell>
          <cell r="F132">
            <v>2443276</v>
          </cell>
          <cell r="G132">
            <v>44981.000347222223</v>
          </cell>
          <cell r="J132" t="str">
            <v>Do Thi Bich Lieu</v>
          </cell>
          <cell r="M132" t="str">
            <v>No</v>
          </cell>
          <cell r="O132" t="str">
            <v>04/Đã thanh toán 10/2023</v>
          </cell>
        </row>
        <row r="133">
          <cell r="D133">
            <v>8648</v>
          </cell>
          <cell r="E133">
            <v>10194056</v>
          </cell>
          <cell r="F133">
            <v>1051127</v>
          </cell>
          <cell r="G133">
            <v>44981.000347222223</v>
          </cell>
          <cell r="J133" t="str">
            <v>Do Thi Bich Lieu</v>
          </cell>
          <cell r="M133" t="str">
            <v>No</v>
          </cell>
          <cell r="O133" t="str">
            <v>04/Đã thanh toán 10/2023</v>
          </cell>
        </row>
        <row r="134">
          <cell r="D134">
            <v>8652</v>
          </cell>
          <cell r="E134">
            <v>24289140</v>
          </cell>
          <cell r="F134">
            <v>299475</v>
          </cell>
          <cell r="G134">
            <v>44981.000347222223</v>
          </cell>
          <cell r="J134" t="str">
            <v>Do Thi Bich Lieu</v>
          </cell>
          <cell r="M134" t="str">
            <v>No</v>
          </cell>
          <cell r="O134" t="str">
            <v>04/Đã thanh toán 10/2023</v>
          </cell>
        </row>
        <row r="135">
          <cell r="D135">
            <v>8650</v>
          </cell>
          <cell r="E135">
            <v>12121474</v>
          </cell>
          <cell r="F135">
            <v>552002</v>
          </cell>
          <cell r="G135">
            <v>44981.000347222223</v>
          </cell>
          <cell r="J135" t="str">
            <v>Do Thi Bich Lieu</v>
          </cell>
          <cell r="M135" t="str">
            <v>No</v>
          </cell>
          <cell r="O135" t="str">
            <v>03/Đã thanh toán 24/2023</v>
          </cell>
        </row>
        <row r="136">
          <cell r="D136">
            <v>8651</v>
          </cell>
          <cell r="E136">
            <v>25317571</v>
          </cell>
          <cell r="F136">
            <v>12795724</v>
          </cell>
          <cell r="G136">
            <v>44981.000347222223</v>
          </cell>
          <cell r="J136" t="str">
            <v>Do Thi Bich Lieu</v>
          </cell>
          <cell r="M136" t="str">
            <v>No</v>
          </cell>
          <cell r="O136" t="str">
            <v>03/Đã thanh toán 24/2023</v>
          </cell>
        </row>
        <row r="137">
          <cell r="D137">
            <v>8662</v>
          </cell>
          <cell r="E137">
            <v>15090533</v>
          </cell>
          <cell r="F137">
            <v>1179255</v>
          </cell>
          <cell r="G137">
            <v>44981.000347222223</v>
          </cell>
          <cell r="J137" t="str">
            <v>Do Thi Bich Lieu</v>
          </cell>
          <cell r="M137" t="str">
            <v>No</v>
          </cell>
          <cell r="O137" t="str">
            <v>04/Đã thanh toán 10/2023</v>
          </cell>
        </row>
        <row r="138">
          <cell r="D138">
            <v>8653</v>
          </cell>
          <cell r="E138">
            <v>22319062</v>
          </cell>
          <cell r="F138">
            <v>1682819</v>
          </cell>
          <cell r="G138">
            <v>44981.000347222223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D139">
            <v>8658</v>
          </cell>
          <cell r="E139">
            <v>24290450</v>
          </cell>
          <cell r="F139">
            <v>10019675</v>
          </cell>
          <cell r="G139">
            <v>44981.000347222223</v>
          </cell>
          <cell r="J139" t="str">
            <v>Do Thi Bich Lieu</v>
          </cell>
          <cell r="M139" t="str">
            <v>No</v>
          </cell>
          <cell r="O139" t="str">
            <v>04/Đã thanh toán 10/2023</v>
          </cell>
        </row>
        <row r="140">
          <cell r="D140">
            <v>8661</v>
          </cell>
          <cell r="E140">
            <v>16403761</v>
          </cell>
          <cell r="F140">
            <v>2358510</v>
          </cell>
          <cell r="G140">
            <v>44981.000347222223</v>
          </cell>
          <cell r="J140" t="str">
            <v>Do Thi Bich Lieu</v>
          </cell>
          <cell r="M140" t="str">
            <v>No</v>
          </cell>
          <cell r="O140" t="str">
            <v>04/Đã thanh toán 10/2023</v>
          </cell>
        </row>
        <row r="141">
          <cell r="D141">
            <v>9021</v>
          </cell>
          <cell r="E141">
            <v>12124372</v>
          </cell>
          <cell r="F141">
            <v>2772853</v>
          </cell>
          <cell r="G141">
            <v>44982.000347222223</v>
          </cell>
          <cell r="J141" t="str">
            <v>Do Thi Bich Lieu</v>
          </cell>
          <cell r="M141" t="str">
            <v>No</v>
          </cell>
          <cell r="O141" t="str">
            <v>05/Đã thanh toán 24/2023</v>
          </cell>
        </row>
        <row r="142">
          <cell r="D142">
            <v>9022</v>
          </cell>
          <cell r="E142">
            <v>10197729</v>
          </cell>
          <cell r="F142">
            <v>4099282</v>
          </cell>
          <cell r="G142">
            <v>44982.000347222223</v>
          </cell>
          <cell r="J142" t="str">
            <v>Do Thi Bich Lieu</v>
          </cell>
          <cell r="M142" t="str">
            <v>No</v>
          </cell>
          <cell r="O142" t="str">
            <v>05/Đã thanh toán 24/2023</v>
          </cell>
        </row>
        <row r="143">
          <cell r="D143">
            <v>9019</v>
          </cell>
          <cell r="E143">
            <v>25319825</v>
          </cell>
          <cell r="F143">
            <v>3230964</v>
          </cell>
          <cell r="G143">
            <v>44982.000347222223</v>
          </cell>
          <cell r="J143" t="str">
            <v>Do Thi Bich Lieu</v>
          </cell>
          <cell r="M143" t="str">
            <v>No</v>
          </cell>
          <cell r="O143" t="str">
            <v>05/Đã thanh toán 24/2023</v>
          </cell>
        </row>
        <row r="144">
          <cell r="D144">
            <v>9020</v>
          </cell>
          <cell r="E144">
            <v>15091622</v>
          </cell>
          <cell r="F144">
            <v>6678210</v>
          </cell>
          <cell r="G144">
            <v>44982.000347222223</v>
          </cell>
          <cell r="J144" t="str">
            <v>Do Thi Bich Lieu</v>
          </cell>
          <cell r="M144" t="str">
            <v>No</v>
          </cell>
          <cell r="O144" t="str">
            <v>05/Đã thanh toán 24/2023</v>
          </cell>
        </row>
        <row r="145">
          <cell r="D145">
            <v>10489</v>
          </cell>
          <cell r="E145">
            <v>15093068</v>
          </cell>
          <cell r="F145">
            <v>2880284</v>
          </cell>
          <cell r="G145">
            <v>44987.000347222223</v>
          </cell>
          <cell r="J145" t="str">
            <v>Do Thi Bich Lieu</v>
          </cell>
          <cell r="M145" t="str">
            <v>No</v>
          </cell>
          <cell r="O145" t="str">
            <v>06/Đã thanh toán 26/2023</v>
          </cell>
        </row>
        <row r="146">
          <cell r="D146">
            <v>10495</v>
          </cell>
          <cell r="E146">
            <v>14080141</v>
          </cell>
          <cell r="F146">
            <v>711734</v>
          </cell>
          <cell r="G146">
            <v>44987.000347222223</v>
          </cell>
          <cell r="J146" t="str">
            <v>Do Thi Bich Lieu</v>
          </cell>
          <cell r="M146" t="str">
            <v>No</v>
          </cell>
          <cell r="O146" t="str">
            <v>06/Đã thanh toán 26/2023</v>
          </cell>
        </row>
        <row r="147">
          <cell r="D147">
            <v>10482</v>
          </cell>
          <cell r="E147">
            <v>27311198</v>
          </cell>
          <cell r="F147">
            <v>1682819</v>
          </cell>
          <cell r="G147">
            <v>44987.000347222223</v>
          </cell>
          <cell r="J147" t="str">
            <v>Do Thi Bich Lieu</v>
          </cell>
          <cell r="M147" t="str">
            <v>No</v>
          </cell>
          <cell r="O147" t="str">
            <v>06/Đã thanh toán 26/2023</v>
          </cell>
        </row>
        <row r="148">
          <cell r="D148">
            <v>10500</v>
          </cell>
          <cell r="E148">
            <v>26370979</v>
          </cell>
          <cell r="F148">
            <v>2619452</v>
          </cell>
          <cell r="G148">
            <v>44987.000347222223</v>
          </cell>
          <cell r="J148" t="str">
            <v>Do Thi Bich Lieu</v>
          </cell>
          <cell r="M148" t="str">
            <v>No</v>
          </cell>
          <cell r="O148" t="str">
            <v>06/Đã thanh toán 26/2023</v>
          </cell>
        </row>
        <row r="149">
          <cell r="D149">
            <v>10484</v>
          </cell>
          <cell r="E149">
            <v>22322670</v>
          </cell>
          <cell r="F149">
            <v>1615482</v>
          </cell>
          <cell r="G149">
            <v>44987.000347222223</v>
          </cell>
          <cell r="J149" t="str">
            <v>Do Thi Bich Lieu</v>
          </cell>
          <cell r="M149" t="str">
            <v>No</v>
          </cell>
          <cell r="O149" t="str">
            <v>06/Đã thanh toán 26/2023</v>
          </cell>
        </row>
        <row r="150">
          <cell r="D150">
            <v>10497</v>
          </cell>
          <cell r="E150">
            <v>14078179</v>
          </cell>
          <cell r="F150">
            <v>3664914</v>
          </cell>
          <cell r="G150">
            <v>44987.000347222223</v>
          </cell>
          <cell r="J150" t="str">
            <v>Do Thi Bich Lieu</v>
          </cell>
          <cell r="M150" t="str">
            <v>No</v>
          </cell>
          <cell r="O150" t="str">
            <v>06/Đã thanh toán 26/2023</v>
          </cell>
        </row>
        <row r="151">
          <cell r="D151">
            <v>10498</v>
          </cell>
          <cell r="E151">
            <v>13222719</v>
          </cell>
          <cell r="F151">
            <v>3594085</v>
          </cell>
          <cell r="G151">
            <v>44987.000347222223</v>
          </cell>
          <cell r="J151" t="str">
            <v>Do Thi Bich Lieu</v>
          </cell>
          <cell r="M151" t="str">
            <v>No</v>
          </cell>
          <cell r="O151" t="str">
            <v>06/Đã thanh toán 26/2023</v>
          </cell>
        </row>
        <row r="152">
          <cell r="D152">
            <v>10490</v>
          </cell>
          <cell r="E152">
            <v>28310702</v>
          </cell>
          <cell r="F152">
            <v>2443276</v>
          </cell>
          <cell r="G152">
            <v>44987.000347222223</v>
          </cell>
          <cell r="J152" t="str">
            <v>Do Thi Bich Lieu</v>
          </cell>
          <cell r="M152" t="str">
            <v>No</v>
          </cell>
          <cell r="O152" t="str">
            <v>06/Đã thanh toán 26/2023</v>
          </cell>
        </row>
        <row r="153">
          <cell r="D153">
            <v>10487</v>
          </cell>
          <cell r="E153">
            <v>17171050</v>
          </cell>
          <cell r="F153">
            <v>5495105</v>
          </cell>
          <cell r="G153">
            <v>44987.000347222223</v>
          </cell>
          <cell r="J153" t="str">
            <v>Do Thi Bich Lieu</v>
          </cell>
          <cell r="M153" t="str">
            <v>No</v>
          </cell>
          <cell r="O153" t="str">
            <v>06/Đã thanh toán 26/2023</v>
          </cell>
        </row>
        <row r="154">
          <cell r="D154">
            <v>10485</v>
          </cell>
          <cell r="E154">
            <v>21210823</v>
          </cell>
          <cell r="F154">
            <v>3166697</v>
          </cell>
          <cell r="G154">
            <v>44987.000347222223</v>
          </cell>
          <cell r="J154" t="str">
            <v>Do Thi Bich Lieu</v>
          </cell>
          <cell r="M154" t="str">
            <v>No</v>
          </cell>
          <cell r="O154" t="str">
            <v>06/Đã thanh toán 26/2023</v>
          </cell>
        </row>
        <row r="155">
          <cell r="D155">
            <v>10483</v>
          </cell>
          <cell r="E155">
            <v>25321308</v>
          </cell>
          <cell r="F155">
            <v>1551215</v>
          </cell>
          <cell r="G155">
            <v>44987.000347222223</v>
          </cell>
          <cell r="J155" t="str">
            <v>Do Thi Bich Lieu</v>
          </cell>
          <cell r="M155" t="str">
            <v>No</v>
          </cell>
          <cell r="O155" t="str">
            <v>06/Đã thanh toán 26/2023</v>
          </cell>
        </row>
        <row r="156">
          <cell r="D156">
            <v>10492</v>
          </cell>
          <cell r="E156">
            <v>19369518</v>
          </cell>
          <cell r="F156">
            <v>2619452</v>
          </cell>
          <cell r="G156">
            <v>44987.000347222223</v>
          </cell>
          <cell r="J156" t="str">
            <v>Do Thi Bich Lieu</v>
          </cell>
          <cell r="M156" t="str">
            <v>No</v>
          </cell>
          <cell r="O156" t="str">
            <v>06/Đã thanh toán 26/2023</v>
          </cell>
        </row>
        <row r="157">
          <cell r="D157">
            <v>10491</v>
          </cell>
          <cell r="E157">
            <v>27311942</v>
          </cell>
          <cell r="F157">
            <v>299475</v>
          </cell>
          <cell r="G157">
            <v>44987.000347222223</v>
          </cell>
          <cell r="J157" t="str">
            <v>Do Thi Bich Lieu</v>
          </cell>
          <cell r="M157" t="str">
            <v>No</v>
          </cell>
          <cell r="O157" t="str">
            <v>06/Đã thanh toán 26/2023</v>
          </cell>
        </row>
        <row r="158">
          <cell r="D158">
            <v>10488</v>
          </cell>
          <cell r="E158">
            <v>16406877</v>
          </cell>
          <cell r="F158">
            <v>4400535</v>
          </cell>
          <cell r="G158">
            <v>44987.000347222223</v>
          </cell>
          <cell r="J158" t="str">
            <v>Do Thi Bich Lieu</v>
          </cell>
          <cell r="M158" t="str">
            <v>No</v>
          </cell>
          <cell r="O158" t="str">
            <v>06/Đã thanh toán 26/2023</v>
          </cell>
        </row>
        <row r="159">
          <cell r="D159">
            <v>10486</v>
          </cell>
          <cell r="E159">
            <v>20348762</v>
          </cell>
          <cell r="F159">
            <v>1221638</v>
          </cell>
          <cell r="G159">
            <v>44987.000347222223</v>
          </cell>
          <cell r="J159" t="str">
            <v>Do Thi Bich Lieu</v>
          </cell>
          <cell r="M159" t="str">
            <v>No</v>
          </cell>
          <cell r="O159" t="str">
            <v>06/Đã thanh toán 26/2023</v>
          </cell>
        </row>
        <row r="160">
          <cell r="D160">
            <v>10493</v>
          </cell>
          <cell r="E160">
            <v>11168083</v>
          </cell>
          <cell r="F160">
            <v>4170667</v>
          </cell>
          <cell r="G160">
            <v>44987.000347222223</v>
          </cell>
          <cell r="J160" t="str">
            <v>Do Thi Bich Lieu</v>
          </cell>
          <cell r="M160" t="str">
            <v>No</v>
          </cell>
          <cell r="O160" t="str">
            <v>06/Đã thanh toán 26/2023</v>
          </cell>
        </row>
        <row r="161">
          <cell r="D161">
            <v>10480</v>
          </cell>
          <cell r="E161">
            <v>29159395</v>
          </cell>
          <cell r="F161">
            <v>1179255</v>
          </cell>
          <cell r="G161">
            <v>44987.000347222223</v>
          </cell>
          <cell r="J161" t="str">
            <v>Do Thi Bich Lieu</v>
          </cell>
          <cell r="M161" t="str">
            <v>No</v>
          </cell>
          <cell r="O161" t="str">
            <v>06/Đã thanh toán 26/2023</v>
          </cell>
        </row>
        <row r="162">
          <cell r="D162">
            <v>10496</v>
          </cell>
          <cell r="E162">
            <v>14080913</v>
          </cell>
          <cell r="F162">
            <v>2160213</v>
          </cell>
          <cell r="G162">
            <v>44987.000347222223</v>
          </cell>
          <cell r="J162" t="str">
            <v>Do Thi Bich Lieu</v>
          </cell>
          <cell r="M162" t="str">
            <v>No</v>
          </cell>
          <cell r="O162" t="str">
            <v>06/Đã thanh toán 26/2023</v>
          </cell>
        </row>
        <row r="163">
          <cell r="D163">
            <v>10494</v>
          </cell>
          <cell r="E163">
            <v>12127235</v>
          </cell>
          <cell r="F163">
            <v>6678210</v>
          </cell>
          <cell r="G163">
            <v>44987.000347222223</v>
          </cell>
          <cell r="J163" t="str">
            <v>Do Thi Bich Lieu</v>
          </cell>
          <cell r="M163" t="str">
            <v>No</v>
          </cell>
          <cell r="O163" t="str">
            <v>06/Đã thanh toán 26/2023</v>
          </cell>
        </row>
        <row r="164">
          <cell r="D164">
            <v>10501</v>
          </cell>
          <cell r="E164">
            <v>26370368</v>
          </cell>
          <cell r="F164">
            <v>3868816</v>
          </cell>
          <cell r="G164">
            <v>44987.000347222223</v>
          </cell>
          <cell r="J164" t="str">
            <v>Do Thi Bich Lieu</v>
          </cell>
          <cell r="M164" t="str">
            <v>No</v>
          </cell>
          <cell r="O164" t="str">
            <v>Chúng tôi đang xử lý hóa đơn, vui lòng liên hệ Do Thi Bich Lieu</v>
          </cell>
        </row>
        <row r="165">
          <cell r="D165">
            <v>10481</v>
          </cell>
          <cell r="E165">
            <v>17168935</v>
          </cell>
          <cell r="F165">
            <v>3841090</v>
          </cell>
          <cell r="G165">
            <v>44987.000347222223</v>
          </cell>
          <cell r="J165" t="str">
            <v>Do Thi Bich Lieu</v>
          </cell>
          <cell r="M165" t="str">
            <v>No</v>
          </cell>
          <cell r="O165" t="str">
            <v>06/Đã thanh toán 26/2023</v>
          </cell>
        </row>
        <row r="166">
          <cell r="D166">
            <v>11267</v>
          </cell>
          <cell r="E166">
            <v>21211194</v>
          </cell>
          <cell r="F166">
            <v>7103404</v>
          </cell>
          <cell r="G166">
            <v>44988.000347222223</v>
          </cell>
          <cell r="J166" t="str">
            <v>Do Thi Bich Lieu</v>
          </cell>
          <cell r="M166" t="str">
            <v>No</v>
          </cell>
          <cell r="O166" t="str">
            <v>06/Đã thanh toán 26/2023</v>
          </cell>
        </row>
        <row r="167">
          <cell r="D167">
            <v>11268</v>
          </cell>
          <cell r="E167">
            <v>17172370</v>
          </cell>
          <cell r="F167">
            <v>2837120</v>
          </cell>
          <cell r="G167">
            <v>44988.000347222223</v>
          </cell>
          <cell r="J167" t="str">
            <v>Do Thi Bich Lieu</v>
          </cell>
          <cell r="M167" t="str">
            <v>No</v>
          </cell>
          <cell r="O167" t="str">
            <v>06/Đã thanh toán 26/2023</v>
          </cell>
        </row>
        <row r="168">
          <cell r="D168">
            <v>11265</v>
          </cell>
          <cell r="E168">
            <v>16407983</v>
          </cell>
          <cell r="F168">
            <v>1615482</v>
          </cell>
          <cell r="G168">
            <v>44988.000347222223</v>
          </cell>
          <cell r="J168" t="str">
            <v>Do Thi Bich Lieu</v>
          </cell>
          <cell r="M168" t="str">
            <v>No</v>
          </cell>
          <cell r="O168" t="str">
            <v>06/Đã thanh toán 26/2023</v>
          </cell>
        </row>
        <row r="169">
          <cell r="D169">
            <v>11266</v>
          </cell>
          <cell r="E169">
            <v>22324278</v>
          </cell>
          <cell r="F169">
            <v>1038392</v>
          </cell>
          <cell r="G169">
            <v>44988.000347222223</v>
          </cell>
          <cell r="J169" t="str">
            <v>Do Thi Bich Lieu</v>
          </cell>
          <cell r="M169" t="str">
            <v>No</v>
          </cell>
          <cell r="O169" t="str">
            <v>06/Đã thanh toán 26/2023</v>
          </cell>
        </row>
        <row r="170">
          <cell r="D170">
            <v>13165</v>
          </cell>
          <cell r="E170">
            <v>90303766</v>
          </cell>
          <cell r="F170">
            <v>2400893</v>
          </cell>
          <cell r="G170">
            <v>44994.000347222223</v>
          </cell>
          <cell r="J170" t="str">
            <v>Do Thi Bich Lieu</v>
          </cell>
          <cell r="M170" t="str">
            <v>No</v>
          </cell>
          <cell r="O170" t="str">
            <v>06/Đã thanh toán 26/2023</v>
          </cell>
        </row>
        <row r="171">
          <cell r="D171">
            <v>13200</v>
          </cell>
          <cell r="E171">
            <v>16410652</v>
          </cell>
          <cell r="F171">
            <v>2076778</v>
          </cell>
          <cell r="G171">
            <v>44994.000347222223</v>
          </cell>
          <cell r="J171" t="str">
            <v>Do Thi Bich Lieu</v>
          </cell>
          <cell r="M171" t="str">
            <v>No</v>
          </cell>
          <cell r="O171" t="str">
            <v>04/Đã thanh toán 24/2023</v>
          </cell>
        </row>
        <row r="172">
          <cell r="D172">
            <v>13196</v>
          </cell>
          <cell r="E172">
            <v>28314330</v>
          </cell>
          <cell r="F172">
            <v>2457945</v>
          </cell>
          <cell r="G172">
            <v>44994.000347222223</v>
          </cell>
          <cell r="J172" t="str">
            <v>Do Thi Bich Lieu</v>
          </cell>
          <cell r="M172" t="str">
            <v>No</v>
          </cell>
          <cell r="O172" t="str">
            <v>04/Đã thanh toán 24/2023</v>
          </cell>
        </row>
        <row r="173">
          <cell r="D173">
            <v>13194</v>
          </cell>
          <cell r="E173">
            <v>12129909</v>
          </cell>
          <cell r="F173">
            <v>4153569</v>
          </cell>
          <cell r="G173">
            <v>44994.000347222223</v>
          </cell>
          <cell r="J173" t="str">
            <v>Do Thi Bich Lieu</v>
          </cell>
          <cell r="M173" t="str">
            <v>No</v>
          </cell>
          <cell r="O173" t="str">
            <v>04/Đã thanh toán 24/2023</v>
          </cell>
        </row>
        <row r="174">
          <cell r="D174">
            <v>13197</v>
          </cell>
          <cell r="E174">
            <v>25324086</v>
          </cell>
          <cell r="F174">
            <v>1038389</v>
          </cell>
          <cell r="G174">
            <v>44994.000347222223</v>
          </cell>
          <cell r="J174" t="str">
            <v>Do Thi Bich Lieu</v>
          </cell>
          <cell r="M174" t="str">
            <v>No</v>
          </cell>
          <cell r="O174" t="str">
            <v>04/Đã thanh toán 24/2023</v>
          </cell>
        </row>
        <row r="175">
          <cell r="D175">
            <v>13201</v>
          </cell>
          <cell r="E175">
            <v>15096894</v>
          </cell>
          <cell r="F175">
            <v>4744894</v>
          </cell>
          <cell r="G175">
            <v>44994.000347222223</v>
          </cell>
          <cell r="J175" t="str">
            <v>Do Thi Bich Lieu</v>
          </cell>
          <cell r="M175" t="str">
            <v>No</v>
          </cell>
          <cell r="O175" t="str">
            <v>04/Đã thanh toán 24/2023</v>
          </cell>
        </row>
        <row r="176">
          <cell r="D176">
            <v>13202</v>
          </cell>
          <cell r="E176">
            <v>15096645</v>
          </cell>
          <cell r="F176">
            <v>1038389</v>
          </cell>
          <cell r="G176">
            <v>44994.000347222223</v>
          </cell>
          <cell r="J176" t="str">
            <v>Do Thi Bich Lieu</v>
          </cell>
          <cell r="M176" t="str">
            <v>No</v>
          </cell>
          <cell r="O176" t="str">
            <v>04/Đã thanh toán 24/2023</v>
          </cell>
        </row>
        <row r="177">
          <cell r="D177">
            <v>13157</v>
          </cell>
          <cell r="E177">
            <v>18141717</v>
          </cell>
          <cell r="F177">
            <v>1038392</v>
          </cell>
          <cell r="G177">
            <v>44994.000347222223</v>
          </cell>
          <cell r="J177" t="str">
            <v>Do Thi Bich Lieu</v>
          </cell>
          <cell r="M177" t="str">
            <v>No</v>
          </cell>
          <cell r="O177" t="str">
            <v>04/Đã thanh toán 24/2023</v>
          </cell>
        </row>
        <row r="178">
          <cell r="D178">
            <v>13195</v>
          </cell>
          <cell r="E178">
            <v>27314275</v>
          </cell>
          <cell r="F178">
            <v>1038389</v>
          </cell>
          <cell r="G178">
            <v>44994.000347222223</v>
          </cell>
          <cell r="J178" t="str">
            <v>Do Thi Bich Lieu</v>
          </cell>
          <cell r="M178" t="str">
            <v>No</v>
          </cell>
          <cell r="O178" t="str">
            <v>04/Đã thanh toán 24/2023</v>
          </cell>
        </row>
        <row r="179">
          <cell r="D179">
            <v>13199</v>
          </cell>
          <cell r="E179">
            <v>17175916</v>
          </cell>
          <cell r="F179">
            <v>2076778</v>
          </cell>
          <cell r="G179">
            <v>44994.000347222223</v>
          </cell>
          <cell r="J179" t="str">
            <v>Do Thi Bich Lieu</v>
          </cell>
          <cell r="M179" t="str">
            <v>No</v>
          </cell>
          <cell r="O179" t="str">
            <v>04/Đã thanh toán 24/2023</v>
          </cell>
        </row>
        <row r="180">
          <cell r="D180">
            <v>13198</v>
          </cell>
          <cell r="E180">
            <v>20351740</v>
          </cell>
          <cell r="F180">
            <v>1038389</v>
          </cell>
          <cell r="G180">
            <v>44994.000347222223</v>
          </cell>
          <cell r="J180" t="str">
            <v>Do Thi Bich Lieu</v>
          </cell>
          <cell r="M180" t="str">
            <v>No</v>
          </cell>
          <cell r="O180" t="str">
            <v>04/Đã thanh toán 24/2023</v>
          </cell>
        </row>
        <row r="181">
          <cell r="D181">
            <v>13166</v>
          </cell>
          <cell r="E181">
            <v>13224751</v>
          </cell>
          <cell r="F181">
            <v>7267838</v>
          </cell>
          <cell r="G181">
            <v>44994.000347222223</v>
          </cell>
          <cell r="J181" t="str">
            <v>Do Thi Bich Lieu</v>
          </cell>
          <cell r="M181" t="str">
            <v>No</v>
          </cell>
          <cell r="O181" t="str">
            <v>04/Đã thanh toán 10/2023</v>
          </cell>
        </row>
        <row r="182">
          <cell r="D182">
            <v>13163</v>
          </cell>
          <cell r="E182">
            <v>10201289</v>
          </cell>
          <cell r="F182">
            <v>4525994</v>
          </cell>
          <cell r="G182">
            <v>44994.000347222223</v>
          </cell>
          <cell r="J182" t="str">
            <v>Do Thi Bich Lieu</v>
          </cell>
          <cell r="M182" t="str">
            <v>No</v>
          </cell>
          <cell r="O182" t="str">
            <v>04/Đã thanh toán 10/2023</v>
          </cell>
        </row>
        <row r="183">
          <cell r="D183">
            <v>13164</v>
          </cell>
          <cell r="E183">
            <v>13225152</v>
          </cell>
          <cell r="F183">
            <v>828003</v>
          </cell>
          <cell r="G183">
            <v>44994.000347222223</v>
          </cell>
          <cell r="J183" t="str">
            <v>Do Thi Bich Lieu</v>
          </cell>
          <cell r="M183" t="str">
            <v>No</v>
          </cell>
          <cell r="O183" t="str">
            <v>04/Đã thanh toán 10/2023</v>
          </cell>
        </row>
        <row r="184">
          <cell r="D184">
            <v>13161</v>
          </cell>
          <cell r="E184">
            <v>24294867</v>
          </cell>
          <cell r="F184">
            <v>1038392</v>
          </cell>
          <cell r="G184">
            <v>44994.000347222223</v>
          </cell>
          <cell r="J184" t="str">
            <v>Do Thi Bich Lieu</v>
          </cell>
          <cell r="M184" t="str">
            <v>No</v>
          </cell>
          <cell r="O184" t="str">
            <v>04/Đã thanh toán 24/2023</v>
          </cell>
        </row>
        <row r="185">
          <cell r="D185">
            <v>13160</v>
          </cell>
          <cell r="E185">
            <v>21211824</v>
          </cell>
          <cell r="F185">
            <v>3230964</v>
          </cell>
          <cell r="G185">
            <v>44994.000347222223</v>
          </cell>
          <cell r="J185" t="str">
            <v>Do Thi Bich Lieu</v>
          </cell>
          <cell r="M185" t="str">
            <v>No</v>
          </cell>
          <cell r="O185" t="str">
            <v>04/Đã thanh toán 10/2023</v>
          </cell>
        </row>
        <row r="186">
          <cell r="D186">
            <v>13167</v>
          </cell>
          <cell r="E186">
            <v>13224849</v>
          </cell>
          <cell r="F186">
            <v>1221638</v>
          </cell>
          <cell r="G186">
            <v>44994.000347222223</v>
          </cell>
          <cell r="J186" t="str">
            <v>Do Thi Bich Lieu</v>
          </cell>
          <cell r="M186" t="str">
            <v>No</v>
          </cell>
          <cell r="O186" t="str">
            <v>04/Đã thanh toán 10/2023</v>
          </cell>
        </row>
        <row r="187">
          <cell r="D187">
            <v>13162</v>
          </cell>
          <cell r="E187">
            <v>21212486</v>
          </cell>
          <cell r="F187">
            <v>3230964</v>
          </cell>
          <cell r="G187">
            <v>44994.000347222223</v>
          </cell>
          <cell r="J187" t="str">
            <v>Do Thi Bich Lieu</v>
          </cell>
          <cell r="M187" t="str">
            <v>No</v>
          </cell>
          <cell r="O187" t="str">
            <v>04/Đã thanh toán 24/2023</v>
          </cell>
        </row>
        <row r="188">
          <cell r="D188">
            <v>14851</v>
          </cell>
          <cell r="E188">
            <v>19373558</v>
          </cell>
          <cell r="F188">
            <v>1038389</v>
          </cell>
          <cell r="G188">
            <v>45001.000347222223</v>
          </cell>
          <cell r="J188" t="str">
            <v>Do Thi Bich Lieu</v>
          </cell>
          <cell r="M188" t="str">
            <v>No</v>
          </cell>
          <cell r="O188" t="str">
            <v>06/Đã thanh toán 26/2023</v>
          </cell>
        </row>
        <row r="189">
          <cell r="D189">
            <v>14848</v>
          </cell>
          <cell r="E189">
            <v>11173631</v>
          </cell>
          <cell r="F189">
            <v>10383890</v>
          </cell>
          <cell r="G189">
            <v>45001.000347222223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14847</v>
          </cell>
          <cell r="E190">
            <v>10206798</v>
          </cell>
          <cell r="F190">
            <v>5191945</v>
          </cell>
          <cell r="G190">
            <v>45001.000347222223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14846</v>
          </cell>
          <cell r="E191">
            <v>10204861</v>
          </cell>
          <cell r="F191">
            <v>5338938</v>
          </cell>
          <cell r="G191">
            <v>45001.000347222223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14850</v>
          </cell>
          <cell r="E192">
            <v>11173964</v>
          </cell>
          <cell r="F192">
            <v>1104004</v>
          </cell>
          <cell r="G192">
            <v>45001.000347222223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14855</v>
          </cell>
          <cell r="E193">
            <v>12132881</v>
          </cell>
          <cell r="F193">
            <v>4153556</v>
          </cell>
          <cell r="G193">
            <v>45001.000347222223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14840</v>
          </cell>
          <cell r="E194">
            <v>25325468</v>
          </cell>
          <cell r="F194">
            <v>499125</v>
          </cell>
          <cell r="G194">
            <v>45001.000347222223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14842</v>
          </cell>
          <cell r="E195">
            <v>22327831</v>
          </cell>
          <cell r="F195">
            <v>1891483</v>
          </cell>
          <cell r="G195">
            <v>45001.000347222223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14844</v>
          </cell>
          <cell r="E196">
            <v>18143577</v>
          </cell>
          <cell r="F196">
            <v>1551215</v>
          </cell>
          <cell r="G196">
            <v>45001.000347222223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14841</v>
          </cell>
          <cell r="E197">
            <v>23205057</v>
          </cell>
          <cell r="F197">
            <v>1551215</v>
          </cell>
          <cell r="G197">
            <v>45001.000347222223</v>
          </cell>
          <cell r="J197" t="str">
            <v>Do Thi Bich Lieu</v>
          </cell>
          <cell r="M197" t="str">
            <v>No</v>
          </cell>
          <cell r="O197" t="str">
            <v>06/Đã thanh toán 26/2023</v>
          </cell>
        </row>
        <row r="198">
          <cell r="D198">
            <v>14845</v>
          </cell>
          <cell r="E198">
            <v>29162129</v>
          </cell>
          <cell r="F198">
            <v>2671558</v>
          </cell>
          <cell r="G198">
            <v>45001.000347222223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D199">
            <v>14843</v>
          </cell>
          <cell r="E199">
            <v>16412576</v>
          </cell>
          <cell r="F199">
            <v>4234934</v>
          </cell>
          <cell r="G199">
            <v>45001.000347222223</v>
          </cell>
          <cell r="J199" t="str">
            <v>Do Thi Bich Lieu</v>
          </cell>
          <cell r="M199" t="str">
            <v>No</v>
          </cell>
          <cell r="O199" t="str">
            <v>06/Đã thanh toán 26/2023</v>
          </cell>
        </row>
        <row r="200">
          <cell r="D200">
            <v>14854</v>
          </cell>
          <cell r="E200">
            <v>12132793</v>
          </cell>
          <cell r="F200">
            <v>4234934</v>
          </cell>
          <cell r="G200">
            <v>45001.000347222223</v>
          </cell>
          <cell r="J200" t="str">
            <v>Do Thi Bich Lieu</v>
          </cell>
          <cell r="M200" t="str">
            <v>No</v>
          </cell>
          <cell r="O200" t="str">
            <v>06/Đã thanh toán 26/2023</v>
          </cell>
        </row>
        <row r="201">
          <cell r="D201">
            <v>14849</v>
          </cell>
          <cell r="E201">
            <v>11174198</v>
          </cell>
          <cell r="F201">
            <v>3476451</v>
          </cell>
          <cell r="G201">
            <v>45001.000347222223</v>
          </cell>
          <cell r="J201" t="str">
            <v>Do Thi Bich Lieu</v>
          </cell>
          <cell r="M201" t="str">
            <v>No</v>
          </cell>
          <cell r="O201" t="str">
            <v>06/Đã thanh toán 26/2023</v>
          </cell>
        </row>
        <row r="202">
          <cell r="D202">
            <v>14852</v>
          </cell>
          <cell r="E202">
            <v>19373656</v>
          </cell>
          <cell r="F202">
            <v>3136524</v>
          </cell>
          <cell r="G202">
            <v>45001.000347222223</v>
          </cell>
          <cell r="J202" t="str">
            <v>Do Thi Bich Lieu</v>
          </cell>
          <cell r="M202" t="str">
            <v>No</v>
          </cell>
          <cell r="O202" t="str">
            <v>06/Đã thanh toán 26/2023</v>
          </cell>
        </row>
        <row r="203">
          <cell r="D203">
            <v>14853</v>
          </cell>
          <cell r="E203">
            <v>19373508</v>
          </cell>
          <cell r="F203">
            <v>1785920</v>
          </cell>
          <cell r="G203">
            <v>45001.000347222223</v>
          </cell>
          <cell r="J203" t="str">
            <v>Do Thi Bich Lieu</v>
          </cell>
          <cell r="M203" t="str">
            <v>No</v>
          </cell>
          <cell r="O203" t="str">
            <v>06/Đã thanh toán 26/2023</v>
          </cell>
        </row>
        <row r="204">
          <cell r="D204">
            <v>14861</v>
          </cell>
          <cell r="E204">
            <v>26373867</v>
          </cell>
          <cell r="F204">
            <v>5421158</v>
          </cell>
          <cell r="G204">
            <v>45001.000347222223</v>
          </cell>
          <cell r="J204" t="str">
            <v>Do Thi Bich Lieu</v>
          </cell>
          <cell r="M204" t="str">
            <v>No</v>
          </cell>
          <cell r="O204" t="str">
            <v>04/Đã thanh toán 10/2023</v>
          </cell>
        </row>
        <row r="205">
          <cell r="D205">
            <v>14856</v>
          </cell>
          <cell r="E205">
            <v>14085814</v>
          </cell>
          <cell r="F205">
            <v>403871</v>
          </cell>
          <cell r="G205">
            <v>45001.000347222223</v>
          </cell>
          <cell r="J205" t="str">
            <v>Do Thi Bich Lieu</v>
          </cell>
          <cell r="M205" t="str">
            <v>No</v>
          </cell>
          <cell r="O205" t="str">
            <v>04/Đã thanh toán 10/2023</v>
          </cell>
        </row>
        <row r="206">
          <cell r="D206">
            <v>14858</v>
          </cell>
          <cell r="E206">
            <v>13229084</v>
          </cell>
          <cell r="F206">
            <v>1939267</v>
          </cell>
          <cell r="G206">
            <v>45001.000347222223</v>
          </cell>
          <cell r="J206" t="str">
            <v>Do Thi Bich Lieu</v>
          </cell>
          <cell r="M206" t="str">
            <v>No</v>
          </cell>
          <cell r="O206" t="str">
            <v>04/Đã thanh toán 24/2023</v>
          </cell>
        </row>
        <row r="207">
          <cell r="D207">
            <v>14860</v>
          </cell>
          <cell r="E207">
            <v>26376419</v>
          </cell>
          <cell r="F207">
            <v>3514836</v>
          </cell>
          <cell r="G207">
            <v>45001.000347222223</v>
          </cell>
          <cell r="J207" t="str">
            <v>Do Thi Bich Lieu</v>
          </cell>
          <cell r="M207" t="str">
            <v>No</v>
          </cell>
          <cell r="O207" t="str">
            <v>04/Đã thanh toán 24/2023</v>
          </cell>
        </row>
        <row r="208">
          <cell r="D208">
            <v>14859</v>
          </cell>
          <cell r="E208">
            <v>26376150</v>
          </cell>
          <cell r="F208">
            <v>1038389</v>
          </cell>
          <cell r="G208">
            <v>45001.000347222223</v>
          </cell>
          <cell r="J208" t="str">
            <v>Do Thi Bich Lieu</v>
          </cell>
          <cell r="M208" t="str">
            <v>No</v>
          </cell>
          <cell r="O208" t="str">
            <v>04/Đã thanh toán 24/2023</v>
          </cell>
        </row>
        <row r="209">
          <cell r="D209">
            <v>15714</v>
          </cell>
          <cell r="E209">
            <v>27238722</v>
          </cell>
          <cell r="F209">
            <v>5079718</v>
          </cell>
          <cell r="G209">
            <v>45003.000347222223</v>
          </cell>
          <cell r="H209">
            <v>45100.000347222223</v>
          </cell>
          <cell r="I209">
            <v>44796.000347222223</v>
          </cell>
          <cell r="J209" t="str">
            <v>Do Thi Bich Lieu</v>
          </cell>
          <cell r="M209" t="str">
            <v>No</v>
          </cell>
          <cell r="O209" t="str">
            <v>Lịch thanh toán: Monthly at 10 &amp; 24</v>
          </cell>
        </row>
        <row r="210">
          <cell r="D210">
            <v>15715</v>
          </cell>
          <cell r="E210">
            <v>20252702</v>
          </cell>
          <cell r="F210">
            <v>3918673</v>
          </cell>
          <cell r="G210">
            <v>45003.000347222223</v>
          </cell>
          <cell r="J210" t="str">
            <v>Do Thi Bich Lieu</v>
          </cell>
          <cell r="M210" t="str">
            <v>No</v>
          </cell>
          <cell r="O210" t="str">
            <v>Chúng tôi đang xử lý hóa đơn, vui lòng liên hệ Do Thi Bich Lieu</v>
          </cell>
        </row>
        <row r="211">
          <cell r="D211">
            <v>15719</v>
          </cell>
          <cell r="E211">
            <v>22277844</v>
          </cell>
          <cell r="F211">
            <v>5238904</v>
          </cell>
          <cell r="G211">
            <v>45003.000347222223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15723</v>
          </cell>
          <cell r="E212">
            <v>15043657</v>
          </cell>
          <cell r="F212">
            <v>6799447</v>
          </cell>
          <cell r="G212">
            <v>45003.000347222223</v>
          </cell>
          <cell r="J212" t="str">
            <v>Do Thi Bich Lieu</v>
          </cell>
          <cell r="M212" t="str">
            <v>No</v>
          </cell>
          <cell r="O212" t="str">
            <v>06/Đã thanh toán 26/2023</v>
          </cell>
        </row>
        <row r="213">
          <cell r="D213">
            <v>15713</v>
          </cell>
          <cell r="E213">
            <v>25231094</v>
          </cell>
          <cell r="F213">
            <v>552002</v>
          </cell>
          <cell r="G213">
            <v>45003.000347222223</v>
          </cell>
          <cell r="J213" t="str">
            <v>Do Thi Bich Lieu</v>
          </cell>
          <cell r="M213" t="str">
            <v>No</v>
          </cell>
          <cell r="O213" t="str">
            <v>05/Đã thanh toán 10/2023</v>
          </cell>
        </row>
        <row r="214">
          <cell r="D214">
            <v>15724</v>
          </cell>
          <cell r="E214">
            <v>13129281</v>
          </cell>
          <cell r="F214">
            <v>4506260</v>
          </cell>
          <cell r="G214">
            <v>45003.000347222223</v>
          </cell>
          <cell r="J214" t="str">
            <v>Do Thi Bich Lieu</v>
          </cell>
          <cell r="M214" t="str">
            <v>No</v>
          </cell>
          <cell r="O214" t="str">
            <v>05/Đã thanh toán 10/2023</v>
          </cell>
        </row>
        <row r="215">
          <cell r="D215">
            <v>15707</v>
          </cell>
          <cell r="E215">
            <v>16413585</v>
          </cell>
          <cell r="F215">
            <v>1615482</v>
          </cell>
          <cell r="G215">
            <v>45003.000347222223</v>
          </cell>
          <cell r="J215" t="str">
            <v>Do Thi Bich Lieu</v>
          </cell>
          <cell r="M215" t="str">
            <v>No</v>
          </cell>
          <cell r="O215" t="str">
            <v>04/Đã thanh toán 24/2023</v>
          </cell>
        </row>
        <row r="216">
          <cell r="D216">
            <v>15709</v>
          </cell>
          <cell r="E216">
            <v>24297736</v>
          </cell>
          <cell r="F216">
            <v>1038389</v>
          </cell>
          <cell r="G216">
            <v>45003.000347222223</v>
          </cell>
          <cell r="J216" t="str">
            <v>Do Thi Bich Lieu</v>
          </cell>
          <cell r="M216" t="str">
            <v>No</v>
          </cell>
          <cell r="O216" t="str">
            <v>04/Đã thanh toán 24/2023</v>
          </cell>
        </row>
        <row r="217">
          <cell r="D217">
            <v>15711</v>
          </cell>
          <cell r="E217">
            <v>28316136</v>
          </cell>
          <cell r="F217">
            <v>1615482</v>
          </cell>
          <cell r="G217">
            <v>45003.000347222223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D218">
            <v>15710</v>
          </cell>
          <cell r="E218">
            <v>25326408</v>
          </cell>
          <cell r="F218">
            <v>1551215</v>
          </cell>
          <cell r="G218">
            <v>45003.000347222223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D219">
            <v>15712</v>
          </cell>
          <cell r="E219">
            <v>17179185</v>
          </cell>
          <cell r="F219">
            <v>2352779</v>
          </cell>
          <cell r="G219">
            <v>45003.000347222223</v>
          </cell>
          <cell r="J219" t="str">
            <v>Do Thi Bich Lieu</v>
          </cell>
          <cell r="M219" t="str">
            <v>No</v>
          </cell>
          <cell r="O219" t="str">
            <v>04/Đã thanh toán 24/2023</v>
          </cell>
        </row>
        <row r="220">
          <cell r="D220">
            <v>15708</v>
          </cell>
          <cell r="E220">
            <v>20354100</v>
          </cell>
          <cell r="F220">
            <v>1038389</v>
          </cell>
          <cell r="G220">
            <v>45003.000347222223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D221">
            <v>15732</v>
          </cell>
          <cell r="E221">
            <v>21215183</v>
          </cell>
          <cell r="F221">
            <v>3069416</v>
          </cell>
          <cell r="G221">
            <v>45003.000347222223</v>
          </cell>
          <cell r="J221" t="str">
            <v>Do Thi Bich Lieu</v>
          </cell>
          <cell r="M221" t="str">
            <v>No</v>
          </cell>
          <cell r="O221" t="str">
            <v>04/Đã thanh toán 24/2023</v>
          </cell>
        </row>
        <row r="222">
          <cell r="D222">
            <v>15730</v>
          </cell>
          <cell r="E222">
            <v>10208391</v>
          </cell>
          <cell r="F222">
            <v>9800665</v>
          </cell>
          <cell r="G222">
            <v>45003.000347222223</v>
          </cell>
          <cell r="J222" t="str">
            <v>Do Thi Bich Lieu</v>
          </cell>
          <cell r="M222" t="str">
            <v>No</v>
          </cell>
          <cell r="O222" t="str">
            <v>04/Đã thanh toán 24/2023</v>
          </cell>
        </row>
        <row r="223">
          <cell r="D223">
            <v>15733</v>
          </cell>
          <cell r="E223">
            <v>16410927</v>
          </cell>
          <cell r="F223">
            <v>299475</v>
          </cell>
          <cell r="G223">
            <v>45003.000347222223</v>
          </cell>
          <cell r="J223" t="str">
            <v>Do Thi Bich Lieu</v>
          </cell>
          <cell r="M223" t="str">
            <v>No</v>
          </cell>
          <cell r="O223" t="str">
            <v>04/Đã thanh toán 24/2023</v>
          </cell>
        </row>
        <row r="224">
          <cell r="D224">
            <v>15706</v>
          </cell>
          <cell r="E224">
            <v>15099450</v>
          </cell>
          <cell r="F224">
            <v>4700010</v>
          </cell>
          <cell r="G224">
            <v>45003.000347222223</v>
          </cell>
          <cell r="J224" t="str">
            <v>Do Thi Bich Lieu</v>
          </cell>
          <cell r="M224" t="str">
            <v>No</v>
          </cell>
          <cell r="O224" t="str">
            <v>04/Đã thanh toán 24/2023</v>
          </cell>
        </row>
        <row r="225">
          <cell r="D225">
            <v>15718</v>
          </cell>
          <cell r="E225">
            <v>25269364</v>
          </cell>
          <cell r="F225">
            <v>6611119</v>
          </cell>
          <cell r="G225">
            <v>45003.000347222223</v>
          </cell>
          <cell r="J225" t="str">
            <v>Do Thi Bich Lieu</v>
          </cell>
          <cell r="M225" t="str">
            <v>No</v>
          </cell>
          <cell r="O225" t="str">
            <v>06/Đã thanh toán 26/2023</v>
          </cell>
        </row>
        <row r="226">
          <cell r="D226">
            <v>15705</v>
          </cell>
          <cell r="E226">
            <v>15099206</v>
          </cell>
          <cell r="F226">
            <v>3115167</v>
          </cell>
          <cell r="G226">
            <v>45003.000347222223</v>
          </cell>
          <cell r="J226" t="str">
            <v>Do Thi Bich Lieu</v>
          </cell>
          <cell r="M226" t="str">
            <v>No</v>
          </cell>
          <cell r="O226" t="str">
            <v>04/Đã thanh toán 24/2023</v>
          </cell>
        </row>
        <row r="227">
          <cell r="D227">
            <v>15721</v>
          </cell>
          <cell r="E227">
            <v>15012701</v>
          </cell>
          <cell r="F227">
            <v>552002</v>
          </cell>
          <cell r="G227">
            <v>45003.000347222223</v>
          </cell>
          <cell r="J227" t="str">
            <v>Do Thi Bich Lieu</v>
          </cell>
          <cell r="M227" t="str">
            <v>No</v>
          </cell>
          <cell r="O227" t="str">
            <v>06/Đã thanh toán 12/2023</v>
          </cell>
        </row>
        <row r="228">
          <cell r="D228">
            <v>16741</v>
          </cell>
          <cell r="E228">
            <v>14088203</v>
          </cell>
          <cell r="F228">
            <v>276001</v>
          </cell>
          <cell r="G228">
            <v>45008.000347222223</v>
          </cell>
          <cell r="J228" t="str">
            <v>Do Thi Bich Lieu</v>
          </cell>
          <cell r="M228" t="str">
            <v>No</v>
          </cell>
          <cell r="O228" t="str">
            <v>04/Đã thanh toán 24/2023</v>
          </cell>
        </row>
        <row r="229">
          <cell r="D229">
            <v>16754</v>
          </cell>
          <cell r="E229">
            <v>22330232</v>
          </cell>
          <cell r="F229">
            <v>1038389</v>
          </cell>
          <cell r="G229">
            <v>45008.000347222223</v>
          </cell>
          <cell r="J229" t="str">
            <v>Do Thi Bich Lieu</v>
          </cell>
          <cell r="M229" t="str">
            <v>No</v>
          </cell>
          <cell r="O229" t="str">
            <v>05/Đã thanh toán 10/2023</v>
          </cell>
        </row>
        <row r="230">
          <cell r="D230">
            <v>16755</v>
          </cell>
          <cell r="E230">
            <v>27318739</v>
          </cell>
          <cell r="F230">
            <v>1314390</v>
          </cell>
          <cell r="G230">
            <v>45008.000347222223</v>
          </cell>
          <cell r="J230" t="str">
            <v>Do Thi Bich Lieu</v>
          </cell>
          <cell r="M230" t="str">
            <v>No</v>
          </cell>
          <cell r="O230" t="str">
            <v>05/Đã thanh toán 10/2023</v>
          </cell>
        </row>
        <row r="231">
          <cell r="D231">
            <v>16752</v>
          </cell>
          <cell r="E231">
            <v>25328714</v>
          </cell>
          <cell r="F231">
            <v>8419296</v>
          </cell>
          <cell r="G231">
            <v>45008.000347222223</v>
          </cell>
          <cell r="J231" t="str">
            <v>Do Thi Bich Lieu</v>
          </cell>
          <cell r="M231" t="str">
            <v>No</v>
          </cell>
          <cell r="O231" t="str">
            <v>05/Đã thanh toán 10/2023</v>
          </cell>
        </row>
        <row r="232">
          <cell r="D232">
            <v>16751</v>
          </cell>
          <cell r="E232">
            <v>28317668</v>
          </cell>
          <cell r="F232">
            <v>1038389</v>
          </cell>
          <cell r="G232">
            <v>45008.000347222223</v>
          </cell>
          <cell r="J232" t="str">
            <v>Do Thi Bich Lieu</v>
          </cell>
          <cell r="M232" t="str">
            <v>No</v>
          </cell>
          <cell r="O232" t="str">
            <v>05/Đã thanh toán 10/2023</v>
          </cell>
        </row>
        <row r="233">
          <cell r="D233">
            <v>16742</v>
          </cell>
          <cell r="E233">
            <v>14088250</v>
          </cell>
          <cell r="F233">
            <v>5191962</v>
          </cell>
          <cell r="G233">
            <v>45008.000347222223</v>
          </cell>
          <cell r="J233" t="str">
            <v>Do Thi Bich Lieu</v>
          </cell>
          <cell r="M233" t="str">
            <v>No</v>
          </cell>
          <cell r="O233" t="str">
            <v>04/Đã thanh toán 24/2023</v>
          </cell>
        </row>
        <row r="234">
          <cell r="D234">
            <v>16745</v>
          </cell>
          <cell r="E234">
            <v>14089346</v>
          </cell>
          <cell r="F234">
            <v>499125</v>
          </cell>
          <cell r="G234">
            <v>45008.000347222223</v>
          </cell>
          <cell r="J234" t="str">
            <v>Do Thi Bich Lieu</v>
          </cell>
          <cell r="M234" t="str">
            <v>No</v>
          </cell>
          <cell r="O234" t="str">
            <v>04/Đã thanh toán 24/2023</v>
          </cell>
        </row>
        <row r="235">
          <cell r="D235">
            <v>16744</v>
          </cell>
          <cell r="E235">
            <v>26378159</v>
          </cell>
          <cell r="F235">
            <v>5542631</v>
          </cell>
          <cell r="G235">
            <v>45008.000347222223</v>
          </cell>
          <cell r="J235" t="str">
            <v>Do Thi Bich Lieu</v>
          </cell>
          <cell r="M235" t="str">
            <v>No</v>
          </cell>
          <cell r="O235" t="str">
            <v>04/Đã thanh toán 24/2023</v>
          </cell>
        </row>
        <row r="236">
          <cell r="D236">
            <v>16747</v>
          </cell>
          <cell r="E236">
            <v>20355734</v>
          </cell>
          <cell r="F236">
            <v>1682819</v>
          </cell>
          <cell r="G236">
            <v>45008.000347222223</v>
          </cell>
          <cell r="J236" t="str">
            <v>Do Thi Bich Lieu</v>
          </cell>
          <cell r="M236" t="str">
            <v>No</v>
          </cell>
          <cell r="O236" t="str">
            <v>05/Đã thanh toán 10/2023</v>
          </cell>
        </row>
        <row r="237">
          <cell r="D237">
            <v>16746</v>
          </cell>
          <cell r="E237">
            <v>18144542</v>
          </cell>
          <cell r="F237">
            <v>3115167</v>
          </cell>
          <cell r="G237">
            <v>45008.000347222223</v>
          </cell>
          <cell r="J237" t="str">
            <v>Do Thi Bich Lieu</v>
          </cell>
          <cell r="M237" t="str">
            <v>No</v>
          </cell>
          <cell r="O237" t="str">
            <v>04/Đã thanh toán 24/2023</v>
          </cell>
        </row>
        <row r="238">
          <cell r="D238">
            <v>16749</v>
          </cell>
          <cell r="E238">
            <v>21215809</v>
          </cell>
          <cell r="F238">
            <v>1615482</v>
          </cell>
          <cell r="G238">
            <v>45008.000347222223</v>
          </cell>
          <cell r="J238" t="str">
            <v>Do Thi Bich Lieu</v>
          </cell>
          <cell r="M238" t="str">
            <v>No</v>
          </cell>
          <cell r="O238" t="str">
            <v>05/Đã thanh toán 10/2023</v>
          </cell>
        </row>
        <row r="239">
          <cell r="D239">
            <v>16750</v>
          </cell>
          <cell r="E239">
            <v>22329490</v>
          </cell>
          <cell r="F239">
            <v>1551215</v>
          </cell>
          <cell r="G239">
            <v>45008.000347222223</v>
          </cell>
          <cell r="J239" t="str">
            <v>Do Thi Bich Lieu</v>
          </cell>
          <cell r="M239" t="str">
            <v>No</v>
          </cell>
          <cell r="O239" t="str">
            <v>05/Đã thanh toán 10/2023</v>
          </cell>
        </row>
        <row r="240">
          <cell r="D240">
            <v>16748</v>
          </cell>
          <cell r="E240">
            <v>16415222</v>
          </cell>
          <cell r="F240">
            <v>2358510</v>
          </cell>
          <cell r="G240">
            <v>45008.000347222223</v>
          </cell>
          <cell r="J240" t="str">
            <v>Do Thi Bich Lieu</v>
          </cell>
          <cell r="M240" t="str">
            <v>No</v>
          </cell>
          <cell r="O240" t="str">
            <v>05/Đã thanh toán 24/2023</v>
          </cell>
        </row>
        <row r="241">
          <cell r="D241">
            <v>17504</v>
          </cell>
          <cell r="E241">
            <v>12136041</v>
          </cell>
          <cell r="F241">
            <v>6022034</v>
          </cell>
          <cell r="G241">
            <v>45010.000347222223</v>
          </cell>
          <cell r="J241" t="str">
            <v>Do Thi Bich Lieu</v>
          </cell>
          <cell r="M241" t="str">
            <v>No</v>
          </cell>
          <cell r="O241" t="str">
            <v>06/Đã thanh toán 26/2023</v>
          </cell>
        </row>
        <row r="242">
          <cell r="D242">
            <v>17503</v>
          </cell>
          <cell r="E242">
            <v>19377162</v>
          </cell>
          <cell r="F242">
            <v>3719491</v>
          </cell>
          <cell r="G242">
            <v>45010.000347222223</v>
          </cell>
          <cell r="J242" t="str">
            <v>Do Thi Bich Lieu</v>
          </cell>
          <cell r="M242" t="str">
            <v>No</v>
          </cell>
          <cell r="O242" t="str">
            <v>05/Đã thanh toán 10/2023</v>
          </cell>
        </row>
        <row r="243">
          <cell r="D243">
            <v>18691</v>
          </cell>
          <cell r="E243">
            <v>29164422</v>
          </cell>
          <cell r="F243">
            <v>2076778</v>
          </cell>
          <cell r="G243">
            <v>45015.000347222223</v>
          </cell>
          <cell r="H243">
            <v>45100.000347222223</v>
          </cell>
          <cell r="I243">
            <v>45045.000347222223</v>
          </cell>
          <cell r="J243" t="str">
            <v>Do Thi Bich Lieu</v>
          </cell>
          <cell r="M243" t="str">
            <v>No</v>
          </cell>
          <cell r="O243" t="str">
            <v>Lịch thanh toán: Monthly at 10 &amp; 24</v>
          </cell>
        </row>
        <row r="244">
          <cell r="D244">
            <v>18706</v>
          </cell>
          <cell r="E244">
            <v>10211867</v>
          </cell>
          <cell r="F244">
            <v>3711356</v>
          </cell>
          <cell r="G244">
            <v>45015.000347222223</v>
          </cell>
          <cell r="J244" t="str">
            <v>Do Thi Bich Lieu</v>
          </cell>
          <cell r="M244" t="str">
            <v>No</v>
          </cell>
          <cell r="O244" t="str">
            <v>06/Đã thanh toán 26/2023</v>
          </cell>
        </row>
        <row r="245">
          <cell r="D245">
            <v>18700</v>
          </cell>
          <cell r="E245">
            <v>28320264</v>
          </cell>
          <cell r="F245">
            <v>6016351</v>
          </cell>
          <cell r="G245">
            <v>45015.000347222223</v>
          </cell>
          <cell r="J245" t="str">
            <v>Do Thi Bich Lieu</v>
          </cell>
          <cell r="M245" t="str">
            <v>No</v>
          </cell>
          <cell r="O245" t="str">
            <v>05/Đã thanh toán 10/2023</v>
          </cell>
        </row>
        <row r="246">
          <cell r="D246">
            <v>18703</v>
          </cell>
          <cell r="E246">
            <v>20356376</v>
          </cell>
          <cell r="F246">
            <v>1038389</v>
          </cell>
          <cell r="G246">
            <v>45015.000347222223</v>
          </cell>
          <cell r="J246" t="str">
            <v>Do Thi Bich Lieu</v>
          </cell>
          <cell r="M246" t="str">
            <v>No</v>
          </cell>
          <cell r="O246" t="str">
            <v>05/Đã thanh toán 10/2023</v>
          </cell>
        </row>
        <row r="247">
          <cell r="D247">
            <v>18695</v>
          </cell>
          <cell r="E247">
            <v>15103633</v>
          </cell>
          <cell r="F247">
            <v>1038389</v>
          </cell>
          <cell r="G247">
            <v>45015.000347222223</v>
          </cell>
          <cell r="J247" t="str">
            <v>Do Thi Bich Lieu</v>
          </cell>
          <cell r="M247" t="str">
            <v>No</v>
          </cell>
          <cell r="O247" t="str">
            <v>05/Đã thanh toán 10/2023</v>
          </cell>
        </row>
        <row r="248">
          <cell r="D248">
            <v>18694</v>
          </cell>
          <cell r="E248">
            <v>18149591</v>
          </cell>
          <cell r="F248">
            <v>4234934</v>
          </cell>
          <cell r="G248">
            <v>45015.000347222223</v>
          </cell>
          <cell r="J248" t="str">
            <v>Do Thi Bich Lieu</v>
          </cell>
          <cell r="M248" t="str">
            <v>No</v>
          </cell>
          <cell r="O248" t="str">
            <v>05/Đã thanh toán 10/2023</v>
          </cell>
        </row>
        <row r="249">
          <cell r="D249">
            <v>18697</v>
          </cell>
          <cell r="E249">
            <v>15103732</v>
          </cell>
          <cell r="F249">
            <v>8144659</v>
          </cell>
          <cell r="G249">
            <v>45015.000347222223</v>
          </cell>
          <cell r="J249" t="str">
            <v>Do Thi Bich Lieu</v>
          </cell>
          <cell r="M249" t="str">
            <v>No</v>
          </cell>
          <cell r="O249" t="str">
            <v>05/Đã thanh toán 10/2023</v>
          </cell>
        </row>
        <row r="250">
          <cell r="D250">
            <v>18693</v>
          </cell>
          <cell r="E250">
            <v>11179991</v>
          </cell>
          <cell r="F250">
            <v>3230964</v>
          </cell>
          <cell r="G250">
            <v>45015.000347222223</v>
          </cell>
          <cell r="J250" t="str">
            <v>Do Thi Bich Lieu</v>
          </cell>
          <cell r="M250" t="str">
            <v>No</v>
          </cell>
          <cell r="O250" t="str">
            <v>05/Đã thanh toán 10/2023</v>
          </cell>
        </row>
        <row r="251">
          <cell r="D251">
            <v>18702</v>
          </cell>
          <cell r="E251">
            <v>20356620</v>
          </cell>
          <cell r="F251">
            <v>3973992</v>
          </cell>
          <cell r="G251">
            <v>45015.000347222223</v>
          </cell>
          <cell r="J251" t="str">
            <v>Do Thi Bich Lieu</v>
          </cell>
          <cell r="M251" t="str">
            <v>No</v>
          </cell>
          <cell r="O251" t="str">
            <v>05/Đã thanh toán 10/2023</v>
          </cell>
        </row>
        <row r="252">
          <cell r="D252">
            <v>18699</v>
          </cell>
          <cell r="E252">
            <v>17182705</v>
          </cell>
          <cell r="F252">
            <v>15080120</v>
          </cell>
          <cell r="G252">
            <v>45015.000347222223</v>
          </cell>
          <cell r="J252" t="str">
            <v>Do Thi Bich Lieu</v>
          </cell>
          <cell r="M252" t="str">
            <v>No</v>
          </cell>
          <cell r="O252" t="str">
            <v>05/Đã thanh toán 10/2023</v>
          </cell>
        </row>
        <row r="253">
          <cell r="D253">
            <v>18704</v>
          </cell>
          <cell r="E253">
            <v>16415945</v>
          </cell>
          <cell r="F253">
            <v>2076778</v>
          </cell>
          <cell r="G253">
            <v>45015.000347222223</v>
          </cell>
          <cell r="J253" t="str">
            <v>Do Thi Bich Lieu</v>
          </cell>
          <cell r="M253" t="str">
            <v>No</v>
          </cell>
          <cell r="O253" t="str">
            <v>05/Đã thanh toán 10/2023</v>
          </cell>
        </row>
        <row r="254">
          <cell r="D254">
            <v>18705</v>
          </cell>
          <cell r="E254">
            <v>10211608</v>
          </cell>
          <cell r="F254">
            <v>1038389</v>
          </cell>
          <cell r="G254">
            <v>45015.000347222223</v>
          </cell>
          <cell r="J254" t="str">
            <v>Do Thi Bich Lieu</v>
          </cell>
          <cell r="M254" t="str">
            <v>No</v>
          </cell>
          <cell r="O254" t="str">
            <v>05/Đã thanh toán 10/2023</v>
          </cell>
        </row>
        <row r="255">
          <cell r="D255">
            <v>18690</v>
          </cell>
          <cell r="E255">
            <v>50988210</v>
          </cell>
          <cell r="F255">
            <v>1038389</v>
          </cell>
          <cell r="G255">
            <v>45015.000347222223</v>
          </cell>
          <cell r="H255">
            <v>45100.000347222223</v>
          </cell>
          <cell r="I255">
            <v>45044.000347222223</v>
          </cell>
          <cell r="J255" t="str">
            <v>Do Thi Bich Lieu</v>
          </cell>
          <cell r="M255" t="str">
            <v>No</v>
          </cell>
          <cell r="O255" t="str">
            <v>Lịch thanh toán: Monthly at 10 &amp; 24</v>
          </cell>
        </row>
        <row r="256">
          <cell r="D256">
            <v>18692</v>
          </cell>
          <cell r="E256">
            <v>11179683</v>
          </cell>
          <cell r="F256">
            <v>2757810</v>
          </cell>
          <cell r="G256">
            <v>45015.000347222223</v>
          </cell>
          <cell r="J256" t="str">
            <v>Do Thi Bich Lieu</v>
          </cell>
          <cell r="M256" t="str">
            <v>No</v>
          </cell>
          <cell r="O256" t="str">
            <v>05/Đã thanh toán 10/2023</v>
          </cell>
        </row>
        <row r="257">
          <cell r="D257">
            <v>19053</v>
          </cell>
          <cell r="E257">
            <v>90311519</v>
          </cell>
          <cell r="F257">
            <v>1038389</v>
          </cell>
          <cell r="G257">
            <v>45016.000347222223</v>
          </cell>
          <cell r="H257">
            <v>45100.000347222223</v>
          </cell>
          <cell r="I257">
            <v>45048.000347222223</v>
          </cell>
          <cell r="J257" t="str">
            <v>Do Thi Bich Lieu</v>
          </cell>
          <cell r="M257" t="str">
            <v>No</v>
          </cell>
          <cell r="O257" t="str">
            <v>Lịch thanh toán: Monthly at 10 &amp; 24</v>
          </cell>
        </row>
        <row r="258">
          <cell r="D258">
            <v>19055</v>
          </cell>
          <cell r="E258">
            <v>14094464</v>
          </cell>
          <cell r="F258">
            <v>110400</v>
          </cell>
          <cell r="G258">
            <v>45016.000347222223</v>
          </cell>
          <cell r="J258" t="str">
            <v>Do Thi Bich Lieu</v>
          </cell>
          <cell r="M258" t="str">
            <v>No</v>
          </cell>
          <cell r="O258" t="str">
            <v>06/Đã thanh toán 26/2023</v>
          </cell>
        </row>
        <row r="259">
          <cell r="D259">
            <v>18760</v>
          </cell>
          <cell r="E259">
            <v>16419056</v>
          </cell>
          <cell r="F259">
            <v>2619452</v>
          </cell>
          <cell r="G259">
            <v>45016.000347222223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D260">
            <v>18761</v>
          </cell>
          <cell r="E260">
            <v>20358732</v>
          </cell>
          <cell r="F260">
            <v>1038389</v>
          </cell>
          <cell r="G260">
            <v>45016.000347222223</v>
          </cell>
          <cell r="J260" t="str">
            <v>Do Thi Bich Lieu</v>
          </cell>
          <cell r="M260" t="str">
            <v>No</v>
          </cell>
          <cell r="O260" t="str">
            <v>05/Đã thanh toán 10/2023</v>
          </cell>
        </row>
        <row r="261">
          <cell r="D261">
            <v>18767</v>
          </cell>
          <cell r="E261">
            <v>13237724</v>
          </cell>
          <cell r="F261">
            <v>517072</v>
          </cell>
          <cell r="G261">
            <v>45016.000347222223</v>
          </cell>
          <cell r="J261" t="str">
            <v>Do Thi Bich Lieu</v>
          </cell>
          <cell r="M261" t="str">
            <v>No</v>
          </cell>
          <cell r="O261" t="str">
            <v>05/Đã thanh toán 10/2023</v>
          </cell>
        </row>
        <row r="262">
          <cell r="D262">
            <v>18758</v>
          </cell>
          <cell r="E262">
            <v>10215276</v>
          </cell>
          <cell r="F262">
            <v>1038389</v>
          </cell>
          <cell r="G262">
            <v>45016.000347222223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D263">
            <v>18766</v>
          </cell>
          <cell r="E263">
            <v>13237335</v>
          </cell>
          <cell r="F263">
            <v>2301134</v>
          </cell>
          <cell r="G263">
            <v>45016.000347222223</v>
          </cell>
          <cell r="J263" t="str">
            <v>Do Thi Bich Lieu</v>
          </cell>
          <cell r="M263" t="str">
            <v>No</v>
          </cell>
          <cell r="O263" t="str">
            <v>05/Đã thanh toán 10/2023</v>
          </cell>
        </row>
        <row r="264">
          <cell r="D264">
            <v>18765</v>
          </cell>
          <cell r="E264">
            <v>18151455</v>
          </cell>
          <cell r="F264">
            <v>499125</v>
          </cell>
          <cell r="G264">
            <v>45016.000347222223</v>
          </cell>
          <cell r="J264" t="str">
            <v>Do Thi Bich Lieu</v>
          </cell>
          <cell r="M264" t="str">
            <v>No</v>
          </cell>
          <cell r="O264" t="str">
            <v>05/Đã thanh toán 10/2023</v>
          </cell>
        </row>
        <row r="265">
          <cell r="D265">
            <v>19054</v>
          </cell>
          <cell r="E265">
            <v>14094194</v>
          </cell>
          <cell r="F265">
            <v>2076778</v>
          </cell>
          <cell r="G265">
            <v>45016.000347222223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D266">
            <v>18763</v>
          </cell>
          <cell r="E266">
            <v>27321011</v>
          </cell>
          <cell r="F266">
            <v>4234934</v>
          </cell>
          <cell r="G266">
            <v>45016.000347222223</v>
          </cell>
          <cell r="J266" t="str">
            <v>Do Thi Bich Lieu</v>
          </cell>
          <cell r="M266" t="str">
            <v>No</v>
          </cell>
          <cell r="O266" t="str">
            <v>05/Đã thanh toán 10/2023</v>
          </cell>
        </row>
        <row r="267">
          <cell r="D267">
            <v>18759</v>
          </cell>
          <cell r="E267">
            <v>10215552</v>
          </cell>
          <cell r="F267">
            <v>3782966</v>
          </cell>
          <cell r="G267">
            <v>45016.000347222223</v>
          </cell>
          <cell r="J267" t="str">
            <v>Do Thi Bich Lieu</v>
          </cell>
          <cell r="M267" t="str">
            <v>No</v>
          </cell>
          <cell r="O267" t="str">
            <v>05/Đã thanh toán 10/2023</v>
          </cell>
        </row>
        <row r="268">
          <cell r="D268">
            <v>18762</v>
          </cell>
          <cell r="E268">
            <v>25330804</v>
          </cell>
          <cell r="F268">
            <v>2372447</v>
          </cell>
          <cell r="G268">
            <v>45016.000347222223</v>
          </cell>
          <cell r="J268" t="str">
            <v>Do Thi Bich Lieu</v>
          </cell>
          <cell r="M268" t="str">
            <v>No</v>
          </cell>
          <cell r="O268" t="str">
            <v>05/Đã thanh toán 10/2023</v>
          </cell>
        </row>
        <row r="269">
          <cell r="D269">
            <v>18764</v>
          </cell>
          <cell r="E269">
            <v>28320846</v>
          </cell>
          <cell r="F269">
            <v>1827216</v>
          </cell>
          <cell r="G269">
            <v>45016.000347222223</v>
          </cell>
          <cell r="J269" t="str">
            <v>Do Thi Bich Lieu</v>
          </cell>
          <cell r="M269" t="str">
            <v>No</v>
          </cell>
          <cell r="O269" t="str">
            <v>05/Đã thanh toán 10/2023</v>
          </cell>
        </row>
        <row r="270">
          <cell r="D270">
            <v>20183</v>
          </cell>
          <cell r="E270">
            <v>12142203</v>
          </cell>
          <cell r="F270">
            <v>6404281</v>
          </cell>
          <cell r="G270">
            <v>45022.000347222223</v>
          </cell>
          <cell r="H270">
            <v>45100.000347222223</v>
          </cell>
          <cell r="I270">
            <v>45055.000347222223</v>
          </cell>
          <cell r="J270" t="str">
            <v>Do Thi Bich Lieu</v>
          </cell>
          <cell r="M270" t="str">
            <v>No</v>
          </cell>
          <cell r="O270" t="str">
            <v>Lịch thanh toán: Monthly at 10 &amp; 24</v>
          </cell>
        </row>
        <row r="271">
          <cell r="D271">
            <v>20186</v>
          </cell>
          <cell r="E271">
            <v>26385892</v>
          </cell>
          <cell r="F271">
            <v>4117091</v>
          </cell>
          <cell r="G271">
            <v>45022.000347222223</v>
          </cell>
          <cell r="J271" t="str">
            <v>Do Thi Bich Lieu</v>
          </cell>
          <cell r="M271" t="str">
            <v>No</v>
          </cell>
          <cell r="O271" t="str">
            <v>05/Đã thanh toán 10/2023</v>
          </cell>
        </row>
        <row r="272">
          <cell r="D272">
            <v>20180</v>
          </cell>
          <cell r="E272">
            <v>17186942</v>
          </cell>
          <cell r="F272">
            <v>3663551</v>
          </cell>
          <cell r="G272">
            <v>45022.000347222223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D273">
            <v>20178</v>
          </cell>
          <cell r="E273">
            <v>15106479</v>
          </cell>
          <cell r="F273">
            <v>1958820</v>
          </cell>
          <cell r="G273">
            <v>45022.000347222223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20185</v>
          </cell>
          <cell r="E274">
            <v>13240965</v>
          </cell>
          <cell r="F274">
            <v>3841090</v>
          </cell>
          <cell r="G274">
            <v>45022.000347222223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20179</v>
          </cell>
          <cell r="E275">
            <v>22334926</v>
          </cell>
          <cell r="F275">
            <v>4009159</v>
          </cell>
          <cell r="G275">
            <v>45022.000347222223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20177</v>
          </cell>
          <cell r="E276">
            <v>19381406</v>
          </cell>
          <cell r="F276">
            <v>1221638</v>
          </cell>
          <cell r="G276">
            <v>45022.000347222223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20184</v>
          </cell>
          <cell r="E277">
            <v>13240084</v>
          </cell>
          <cell r="F277">
            <v>3888247</v>
          </cell>
          <cell r="G277">
            <v>45022.000347222223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D278">
            <v>20181</v>
          </cell>
          <cell r="E278">
            <v>11183065</v>
          </cell>
          <cell r="F278">
            <v>4234934</v>
          </cell>
          <cell r="G278">
            <v>45022.000347222223</v>
          </cell>
          <cell r="J278" t="str">
            <v>Do Thi Bich Lieu</v>
          </cell>
          <cell r="M278" t="str">
            <v>No</v>
          </cell>
          <cell r="O278" t="str">
            <v>05/Đã thanh toán 10/2023</v>
          </cell>
        </row>
        <row r="279">
          <cell r="D279">
            <v>20182</v>
          </cell>
          <cell r="E279">
            <v>12141800</v>
          </cell>
          <cell r="F279">
            <v>1954612</v>
          </cell>
          <cell r="G279">
            <v>45022.000347222223</v>
          </cell>
          <cell r="H279">
            <v>45100.000347222223</v>
          </cell>
          <cell r="I279">
            <v>45055.000347222223</v>
          </cell>
          <cell r="J279" t="str">
            <v>Do Thi Bich Lieu</v>
          </cell>
          <cell r="M279" t="str">
            <v>No</v>
          </cell>
          <cell r="O279" t="str">
            <v>Lịch thanh toán: Monthly at 10 &amp; 24</v>
          </cell>
        </row>
        <row r="280">
          <cell r="D280">
            <v>20479</v>
          </cell>
          <cell r="E280">
            <v>50989153</v>
          </cell>
          <cell r="F280">
            <v>977306</v>
          </cell>
          <cell r="G280">
            <v>45024.000347222223</v>
          </cell>
          <cell r="H280">
            <v>45100.000347222223</v>
          </cell>
          <cell r="I280">
            <v>45056.000347222223</v>
          </cell>
          <cell r="J280" t="str">
            <v>Do Thi Bich Lieu</v>
          </cell>
          <cell r="M280" t="str">
            <v>No</v>
          </cell>
          <cell r="O280" t="str">
            <v>Lịch thanh toán: Monthly at 10 &amp; 24</v>
          </cell>
        </row>
        <row r="281">
          <cell r="D281">
            <v>20481</v>
          </cell>
          <cell r="E281">
            <v>24304654</v>
          </cell>
          <cell r="F281">
            <v>977306</v>
          </cell>
          <cell r="G281">
            <v>45024.000347222223</v>
          </cell>
          <cell r="H281">
            <v>45100.000347222223</v>
          </cell>
          <cell r="I281">
            <v>45062.000347222223</v>
          </cell>
          <cell r="J281" t="str">
            <v>Do Thi Bich Lieu</v>
          </cell>
          <cell r="M281" t="str">
            <v>No</v>
          </cell>
          <cell r="O281" t="str">
            <v>Lịch thanh toán: Monthly at 10 &amp; 24</v>
          </cell>
        </row>
        <row r="282">
          <cell r="D282">
            <v>20484</v>
          </cell>
          <cell r="E282">
            <v>22335483</v>
          </cell>
          <cell r="F282">
            <v>3025605</v>
          </cell>
          <cell r="G282">
            <v>45024.000347222223</v>
          </cell>
          <cell r="J282" t="str">
            <v>Do Thi Bich Lieu</v>
          </cell>
          <cell r="M282" t="str">
            <v>No</v>
          </cell>
          <cell r="O282" t="str">
            <v>06/Đã thanh toán 26/2023</v>
          </cell>
        </row>
        <row r="283">
          <cell r="D283">
            <v>20499</v>
          </cell>
          <cell r="E283">
            <v>10216418</v>
          </cell>
          <cell r="F283">
            <v>499125</v>
          </cell>
          <cell r="G283">
            <v>45024.000347222223</v>
          </cell>
          <cell r="J283" t="str">
            <v>Do Thi Bich Lieu</v>
          </cell>
          <cell r="M283" t="str">
            <v>No</v>
          </cell>
          <cell r="O283" t="str">
            <v>06/Đã thanh toán 26/2023</v>
          </cell>
        </row>
        <row r="284">
          <cell r="D284">
            <v>20482</v>
          </cell>
          <cell r="E284">
            <v>27324142</v>
          </cell>
          <cell r="F284">
            <v>1476431</v>
          </cell>
          <cell r="G284">
            <v>45024.000347222223</v>
          </cell>
          <cell r="H284">
            <v>45100.000347222223</v>
          </cell>
          <cell r="I284">
            <v>45059.000347222223</v>
          </cell>
          <cell r="J284" t="str">
            <v>Do Thi Bich Lieu</v>
          </cell>
          <cell r="M284" t="str">
            <v>No</v>
          </cell>
          <cell r="O284" t="str">
            <v>Lịch thanh toán: Monthly at 10 &amp; 24</v>
          </cell>
        </row>
        <row r="285">
          <cell r="D285">
            <v>20483</v>
          </cell>
          <cell r="E285">
            <v>20361443</v>
          </cell>
          <cell r="F285">
            <v>977306</v>
          </cell>
          <cell r="G285">
            <v>45024.000347222223</v>
          </cell>
          <cell r="H285">
            <v>45100.000347222223</v>
          </cell>
          <cell r="I285">
            <v>45059.000347222223</v>
          </cell>
          <cell r="J285" t="str">
            <v>Do Thi Bich Lieu</v>
          </cell>
          <cell r="M285" t="str">
            <v>No</v>
          </cell>
          <cell r="O285" t="str">
            <v>Lịch thanh toán: Monthly at 10 &amp; 24</v>
          </cell>
        </row>
        <row r="286">
          <cell r="D286">
            <v>20498</v>
          </cell>
          <cell r="E286">
            <v>10219221</v>
          </cell>
          <cell r="F286">
            <v>5456902</v>
          </cell>
          <cell r="G286">
            <v>45024.000347222223</v>
          </cell>
          <cell r="H286">
            <v>45100.000347222223</v>
          </cell>
          <cell r="I286">
            <v>45058.000347222223</v>
          </cell>
          <cell r="J286" t="str">
            <v>Do Thi Bich Lieu</v>
          </cell>
          <cell r="M286" t="str">
            <v>No</v>
          </cell>
          <cell r="O286" t="str">
            <v>Lịch thanh toán: Monthly at 10 &amp; 24</v>
          </cell>
        </row>
        <row r="287">
          <cell r="D287">
            <v>22046</v>
          </cell>
          <cell r="E287">
            <v>14096121</v>
          </cell>
          <cell r="F287">
            <v>3775314</v>
          </cell>
          <cell r="G287">
            <v>45029.000347222223</v>
          </cell>
          <cell r="J287" t="str">
            <v>Do Thi Bich Lieu</v>
          </cell>
          <cell r="M287" t="str">
            <v>No</v>
          </cell>
          <cell r="O287" t="str">
            <v>06/Đã thanh toán 26/2023</v>
          </cell>
        </row>
        <row r="288">
          <cell r="D288">
            <v>22033</v>
          </cell>
          <cell r="E288">
            <v>11185117</v>
          </cell>
          <cell r="F288">
            <v>7818448</v>
          </cell>
          <cell r="G288">
            <v>45029.000347222223</v>
          </cell>
          <cell r="J288" t="str">
            <v>Do Thi Bich Lieu</v>
          </cell>
          <cell r="M288" t="str">
            <v>No</v>
          </cell>
          <cell r="O288" t="str">
            <v>06/Đã thanh toán 26/2023</v>
          </cell>
        </row>
        <row r="289">
          <cell r="D289">
            <v>22032</v>
          </cell>
          <cell r="E289">
            <v>16421862</v>
          </cell>
          <cell r="F289">
            <v>5329058</v>
          </cell>
          <cell r="G289">
            <v>45029.000347222223</v>
          </cell>
          <cell r="H289">
            <v>45100.000347222223</v>
          </cell>
          <cell r="I289">
            <v>45063.000347222223</v>
          </cell>
          <cell r="J289" t="str">
            <v>Do Thi Bich Lieu</v>
          </cell>
          <cell r="M289" t="str">
            <v>No</v>
          </cell>
          <cell r="O289" t="str">
            <v>Lịch thanh toán: Monthly at 10 &amp; 24</v>
          </cell>
        </row>
        <row r="290">
          <cell r="D290">
            <v>22042</v>
          </cell>
          <cell r="E290">
            <v>12145211</v>
          </cell>
          <cell r="F290">
            <v>21208644</v>
          </cell>
          <cell r="G290">
            <v>45029.000347222223</v>
          </cell>
          <cell r="J290" t="str">
            <v>Do Thi Bich Lieu</v>
          </cell>
          <cell r="M290" t="str">
            <v>No</v>
          </cell>
          <cell r="O290" t="str">
            <v>06/Đã thanh toán 26/2023</v>
          </cell>
        </row>
        <row r="291">
          <cell r="D291">
            <v>22041</v>
          </cell>
          <cell r="E291">
            <v>11186045</v>
          </cell>
          <cell r="F291">
            <v>5238794</v>
          </cell>
          <cell r="G291">
            <v>45029.000347222223</v>
          </cell>
          <cell r="J291" t="str">
            <v>Do Thi Bich Lieu</v>
          </cell>
          <cell r="M291" t="str">
            <v>No</v>
          </cell>
          <cell r="O291" t="str">
            <v>06/Đã thanh toán 26/2023</v>
          </cell>
        </row>
        <row r="292">
          <cell r="D292">
            <v>22039</v>
          </cell>
          <cell r="E292">
            <v>24306056</v>
          </cell>
          <cell r="F292">
            <v>1615482</v>
          </cell>
          <cell r="G292">
            <v>45029.000347222223</v>
          </cell>
          <cell r="J292" t="str">
            <v>Do Thi Bich Lieu</v>
          </cell>
          <cell r="M292" t="str">
            <v>No</v>
          </cell>
          <cell r="O292" t="str">
            <v>06/Đã thanh toán 26/2023</v>
          </cell>
        </row>
        <row r="293">
          <cell r="D293">
            <v>22036</v>
          </cell>
          <cell r="E293">
            <v>16423557</v>
          </cell>
          <cell r="F293">
            <v>1142910</v>
          </cell>
          <cell r="G293">
            <v>45029.000347222223</v>
          </cell>
          <cell r="J293" t="str">
            <v>Do Thi Bich Lieu</v>
          </cell>
          <cell r="M293" t="str">
            <v>No</v>
          </cell>
          <cell r="O293" t="str">
            <v>06/Đã thanh toán 26/2023</v>
          </cell>
        </row>
        <row r="294">
          <cell r="D294">
            <v>22038</v>
          </cell>
          <cell r="E294">
            <v>22337327</v>
          </cell>
          <cell r="F294">
            <v>598950</v>
          </cell>
          <cell r="G294">
            <v>45029.000347222223</v>
          </cell>
          <cell r="J294" t="str">
            <v>Do Thi Bich Lieu</v>
          </cell>
          <cell r="M294" t="str">
            <v>No</v>
          </cell>
          <cell r="O294" t="str">
            <v>06/Đã thanh toán 26/2023</v>
          </cell>
        </row>
        <row r="295">
          <cell r="D295">
            <v>22037</v>
          </cell>
          <cell r="E295">
            <v>20362920</v>
          </cell>
          <cell r="F295">
            <v>3118577</v>
          </cell>
          <cell r="G295">
            <v>45029.000347222223</v>
          </cell>
          <cell r="J295" t="str">
            <v>Do Thi Bich Lieu</v>
          </cell>
          <cell r="M295" t="str">
            <v>No</v>
          </cell>
          <cell r="O295" t="str">
            <v>06/Đã thanh toán 26/2023</v>
          </cell>
        </row>
        <row r="296">
          <cell r="D296">
            <v>22045</v>
          </cell>
          <cell r="E296">
            <v>13242151</v>
          </cell>
          <cell r="F296">
            <v>4806984</v>
          </cell>
          <cell r="G296">
            <v>45029.000347222223</v>
          </cell>
          <cell r="J296" t="str">
            <v>Do Thi Bich Lieu</v>
          </cell>
          <cell r="M296" t="str">
            <v>No</v>
          </cell>
          <cell r="O296" t="str">
            <v>06/Đã thanh toán 26/2023</v>
          </cell>
        </row>
        <row r="297">
          <cell r="D297">
            <v>22040</v>
          </cell>
          <cell r="E297">
            <v>12144845</v>
          </cell>
          <cell r="F297">
            <v>2931918</v>
          </cell>
          <cell r="G297">
            <v>45029.000347222223</v>
          </cell>
          <cell r="J297" t="str">
            <v>Do Thi Bich Lieu</v>
          </cell>
          <cell r="M297" t="str">
            <v>No</v>
          </cell>
          <cell r="O297" t="str">
            <v>06/Đã thanh toán 26/2023</v>
          </cell>
        </row>
        <row r="298">
          <cell r="D298">
            <v>22034</v>
          </cell>
          <cell r="E298">
            <v>18155630</v>
          </cell>
          <cell r="F298">
            <v>2931918</v>
          </cell>
          <cell r="G298">
            <v>45029.000347222223</v>
          </cell>
          <cell r="J298" t="str">
            <v>Do Thi Bich Lieu</v>
          </cell>
          <cell r="M298" t="str">
            <v>No</v>
          </cell>
          <cell r="O298" t="str">
            <v>06/Đã thanh toán 26/2023</v>
          </cell>
        </row>
        <row r="299">
          <cell r="D299">
            <v>22180</v>
          </cell>
          <cell r="E299">
            <v>15110161</v>
          </cell>
          <cell r="F299">
            <v>977306</v>
          </cell>
          <cell r="G299">
            <v>45030.000347222223</v>
          </cell>
          <cell r="J299" t="str">
            <v>Do Thi Bich Lieu</v>
          </cell>
          <cell r="M299" t="str">
            <v>No</v>
          </cell>
          <cell r="O299" t="str">
            <v>05/Đã thanh toán 24/2023</v>
          </cell>
        </row>
        <row r="300">
          <cell r="D300">
            <v>22182</v>
          </cell>
          <cell r="E300">
            <v>22337887</v>
          </cell>
          <cell r="F300">
            <v>1308514</v>
          </cell>
          <cell r="G300">
            <v>45030.000347222223</v>
          </cell>
          <cell r="J300" t="str">
            <v>Do Thi Bich Lieu</v>
          </cell>
          <cell r="M300" t="str">
            <v>No</v>
          </cell>
          <cell r="O300" t="str">
            <v>05/Đã thanh toán 24/2023</v>
          </cell>
        </row>
        <row r="301">
          <cell r="D301">
            <v>22185</v>
          </cell>
          <cell r="E301">
            <v>25335484</v>
          </cell>
          <cell r="F301">
            <v>2895459</v>
          </cell>
          <cell r="G301">
            <v>45030.000347222223</v>
          </cell>
          <cell r="J301" t="str">
            <v>Do Thi Bich Lieu</v>
          </cell>
          <cell r="M301" t="str">
            <v>No</v>
          </cell>
          <cell r="O301" t="str">
            <v>05/Đã thanh toán 24/2023</v>
          </cell>
        </row>
        <row r="302">
          <cell r="D302">
            <v>22183</v>
          </cell>
          <cell r="E302">
            <v>22338310</v>
          </cell>
          <cell r="F302">
            <v>977306</v>
          </cell>
          <cell r="G302">
            <v>45030.000347222223</v>
          </cell>
          <cell r="J302" t="str">
            <v>Do Thi Bich Lieu</v>
          </cell>
          <cell r="M302" t="str">
            <v>No</v>
          </cell>
          <cell r="O302" t="str">
            <v>05/Đã thanh toán 24/2023</v>
          </cell>
        </row>
        <row r="303">
          <cell r="D303">
            <v>22181</v>
          </cell>
          <cell r="E303">
            <v>17190462</v>
          </cell>
          <cell r="F303">
            <v>4646323</v>
          </cell>
          <cell r="G303">
            <v>45030.000347222223</v>
          </cell>
          <cell r="J303" t="str">
            <v>Do Thi Bich Lieu</v>
          </cell>
          <cell r="M303" t="str">
            <v>No</v>
          </cell>
          <cell r="O303" t="str">
            <v>05/Đã thanh toán 24/2023</v>
          </cell>
        </row>
        <row r="304">
          <cell r="D304">
            <v>22187</v>
          </cell>
          <cell r="E304">
            <v>28326076</v>
          </cell>
          <cell r="F304">
            <v>3570094</v>
          </cell>
          <cell r="G304">
            <v>45030.000347222223</v>
          </cell>
          <cell r="J304" t="str">
            <v>Do Thi Bich Lieu</v>
          </cell>
          <cell r="M304" t="str">
            <v>No</v>
          </cell>
          <cell r="O304" t="str">
            <v>05/Đã thanh toán 24/2023</v>
          </cell>
        </row>
        <row r="305">
          <cell r="D305">
            <v>22186</v>
          </cell>
          <cell r="E305">
            <v>27326618</v>
          </cell>
          <cell r="F305">
            <v>552013</v>
          </cell>
          <cell r="G305">
            <v>45030.000347222223</v>
          </cell>
          <cell r="J305" t="str">
            <v>Do Thi Bich Lieu</v>
          </cell>
          <cell r="M305" t="str">
            <v>No</v>
          </cell>
          <cell r="O305" t="str">
            <v>05/Đã thanh toán 24/2023</v>
          </cell>
        </row>
        <row r="306">
          <cell r="D306">
            <v>23405</v>
          </cell>
          <cell r="E306">
            <v>19385051</v>
          </cell>
          <cell r="F306">
            <v>5697159</v>
          </cell>
          <cell r="G306">
            <v>45036.000347222223</v>
          </cell>
          <cell r="J306" t="str">
            <v>Do Thi Bich Lieu</v>
          </cell>
          <cell r="M306" t="str">
            <v>No</v>
          </cell>
          <cell r="O306" t="str">
            <v>05/Đã thanh toán 24/2023</v>
          </cell>
        </row>
        <row r="307">
          <cell r="D307">
            <v>23425</v>
          </cell>
          <cell r="E307">
            <v>90317029</v>
          </cell>
          <cell r="F307">
            <v>977306</v>
          </cell>
          <cell r="G307">
            <v>45036.000347222223</v>
          </cell>
          <cell r="J307" t="str">
            <v>Do Thi Bich Lieu</v>
          </cell>
          <cell r="M307" t="str">
            <v>No</v>
          </cell>
          <cell r="O307" t="str">
            <v>05/Đã thanh toán 24/2023</v>
          </cell>
        </row>
        <row r="308">
          <cell r="D308">
            <v>23413</v>
          </cell>
          <cell r="E308">
            <v>23213768</v>
          </cell>
          <cell r="F308">
            <v>1615482</v>
          </cell>
          <cell r="G308">
            <v>45036.000347222223</v>
          </cell>
          <cell r="J308" t="str">
            <v>Do Thi Bich Lieu</v>
          </cell>
          <cell r="M308" t="str">
            <v>No</v>
          </cell>
          <cell r="O308" t="str">
            <v>06/Đã thanh toán 12/2023</v>
          </cell>
        </row>
        <row r="309">
          <cell r="D309">
            <v>23415</v>
          </cell>
          <cell r="E309">
            <v>16426394</v>
          </cell>
          <cell r="F309">
            <v>3795915</v>
          </cell>
          <cell r="G309">
            <v>45036.000347222223</v>
          </cell>
          <cell r="J309" t="str">
            <v>Do Thi Bich Lieu</v>
          </cell>
          <cell r="M309" t="str">
            <v>No</v>
          </cell>
          <cell r="O309" t="str">
            <v>06/Đã thanh toán 12/2023</v>
          </cell>
        </row>
        <row r="310">
          <cell r="D310">
            <v>23409</v>
          </cell>
          <cell r="E310">
            <v>18159296</v>
          </cell>
          <cell r="F310">
            <v>5525207</v>
          </cell>
          <cell r="G310">
            <v>45036.000347222223</v>
          </cell>
          <cell r="J310" t="str">
            <v>Do Thi Bich Lieu</v>
          </cell>
          <cell r="M310" t="str">
            <v>No</v>
          </cell>
          <cell r="O310" t="str">
            <v>05/Đã thanh toán 24/2023</v>
          </cell>
        </row>
        <row r="311">
          <cell r="D311">
            <v>23416</v>
          </cell>
          <cell r="E311">
            <v>15111840</v>
          </cell>
          <cell r="F311">
            <v>977306</v>
          </cell>
          <cell r="G311">
            <v>45036.000347222223</v>
          </cell>
          <cell r="J311" t="str">
            <v>Do Thi Bich Lieu</v>
          </cell>
          <cell r="M311" t="str">
            <v>No</v>
          </cell>
          <cell r="O311" t="str">
            <v>05/Đã thanh toán 24/2023</v>
          </cell>
        </row>
        <row r="312">
          <cell r="D312">
            <v>23420</v>
          </cell>
          <cell r="E312">
            <v>90314340</v>
          </cell>
          <cell r="F312">
            <v>807741</v>
          </cell>
          <cell r="G312">
            <v>45036.000347222223</v>
          </cell>
          <cell r="J312" t="str">
            <v>Do Thi Bich Lieu</v>
          </cell>
          <cell r="M312" t="str">
            <v>No</v>
          </cell>
          <cell r="O312" t="str">
            <v>05/Đã thanh toán 24/2023</v>
          </cell>
        </row>
        <row r="313">
          <cell r="D313">
            <v>23424</v>
          </cell>
          <cell r="E313">
            <v>13245693</v>
          </cell>
          <cell r="F313">
            <v>3909224</v>
          </cell>
          <cell r="G313">
            <v>45036.000347222223</v>
          </cell>
          <cell r="J313" t="str">
            <v>Do Thi Bich Lieu</v>
          </cell>
          <cell r="M313" t="str">
            <v>No</v>
          </cell>
          <cell r="O313" t="str">
            <v>05/Đã thanh toán 24/2023</v>
          </cell>
        </row>
        <row r="314">
          <cell r="D314">
            <v>23423</v>
          </cell>
          <cell r="E314">
            <v>14098662</v>
          </cell>
          <cell r="F314">
            <v>3335789</v>
          </cell>
          <cell r="G314">
            <v>45036.000347222223</v>
          </cell>
          <cell r="J314" t="str">
            <v>Do Thi Bich Lieu</v>
          </cell>
          <cell r="M314" t="str">
            <v>No</v>
          </cell>
          <cell r="O314" t="str">
            <v>05/Đã thanh toán 24/2023</v>
          </cell>
        </row>
        <row r="315">
          <cell r="D315">
            <v>23408</v>
          </cell>
          <cell r="E315">
            <v>19386605</v>
          </cell>
          <cell r="F315">
            <v>2919450</v>
          </cell>
          <cell r="G315">
            <v>45036.000347222223</v>
          </cell>
          <cell r="J315" t="str">
            <v>Do Thi Bich Lieu</v>
          </cell>
          <cell r="M315" t="str">
            <v>No</v>
          </cell>
          <cell r="O315" t="str">
            <v>05/Đã thanh toán 24/2023</v>
          </cell>
        </row>
        <row r="316">
          <cell r="D316">
            <v>23412</v>
          </cell>
          <cell r="E316">
            <v>27327514</v>
          </cell>
          <cell r="F316">
            <v>4066508</v>
          </cell>
          <cell r="G316">
            <v>45036.000347222223</v>
          </cell>
          <cell r="J316" t="str">
            <v>Do Thi Bich Lieu</v>
          </cell>
          <cell r="M316" t="str">
            <v>No</v>
          </cell>
          <cell r="O316" t="str">
            <v>05/Đã thanh toán 24/2023</v>
          </cell>
        </row>
        <row r="317">
          <cell r="D317">
            <v>23411</v>
          </cell>
          <cell r="E317">
            <v>11188732</v>
          </cell>
          <cell r="F317">
            <v>778800</v>
          </cell>
          <cell r="G317">
            <v>45036.000347222223</v>
          </cell>
          <cell r="J317" t="str">
            <v>Do Thi Bich Lieu</v>
          </cell>
          <cell r="M317" t="str">
            <v>No</v>
          </cell>
          <cell r="O317" t="str">
            <v>05/Đã thanh toán 24/2023</v>
          </cell>
        </row>
        <row r="318">
          <cell r="D318">
            <v>23417</v>
          </cell>
          <cell r="E318">
            <v>22339889</v>
          </cell>
          <cell r="F318">
            <v>2336400</v>
          </cell>
          <cell r="G318">
            <v>45036.000347222223</v>
          </cell>
          <cell r="J318" t="str">
            <v>Do Thi Bich Lieu</v>
          </cell>
          <cell r="M318" t="str">
            <v>No</v>
          </cell>
          <cell r="O318" t="str">
            <v>05/Đã thanh toán 24/2023</v>
          </cell>
        </row>
        <row r="319">
          <cell r="D319">
            <v>23589</v>
          </cell>
          <cell r="E319">
            <v>19389013</v>
          </cell>
          <cell r="F319">
            <v>8544476</v>
          </cell>
          <cell r="G319">
            <v>45040.000347222223</v>
          </cell>
          <cell r="J319" t="str">
            <v>Do Thi Bich Lieu</v>
          </cell>
          <cell r="M319" t="str">
            <v>No</v>
          </cell>
          <cell r="O319" t="str">
            <v>06/Đã thanh toán 12/2023</v>
          </cell>
        </row>
        <row r="320">
          <cell r="D320">
            <v>23587</v>
          </cell>
          <cell r="E320">
            <v>19386785</v>
          </cell>
          <cell r="F320">
            <v>977306</v>
          </cell>
          <cell r="G320">
            <v>45040.000347222223</v>
          </cell>
          <cell r="J320" t="str">
            <v>Do Thi Bich Lieu</v>
          </cell>
          <cell r="M320" t="str">
            <v>No</v>
          </cell>
          <cell r="O320" t="str">
            <v>05/Đã thanh toán 24/2023</v>
          </cell>
        </row>
        <row r="321">
          <cell r="D321">
            <v>23593</v>
          </cell>
          <cell r="E321">
            <v>20366260</v>
          </cell>
          <cell r="F321">
            <v>4058758</v>
          </cell>
          <cell r="G321">
            <v>45040.000347222223</v>
          </cell>
          <cell r="J321" t="str">
            <v>Do Thi Bich Lieu</v>
          </cell>
          <cell r="M321" t="str">
            <v>No</v>
          </cell>
          <cell r="O321" t="str">
            <v>06/Đã thanh toán 12/2023</v>
          </cell>
        </row>
        <row r="322">
          <cell r="D322">
            <v>23592</v>
          </cell>
          <cell r="E322">
            <v>17193595</v>
          </cell>
          <cell r="F322">
            <v>2837120</v>
          </cell>
          <cell r="G322">
            <v>45040.000347222223</v>
          </cell>
          <cell r="J322" t="str">
            <v>Do Thi Bich Lieu</v>
          </cell>
          <cell r="M322" t="str">
            <v>No</v>
          </cell>
          <cell r="O322" t="str">
            <v>06/Đã thanh toán 12/2023</v>
          </cell>
        </row>
        <row r="323">
          <cell r="D323">
            <v>23591</v>
          </cell>
          <cell r="E323">
            <v>16427460</v>
          </cell>
          <cell r="F323">
            <v>5446000</v>
          </cell>
          <cell r="G323">
            <v>45040.000347222223</v>
          </cell>
          <cell r="J323" t="str">
            <v>Do Thi Bich Lieu</v>
          </cell>
          <cell r="M323" t="str">
            <v>No</v>
          </cell>
          <cell r="O323" t="str">
            <v>06/Đã thanh toán 12/2023</v>
          </cell>
        </row>
        <row r="324">
          <cell r="D324">
            <v>23599</v>
          </cell>
          <cell r="E324">
            <v>28329414</v>
          </cell>
          <cell r="F324">
            <v>1557600</v>
          </cell>
          <cell r="G324">
            <v>45040.000347222223</v>
          </cell>
          <cell r="J324" t="str">
            <v>Do Thi Bich Lieu</v>
          </cell>
          <cell r="M324" t="str">
            <v>No</v>
          </cell>
          <cell r="O324" t="str">
            <v>06/Đã thanh toán 12/2023</v>
          </cell>
        </row>
        <row r="325">
          <cell r="D325">
            <v>23598</v>
          </cell>
          <cell r="E325">
            <v>17194754</v>
          </cell>
          <cell r="F325">
            <v>6230400</v>
          </cell>
          <cell r="G325">
            <v>45040.000347222223</v>
          </cell>
          <cell r="J325" t="str">
            <v>Do Thi Bich Lieu</v>
          </cell>
          <cell r="M325" t="str">
            <v>No</v>
          </cell>
          <cell r="O325" t="str">
            <v>06/Đã thanh toán 12/2023</v>
          </cell>
        </row>
        <row r="326">
          <cell r="D326">
            <v>23588</v>
          </cell>
          <cell r="E326">
            <v>19387758</v>
          </cell>
          <cell r="F326">
            <v>499125</v>
          </cell>
          <cell r="G326">
            <v>45040.000347222223</v>
          </cell>
          <cell r="J326" t="str">
            <v>Do Thi Bich Lieu</v>
          </cell>
          <cell r="M326" t="str">
            <v>No</v>
          </cell>
          <cell r="O326" t="str">
            <v>05/Đã thanh toán 24/2023</v>
          </cell>
        </row>
        <row r="327">
          <cell r="D327">
            <v>23577</v>
          </cell>
          <cell r="E327">
            <v>10224313</v>
          </cell>
          <cell r="F327">
            <v>2443276</v>
          </cell>
          <cell r="G327">
            <v>45040.000347222223</v>
          </cell>
          <cell r="J327" t="str">
            <v>Do Thi Bich Lieu</v>
          </cell>
          <cell r="M327" t="str">
            <v>No</v>
          </cell>
          <cell r="O327" t="str">
            <v>05/Đã thanh toán 24/2023</v>
          </cell>
        </row>
        <row r="328">
          <cell r="D328">
            <v>23597</v>
          </cell>
          <cell r="E328">
            <v>25338724</v>
          </cell>
          <cell r="F328">
            <v>3296310</v>
          </cell>
          <cell r="G328">
            <v>45040.000347222223</v>
          </cell>
          <cell r="J328" t="str">
            <v>Do Thi Bich Lieu</v>
          </cell>
          <cell r="M328" t="str">
            <v>No</v>
          </cell>
          <cell r="O328" t="str">
            <v>06/Đã thanh toán 12/2023</v>
          </cell>
        </row>
        <row r="329">
          <cell r="D329">
            <v>23590</v>
          </cell>
          <cell r="E329">
            <v>19389026</v>
          </cell>
          <cell r="F329">
            <v>517072</v>
          </cell>
          <cell r="G329">
            <v>45040.000347222223</v>
          </cell>
          <cell r="J329" t="str">
            <v>Do Thi Bich Lieu</v>
          </cell>
          <cell r="M329" t="str">
            <v>No</v>
          </cell>
          <cell r="O329" t="str">
            <v>06/Đã thanh toán 12/2023</v>
          </cell>
        </row>
        <row r="330">
          <cell r="D330">
            <v>23596</v>
          </cell>
          <cell r="E330">
            <v>27328673</v>
          </cell>
          <cell r="F330">
            <v>1335015</v>
          </cell>
          <cell r="G330">
            <v>45040.000347222223</v>
          </cell>
          <cell r="J330" t="str">
            <v>Do Thi Bich Lieu</v>
          </cell>
          <cell r="M330" t="str">
            <v>No</v>
          </cell>
          <cell r="O330" t="str">
            <v>06/Đã thanh toán 12/2023</v>
          </cell>
        </row>
        <row r="331">
          <cell r="D331">
            <v>23594</v>
          </cell>
          <cell r="E331">
            <v>20366805</v>
          </cell>
          <cell r="F331">
            <v>1557600</v>
          </cell>
          <cell r="G331">
            <v>45040.000347222223</v>
          </cell>
          <cell r="J331" t="str">
            <v>Do Thi Bich Lieu</v>
          </cell>
          <cell r="M331" t="str">
            <v>No</v>
          </cell>
          <cell r="O331" t="str">
            <v>06/Đã thanh toán 12/2023</v>
          </cell>
        </row>
        <row r="332">
          <cell r="D332">
            <v>23595</v>
          </cell>
          <cell r="E332">
            <v>22340375</v>
          </cell>
          <cell r="F332">
            <v>2837120</v>
          </cell>
          <cell r="G332">
            <v>45040.000347222223</v>
          </cell>
          <cell r="J332" t="str">
            <v>Do Thi Bich Lieu</v>
          </cell>
          <cell r="M332" t="str">
            <v>No</v>
          </cell>
          <cell r="O332" t="str">
            <v>06/Đã thanh toán 12/2023</v>
          </cell>
        </row>
        <row r="333">
          <cell r="D333">
            <v>23581</v>
          </cell>
          <cell r="E333">
            <v>50989971</v>
          </cell>
          <cell r="F333">
            <v>1221638</v>
          </cell>
          <cell r="G333">
            <v>45040.000347222223</v>
          </cell>
          <cell r="J333" t="str">
            <v>Do Thi Bich Lieu</v>
          </cell>
          <cell r="M333" t="str">
            <v>No</v>
          </cell>
          <cell r="O333" t="str">
            <v>05/Đã thanh toán 24/2023</v>
          </cell>
        </row>
        <row r="334">
          <cell r="D334">
            <v>23585</v>
          </cell>
          <cell r="E334">
            <v>12149515</v>
          </cell>
          <cell r="F334">
            <v>3115200</v>
          </cell>
          <cell r="G334">
            <v>45040.000347222223</v>
          </cell>
          <cell r="J334" t="str">
            <v>Do Thi Bich Lieu</v>
          </cell>
          <cell r="M334" t="str">
            <v>No</v>
          </cell>
          <cell r="O334" t="str">
            <v>06/Đã thanh toán 12/2023</v>
          </cell>
        </row>
        <row r="335">
          <cell r="D335">
            <v>23586</v>
          </cell>
          <cell r="E335">
            <v>19386653</v>
          </cell>
          <cell r="F335">
            <v>897503</v>
          </cell>
          <cell r="G335">
            <v>45040.000347222223</v>
          </cell>
          <cell r="J335" t="str">
            <v>Do Thi Bich Lieu</v>
          </cell>
          <cell r="M335" t="str">
            <v>No</v>
          </cell>
          <cell r="O335" t="str">
            <v>05/Đã thanh toán 24/2023</v>
          </cell>
        </row>
        <row r="336">
          <cell r="D336">
            <v>23578</v>
          </cell>
          <cell r="E336">
            <v>10226536</v>
          </cell>
          <cell r="F336">
            <v>9624522</v>
          </cell>
          <cell r="G336">
            <v>45040.000347222223</v>
          </cell>
          <cell r="J336" t="str">
            <v>Do Thi Bich Lieu</v>
          </cell>
          <cell r="M336" t="str">
            <v>No</v>
          </cell>
          <cell r="O336" t="str">
            <v>06/Đã thanh toán 12/2023</v>
          </cell>
        </row>
        <row r="337">
          <cell r="D337">
            <v>23582</v>
          </cell>
          <cell r="E337">
            <v>11190337</v>
          </cell>
          <cell r="F337">
            <v>3894000</v>
          </cell>
          <cell r="G337">
            <v>45040.000347222223</v>
          </cell>
          <cell r="J337" t="str">
            <v>Do Thi Bich Lieu</v>
          </cell>
          <cell r="M337" t="str">
            <v>No</v>
          </cell>
          <cell r="O337" t="str">
            <v>06/Đã thanh toán 12/2023</v>
          </cell>
        </row>
        <row r="338">
          <cell r="D338">
            <v>23580</v>
          </cell>
          <cell r="E338">
            <v>12148286</v>
          </cell>
          <cell r="F338">
            <v>7836360</v>
          </cell>
          <cell r="G338">
            <v>45040.000347222223</v>
          </cell>
          <cell r="J338" t="str">
            <v>Do Thi Bich Lieu</v>
          </cell>
          <cell r="M338" t="str">
            <v>No</v>
          </cell>
          <cell r="O338" t="str">
            <v>06/Đã thanh toán 12/2023</v>
          </cell>
        </row>
        <row r="339">
          <cell r="D339">
            <v>25160</v>
          </cell>
          <cell r="E339">
            <v>13132668</v>
          </cell>
          <cell r="F339">
            <v>3923458</v>
          </cell>
          <cell r="G339">
            <v>45043.000347222223</v>
          </cell>
          <cell r="J339" t="str">
            <v>Do Thi Bich Lieu</v>
          </cell>
          <cell r="M339" t="str">
            <v>No</v>
          </cell>
          <cell r="O339" t="str">
            <v>05/Đã thanh toán 10/2023</v>
          </cell>
        </row>
        <row r="340">
          <cell r="D340">
            <v>25148</v>
          </cell>
          <cell r="E340">
            <v>17080514</v>
          </cell>
          <cell r="F340">
            <v>1470046</v>
          </cell>
          <cell r="G340">
            <v>45043.000347222223</v>
          </cell>
          <cell r="J340" t="str">
            <v>Do Thi Bich Lieu</v>
          </cell>
          <cell r="M340" t="str">
            <v>No</v>
          </cell>
          <cell r="O340" t="str">
            <v>05/Đã thanh toán 10/2023</v>
          </cell>
        </row>
        <row r="341">
          <cell r="D341">
            <v>25162</v>
          </cell>
          <cell r="E341">
            <v>90245552</v>
          </cell>
          <cell r="F341">
            <v>1296130</v>
          </cell>
          <cell r="G341">
            <v>45043.000347222223</v>
          </cell>
          <cell r="J341" t="str">
            <v>Do Thi Bich Lieu</v>
          </cell>
          <cell r="M341" t="str">
            <v>No</v>
          </cell>
          <cell r="O341" t="str">
            <v>05/Đã thanh toán 10/2023</v>
          </cell>
        </row>
        <row r="342">
          <cell r="D342">
            <v>25161</v>
          </cell>
          <cell r="E342">
            <v>13118607</v>
          </cell>
          <cell r="F342">
            <v>4932257</v>
          </cell>
          <cell r="G342">
            <v>45043.000347222223</v>
          </cell>
          <cell r="J342" t="str">
            <v>Do Thi Bich Lieu</v>
          </cell>
          <cell r="M342" t="str">
            <v>No</v>
          </cell>
          <cell r="O342" t="str">
            <v>05/Đã thanh toán 10/2023</v>
          </cell>
        </row>
        <row r="343">
          <cell r="D343">
            <v>25152</v>
          </cell>
          <cell r="E343">
            <v>21198773</v>
          </cell>
          <cell r="F343">
            <v>2934014</v>
          </cell>
          <cell r="G343">
            <v>45043.000347222223</v>
          </cell>
          <cell r="J343" t="str">
            <v>Do Thi Bich Lieu</v>
          </cell>
          <cell r="M343" t="str">
            <v>No</v>
          </cell>
          <cell r="O343" t="str">
            <v>Chúng tôi đang xử lý hóa đơn, vui lòng liên hệ Do Thi Bich Lieu</v>
          </cell>
        </row>
        <row r="344">
          <cell r="D344">
            <v>25141</v>
          </cell>
          <cell r="E344">
            <v>14024299</v>
          </cell>
          <cell r="F344">
            <v>4778180</v>
          </cell>
          <cell r="G344">
            <v>45043.000347222223</v>
          </cell>
          <cell r="J344" t="str">
            <v>Do Thi Bich Lieu</v>
          </cell>
          <cell r="M344" t="str">
            <v>No</v>
          </cell>
          <cell r="O344" t="str">
            <v>05/Đã thanh toán 10/2023</v>
          </cell>
        </row>
        <row r="345">
          <cell r="D345">
            <v>25134</v>
          </cell>
          <cell r="E345">
            <v>20269760</v>
          </cell>
          <cell r="F345">
            <v>5425424</v>
          </cell>
          <cell r="G345">
            <v>45043.000347222223</v>
          </cell>
          <cell r="J345" t="str">
            <v>Do Thi Bich Lieu</v>
          </cell>
          <cell r="M345" t="str">
            <v>No</v>
          </cell>
          <cell r="O345" t="str">
            <v>05/Đã thanh toán 10/2023</v>
          </cell>
        </row>
        <row r="346">
          <cell r="D346">
            <v>25151</v>
          </cell>
          <cell r="E346">
            <v>10160456</v>
          </cell>
          <cell r="F346">
            <v>9756126</v>
          </cell>
          <cell r="G346">
            <v>45043.000347222223</v>
          </cell>
          <cell r="J346" t="str">
            <v>Do Thi Bich Lieu</v>
          </cell>
          <cell r="M346" t="str">
            <v>No</v>
          </cell>
          <cell r="O346" t="str">
            <v>Chúng tôi đang xử lý hóa đơn, vui lòng liên hệ Do Thi Bich Lieu</v>
          </cell>
        </row>
        <row r="347">
          <cell r="D347">
            <v>25138</v>
          </cell>
          <cell r="E347">
            <v>17093151</v>
          </cell>
          <cell r="F347">
            <v>5891446</v>
          </cell>
          <cell r="G347">
            <v>45043.000347222223</v>
          </cell>
          <cell r="J347" t="str">
            <v>Do Thi Bich Lieu</v>
          </cell>
          <cell r="M347" t="str">
            <v>No</v>
          </cell>
          <cell r="O347" t="str">
            <v>05/Đã thanh toán 10/2023</v>
          </cell>
        </row>
        <row r="348">
          <cell r="D348">
            <v>25140</v>
          </cell>
          <cell r="E348">
            <v>90257413</v>
          </cell>
          <cell r="F348">
            <v>1113266</v>
          </cell>
          <cell r="G348">
            <v>45043.000347222223</v>
          </cell>
          <cell r="J348" t="str">
            <v>Do Thi Bich Lieu</v>
          </cell>
          <cell r="M348" t="str">
            <v>No</v>
          </cell>
          <cell r="O348" t="str">
            <v>05/Đã thanh toán 10/2023</v>
          </cell>
        </row>
        <row r="349">
          <cell r="D349">
            <v>25139</v>
          </cell>
          <cell r="E349">
            <v>26298800</v>
          </cell>
          <cell r="F349">
            <v>1296130</v>
          </cell>
          <cell r="G349">
            <v>45043.000347222223</v>
          </cell>
          <cell r="J349" t="str">
            <v>Do Thi Bich Lieu</v>
          </cell>
          <cell r="M349" t="str">
            <v>No</v>
          </cell>
          <cell r="O349" t="str">
            <v>05/Đã thanh toán 10/2023</v>
          </cell>
        </row>
        <row r="350">
          <cell r="D350">
            <v>25163</v>
          </cell>
          <cell r="E350">
            <v>18025802</v>
          </cell>
          <cell r="F350">
            <v>2226532</v>
          </cell>
          <cell r="G350">
            <v>45043.000347222223</v>
          </cell>
          <cell r="J350" t="str">
            <v>Do Thi Bich Lieu</v>
          </cell>
          <cell r="M350" t="str">
            <v>No</v>
          </cell>
          <cell r="O350" t="str">
            <v>05/Đã thanh toán 10/2023</v>
          </cell>
        </row>
        <row r="351">
          <cell r="D351">
            <v>25159</v>
          </cell>
          <cell r="E351">
            <v>14000793</v>
          </cell>
          <cell r="F351">
            <v>5873090</v>
          </cell>
          <cell r="G351">
            <v>45043.000347222223</v>
          </cell>
          <cell r="J351" t="str">
            <v>Do Thi Bich Lieu</v>
          </cell>
          <cell r="M351" t="str">
            <v>No</v>
          </cell>
          <cell r="O351" t="str">
            <v>05/Đã thanh toán 10/2023</v>
          </cell>
        </row>
        <row r="352">
          <cell r="D352">
            <v>25142</v>
          </cell>
          <cell r="E352">
            <v>13157990</v>
          </cell>
          <cell r="F352">
            <v>5095165</v>
          </cell>
          <cell r="G352">
            <v>45043.000347222223</v>
          </cell>
          <cell r="J352" t="str">
            <v>Do Thi Bich Lieu</v>
          </cell>
          <cell r="M352" t="str">
            <v>No</v>
          </cell>
          <cell r="O352" t="str">
            <v>05/Đã thanh toán 10/2023</v>
          </cell>
        </row>
        <row r="353">
          <cell r="D353">
            <v>25144</v>
          </cell>
          <cell r="E353">
            <v>10101618</v>
          </cell>
          <cell r="F353">
            <v>8246346</v>
          </cell>
          <cell r="G353">
            <v>45043.000347222223</v>
          </cell>
          <cell r="J353" t="str">
            <v>Do Thi Bich Lieu</v>
          </cell>
          <cell r="M353" t="str">
            <v>No</v>
          </cell>
          <cell r="O353" t="str">
            <v>05/Đã thanh toán 10/2023</v>
          </cell>
        </row>
        <row r="354">
          <cell r="D354">
            <v>25153</v>
          </cell>
          <cell r="E354">
            <v>25305106</v>
          </cell>
          <cell r="F354">
            <v>14279089</v>
          </cell>
          <cell r="G354">
            <v>45043.000347222223</v>
          </cell>
          <cell r="J354" t="str">
            <v>Do Thi Bich Lieu</v>
          </cell>
          <cell r="M354" t="str">
            <v>No</v>
          </cell>
          <cell r="O354" t="str">
            <v>05/Đã thanh toán 10/2023</v>
          </cell>
        </row>
        <row r="355">
          <cell r="D355">
            <v>25145</v>
          </cell>
          <cell r="E355">
            <v>20277772</v>
          </cell>
          <cell r="F355">
            <v>248408</v>
          </cell>
          <cell r="G355">
            <v>45043.000347222223</v>
          </cell>
          <cell r="J355" t="str">
            <v>Do Thi Bich Lieu</v>
          </cell>
          <cell r="M355" t="str">
            <v>No</v>
          </cell>
          <cell r="O355" t="str">
            <v>05/Đã thanh toán 10/2023</v>
          </cell>
        </row>
        <row r="356">
          <cell r="D356">
            <v>25157</v>
          </cell>
          <cell r="E356">
            <v>24280678</v>
          </cell>
          <cell r="F356">
            <v>8215331</v>
          </cell>
          <cell r="G356">
            <v>45043.000347222223</v>
          </cell>
          <cell r="J356" t="str">
            <v>Do Thi Bich Lieu</v>
          </cell>
          <cell r="M356" t="str">
            <v>No</v>
          </cell>
          <cell r="O356" t="str">
            <v>05/Đã thanh toán 10/2023</v>
          </cell>
        </row>
        <row r="357">
          <cell r="D357">
            <v>25136</v>
          </cell>
          <cell r="E357">
            <v>13124739</v>
          </cell>
          <cell r="F357">
            <v>2592260</v>
          </cell>
          <cell r="G357">
            <v>45043.000347222223</v>
          </cell>
          <cell r="J357" t="str">
            <v>Do Thi Bich Lieu</v>
          </cell>
          <cell r="M357" t="str">
            <v>No</v>
          </cell>
          <cell r="O357" t="str">
            <v>05/Đã thanh toán 10/2023</v>
          </cell>
        </row>
        <row r="358">
          <cell r="D358">
            <v>25158</v>
          </cell>
          <cell r="E358">
            <v>15079249</v>
          </cell>
          <cell r="F358">
            <v>11042361</v>
          </cell>
          <cell r="G358">
            <v>45043.000347222223</v>
          </cell>
          <cell r="J358" t="str">
            <v>Do Thi Bich Lieu</v>
          </cell>
          <cell r="M358" t="str">
            <v>No</v>
          </cell>
          <cell r="O358" t="str">
            <v>05/Đã thanh toán 10/2023</v>
          </cell>
        </row>
        <row r="359">
          <cell r="D359">
            <v>25143</v>
          </cell>
          <cell r="E359">
            <v>22265300</v>
          </cell>
          <cell r="F359">
            <v>1221638</v>
          </cell>
          <cell r="G359">
            <v>45043.000347222223</v>
          </cell>
          <cell r="J359" t="str">
            <v>Do Thi Bich Lieu</v>
          </cell>
          <cell r="M359" t="str">
            <v>No</v>
          </cell>
          <cell r="O359" t="str">
            <v>05/Đã thanh toán 10/2023</v>
          </cell>
        </row>
        <row r="360">
          <cell r="D360">
            <v>25149</v>
          </cell>
          <cell r="E360">
            <v>25284108</v>
          </cell>
          <cell r="F360">
            <v>3608451</v>
          </cell>
          <cell r="G360">
            <v>45043.000347222223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D361">
            <v>25156</v>
          </cell>
          <cell r="E361">
            <v>18118684</v>
          </cell>
          <cell r="F361">
            <v>3667169</v>
          </cell>
          <cell r="G361">
            <v>45043.000347222223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D362">
            <v>25135</v>
          </cell>
          <cell r="E362">
            <v>26277702</v>
          </cell>
          <cell r="F362">
            <v>1002364</v>
          </cell>
          <cell r="G362">
            <v>45043.000347222223</v>
          </cell>
          <cell r="J362" t="str">
            <v>Do Thi Bich Lieu</v>
          </cell>
          <cell r="M362" t="str">
            <v>No</v>
          </cell>
          <cell r="O362" t="str">
            <v>05/Đã thanh toán 10/2023</v>
          </cell>
        </row>
        <row r="363">
          <cell r="D363">
            <v>25154</v>
          </cell>
          <cell r="E363">
            <v>16386568</v>
          </cell>
          <cell r="F363">
            <v>1594538</v>
          </cell>
          <cell r="G363">
            <v>45043.000347222223</v>
          </cell>
          <cell r="J363" t="str">
            <v>Do Thi Bich Lieu</v>
          </cell>
          <cell r="M363" t="str">
            <v>No</v>
          </cell>
          <cell r="O363" t="str">
            <v>05/Đã thanh toán 10/2023</v>
          </cell>
        </row>
        <row r="364">
          <cell r="D364">
            <v>25146</v>
          </cell>
          <cell r="E364">
            <v>25265548</v>
          </cell>
          <cell r="F364">
            <v>4453064</v>
          </cell>
          <cell r="G364">
            <v>45043.000347222223</v>
          </cell>
          <cell r="J364" t="str">
            <v>Do Thi Bich Lieu</v>
          </cell>
          <cell r="M364" t="str">
            <v>No</v>
          </cell>
          <cell r="O364" t="str">
            <v>05/Đã thanh toán 10/2023</v>
          </cell>
        </row>
        <row r="365">
          <cell r="D365">
            <v>25137</v>
          </cell>
          <cell r="E365">
            <v>13109905</v>
          </cell>
          <cell r="F365">
            <v>8546626</v>
          </cell>
          <cell r="G365">
            <v>45043.000347222223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D366">
            <v>25147</v>
          </cell>
          <cell r="E366">
            <v>25254485</v>
          </cell>
          <cell r="F366">
            <v>149045</v>
          </cell>
          <cell r="G366">
            <v>45043.000347222223</v>
          </cell>
          <cell r="J366" t="str">
            <v>Do Thi Bich Lieu</v>
          </cell>
          <cell r="M366" t="str">
            <v>No</v>
          </cell>
          <cell r="O366" t="str">
            <v>05/Đã thanh toán 10/2023</v>
          </cell>
        </row>
        <row r="367">
          <cell r="D367">
            <v>25150</v>
          </cell>
          <cell r="E367">
            <v>28276097</v>
          </cell>
          <cell r="F367">
            <v>1221638</v>
          </cell>
          <cell r="G367">
            <v>45043.000347222223</v>
          </cell>
          <cell r="J367" t="str">
            <v>Do Thi Bich Lieu</v>
          </cell>
          <cell r="M367" t="str">
            <v>No</v>
          </cell>
          <cell r="O367" t="str">
            <v>05/Đã thanh toán 10/2023</v>
          </cell>
        </row>
        <row r="368">
          <cell r="D368">
            <v>25253</v>
          </cell>
          <cell r="E368">
            <v>26391148</v>
          </cell>
          <cell r="F368">
            <v>1324813</v>
          </cell>
          <cell r="G368">
            <v>45044.000347222223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D369">
            <v>25251</v>
          </cell>
          <cell r="E369">
            <v>25340068</v>
          </cell>
          <cell r="F369">
            <v>2095544</v>
          </cell>
          <cell r="G369">
            <v>45044.000347222223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D370">
            <v>25245</v>
          </cell>
          <cell r="E370">
            <v>16430473</v>
          </cell>
          <cell r="F370">
            <v>4495766</v>
          </cell>
          <cell r="G370">
            <v>45044.000347222223</v>
          </cell>
          <cell r="J370" t="str">
            <v>Do Thi Bich Lieu</v>
          </cell>
          <cell r="M370" t="str">
            <v>No</v>
          </cell>
          <cell r="O370" t="str">
            <v>06/Đã thanh toán 12/2023</v>
          </cell>
        </row>
        <row r="371">
          <cell r="D371">
            <v>25230</v>
          </cell>
          <cell r="E371">
            <v>28330711</v>
          </cell>
          <cell r="F371">
            <v>9034586</v>
          </cell>
          <cell r="G371">
            <v>45044.000347222223</v>
          </cell>
          <cell r="J371" t="str">
            <v>Do Thi Bich Lieu</v>
          </cell>
          <cell r="M371" t="str">
            <v>No</v>
          </cell>
          <cell r="O371" t="str">
            <v>06/Đã thanh toán 12/2023</v>
          </cell>
        </row>
        <row r="372">
          <cell r="D372">
            <v>25263</v>
          </cell>
          <cell r="E372">
            <v>13250154</v>
          </cell>
          <cell r="F372">
            <v>7009200</v>
          </cell>
          <cell r="G372">
            <v>45044.000347222223</v>
          </cell>
          <cell r="J372" t="str">
            <v>Do Thi Bich Lieu</v>
          </cell>
          <cell r="M372" t="str">
            <v>No</v>
          </cell>
          <cell r="O372" t="str">
            <v>06/Đã thanh toán 12/2023</v>
          </cell>
        </row>
        <row r="373">
          <cell r="D373">
            <v>25250</v>
          </cell>
          <cell r="E373">
            <v>15115730</v>
          </cell>
          <cell r="F373">
            <v>2443276</v>
          </cell>
          <cell r="G373">
            <v>45044.000347222223</v>
          </cell>
          <cell r="J373" t="str">
            <v>Do Thi Bich Lieu</v>
          </cell>
          <cell r="M373" t="str">
            <v>No</v>
          </cell>
          <cell r="O373" t="str">
            <v>06/Đã thanh toán 12/2023</v>
          </cell>
        </row>
        <row r="374">
          <cell r="D374">
            <v>25264</v>
          </cell>
          <cell r="E374">
            <v>90319563</v>
          </cell>
          <cell r="F374">
            <v>2117467</v>
          </cell>
          <cell r="G374">
            <v>45044.000347222223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25255</v>
          </cell>
          <cell r="E375">
            <v>26391786</v>
          </cell>
          <cell r="F375">
            <v>1557600</v>
          </cell>
          <cell r="G375">
            <v>45044.000347222223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D376">
            <v>25259</v>
          </cell>
          <cell r="E376">
            <v>13250873</v>
          </cell>
          <cell r="F376">
            <v>6941308</v>
          </cell>
          <cell r="G376">
            <v>45044.000347222223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25249</v>
          </cell>
          <cell r="E377">
            <v>27331131</v>
          </cell>
          <cell r="F377">
            <v>1418560</v>
          </cell>
          <cell r="G377">
            <v>45044.000347222223</v>
          </cell>
          <cell r="J377" t="str">
            <v>Do Thi Bich Lieu</v>
          </cell>
          <cell r="M377" t="str">
            <v>No</v>
          </cell>
          <cell r="O377" t="str">
            <v>06/Đã thanh toán 12/2023</v>
          </cell>
        </row>
        <row r="378">
          <cell r="D378">
            <v>25246</v>
          </cell>
          <cell r="E378">
            <v>24311211</v>
          </cell>
          <cell r="F378">
            <v>2095544</v>
          </cell>
          <cell r="G378">
            <v>45044.000347222223</v>
          </cell>
          <cell r="H378">
            <v>45100.000347222223</v>
          </cell>
          <cell r="I378">
            <v>45083.000347222223</v>
          </cell>
          <cell r="J378" t="str">
            <v>Do Thi Bich Lieu</v>
          </cell>
          <cell r="M378" t="str">
            <v>No</v>
          </cell>
          <cell r="O378" t="str">
            <v>Lịch thanh toán: Monthly at 10 &amp; 24</v>
          </cell>
        </row>
        <row r="379">
          <cell r="D379">
            <v>25225</v>
          </cell>
          <cell r="E379">
            <v>16429158</v>
          </cell>
          <cell r="F379">
            <v>2095544</v>
          </cell>
          <cell r="G379">
            <v>45044.000347222223</v>
          </cell>
          <cell r="J379" t="str">
            <v>Do Thi Bich Lieu</v>
          </cell>
          <cell r="M379" t="str">
            <v>No</v>
          </cell>
          <cell r="O379" t="str">
            <v>06/Đã thanh toán 12/2023</v>
          </cell>
        </row>
        <row r="380">
          <cell r="D380">
            <v>25258</v>
          </cell>
          <cell r="E380">
            <v>26393215</v>
          </cell>
          <cell r="F380">
            <v>778800</v>
          </cell>
          <cell r="G380">
            <v>45044.000347222223</v>
          </cell>
          <cell r="J380" t="str">
            <v>Do Thi Bich Lieu</v>
          </cell>
          <cell r="M380" t="str">
            <v>No</v>
          </cell>
          <cell r="O380" t="str">
            <v>06/Đã thanh toán 12/2023</v>
          </cell>
        </row>
        <row r="381">
          <cell r="D381">
            <v>25242</v>
          </cell>
          <cell r="E381">
            <v>15043397</v>
          </cell>
          <cell r="F381">
            <v>2004728</v>
          </cell>
          <cell r="G381">
            <v>45044.000347222223</v>
          </cell>
          <cell r="J381" t="str">
            <v>Do Thi Bich Lieu</v>
          </cell>
          <cell r="M381" t="str">
            <v>No</v>
          </cell>
          <cell r="O381" t="str">
            <v>05/Đã thanh toán 10/2023</v>
          </cell>
        </row>
        <row r="382">
          <cell r="D382">
            <v>25262</v>
          </cell>
          <cell r="E382">
            <v>13252274</v>
          </cell>
          <cell r="F382">
            <v>1221638</v>
          </cell>
          <cell r="G382">
            <v>45044.000347222223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D383">
            <v>25256</v>
          </cell>
          <cell r="E383">
            <v>26391721</v>
          </cell>
          <cell r="F383">
            <v>1941709</v>
          </cell>
          <cell r="G383">
            <v>45044.000347222223</v>
          </cell>
          <cell r="J383" t="str">
            <v>Do Thi Bich Lieu</v>
          </cell>
          <cell r="M383" t="str">
            <v>No</v>
          </cell>
          <cell r="O383" t="str">
            <v>06/Đã thanh toán 12/2023</v>
          </cell>
        </row>
        <row r="384">
          <cell r="D384">
            <v>25224</v>
          </cell>
          <cell r="E384">
            <v>16429120</v>
          </cell>
          <cell r="F384">
            <v>2336400</v>
          </cell>
          <cell r="G384">
            <v>45044.000347222223</v>
          </cell>
          <cell r="J384" t="str">
            <v>Do Thi Bich Lieu</v>
          </cell>
          <cell r="M384" t="str">
            <v>No</v>
          </cell>
          <cell r="O384" t="str">
            <v>06/Đã thanh toán 12/2023</v>
          </cell>
        </row>
        <row r="385">
          <cell r="D385">
            <v>25257</v>
          </cell>
          <cell r="E385">
            <v>14102213</v>
          </cell>
          <cell r="F385">
            <v>2667652</v>
          </cell>
          <cell r="G385">
            <v>45044.000347222223</v>
          </cell>
          <cell r="J385" t="str">
            <v>Do Thi Bich Lieu</v>
          </cell>
          <cell r="M385" t="str">
            <v>No</v>
          </cell>
          <cell r="O385" t="str">
            <v>06/Đã thanh toán 12/2023</v>
          </cell>
        </row>
        <row r="386">
          <cell r="D386">
            <v>25227</v>
          </cell>
          <cell r="E386">
            <v>20367862</v>
          </cell>
          <cell r="F386">
            <v>4744894</v>
          </cell>
          <cell r="G386">
            <v>45044.000347222223</v>
          </cell>
          <cell r="J386" t="str">
            <v>Do Thi Bich Lieu</v>
          </cell>
          <cell r="M386" t="str">
            <v>No</v>
          </cell>
          <cell r="O386" t="str">
            <v>06/Đã thanh toán 12/2023</v>
          </cell>
        </row>
        <row r="387">
          <cell r="D387">
            <v>25247</v>
          </cell>
          <cell r="E387">
            <v>24311486</v>
          </cell>
          <cell r="F387">
            <v>2837120</v>
          </cell>
          <cell r="G387">
            <v>45044.000347222223</v>
          </cell>
          <cell r="J387" t="str">
            <v>Do Thi Bich Lieu</v>
          </cell>
          <cell r="M387" t="str">
            <v>No</v>
          </cell>
          <cell r="O387" t="str">
            <v>06/Đã thanh toán 12/2023</v>
          </cell>
        </row>
        <row r="388">
          <cell r="D388">
            <v>25231</v>
          </cell>
          <cell r="E388">
            <v>11192367</v>
          </cell>
          <cell r="F388">
            <v>4334990</v>
          </cell>
          <cell r="G388">
            <v>45044.000347222223</v>
          </cell>
          <cell r="J388" t="str">
            <v>Do Thi Bich Lieu</v>
          </cell>
          <cell r="M388" t="str">
            <v>No</v>
          </cell>
          <cell r="O388" t="str">
            <v>06/Đã thanh toán 12/2023</v>
          </cell>
        </row>
        <row r="389">
          <cell r="D389">
            <v>25220</v>
          </cell>
          <cell r="E389">
            <v>10228155</v>
          </cell>
          <cell r="F389">
            <v>7788000</v>
          </cell>
          <cell r="G389">
            <v>45044.000347222223</v>
          </cell>
          <cell r="J389" t="str">
            <v>Do Thi Bich Lieu</v>
          </cell>
          <cell r="M389" t="str">
            <v>No</v>
          </cell>
          <cell r="O389" t="str">
            <v>06/Đã thanh toán 12/2023</v>
          </cell>
        </row>
        <row r="390">
          <cell r="D390">
            <v>25252</v>
          </cell>
          <cell r="E390">
            <v>21225613</v>
          </cell>
          <cell r="F390">
            <v>1551215</v>
          </cell>
          <cell r="G390">
            <v>45044.000347222223</v>
          </cell>
          <cell r="J390" t="str">
            <v>Do Thi Bich Lieu</v>
          </cell>
          <cell r="M390" t="str">
            <v>No</v>
          </cell>
          <cell r="O390" t="str">
            <v>06/Đã thanh toán 12/2023</v>
          </cell>
        </row>
        <row r="391">
          <cell r="D391">
            <v>25261</v>
          </cell>
          <cell r="E391">
            <v>26394958</v>
          </cell>
          <cell r="F391">
            <v>3557191</v>
          </cell>
          <cell r="G391">
            <v>45044.000347222223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D392">
            <v>25260</v>
          </cell>
          <cell r="E392">
            <v>14103665</v>
          </cell>
          <cell r="F392">
            <v>3222076</v>
          </cell>
          <cell r="G392">
            <v>45044.000347222223</v>
          </cell>
          <cell r="J392" t="str">
            <v>Do Thi Bich Lieu</v>
          </cell>
          <cell r="M392" t="str">
            <v>No</v>
          </cell>
          <cell r="O392" t="str">
            <v>06/Đã thanh toán 12/2023</v>
          </cell>
        </row>
        <row r="393">
          <cell r="D393">
            <v>25226</v>
          </cell>
          <cell r="E393">
            <v>17195217</v>
          </cell>
          <cell r="F393">
            <v>2468913</v>
          </cell>
          <cell r="G393">
            <v>45044.000347222223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D394">
            <v>25229</v>
          </cell>
          <cell r="E394">
            <v>28330662</v>
          </cell>
          <cell r="F394">
            <v>1958825</v>
          </cell>
          <cell r="G394">
            <v>45044.000347222223</v>
          </cell>
          <cell r="J394" t="str">
            <v>Do Thi Bich Lieu</v>
          </cell>
          <cell r="M394" t="str">
            <v>No</v>
          </cell>
          <cell r="O394" t="str">
            <v>06/Đã thanh toán 12/2023</v>
          </cell>
        </row>
        <row r="395">
          <cell r="D395">
            <v>25232</v>
          </cell>
          <cell r="E395">
            <v>14100190</v>
          </cell>
          <cell r="F395">
            <v>2931918</v>
          </cell>
          <cell r="G395">
            <v>45044.000347222223</v>
          </cell>
          <cell r="J395" t="str">
            <v>Do Thi Bich Lieu</v>
          </cell>
          <cell r="M395" t="str">
            <v>No</v>
          </cell>
          <cell r="O395" t="str">
            <v>05/Đã thanh toán 24/2023</v>
          </cell>
        </row>
        <row r="396">
          <cell r="D396">
            <v>25228</v>
          </cell>
          <cell r="E396">
            <v>24310643</v>
          </cell>
          <cell r="F396">
            <v>1557600</v>
          </cell>
          <cell r="G396">
            <v>45044.000347222223</v>
          </cell>
          <cell r="J396" t="str">
            <v>Do Thi Bich Lieu</v>
          </cell>
          <cell r="M396" t="str">
            <v>No</v>
          </cell>
          <cell r="O396" t="str">
            <v>06/Đã thanh toán 12/2023</v>
          </cell>
        </row>
        <row r="397">
          <cell r="D397">
            <v>25223</v>
          </cell>
          <cell r="E397">
            <v>18161462</v>
          </cell>
          <cell r="F397">
            <v>2336400</v>
          </cell>
          <cell r="G397">
            <v>45044.000347222223</v>
          </cell>
          <cell r="J397" t="str">
            <v>Do Thi Bich Lieu</v>
          </cell>
          <cell r="M397" t="str">
            <v>No</v>
          </cell>
          <cell r="O397" t="str">
            <v>06/Đã thanh toán 12/2023</v>
          </cell>
        </row>
        <row r="398">
          <cell r="D398">
            <v>25353</v>
          </cell>
          <cell r="E398">
            <v>13204346</v>
          </cell>
          <cell r="F398">
            <v>13222710</v>
          </cell>
          <cell r="G398">
            <v>45050.000347222223</v>
          </cell>
          <cell r="J398" t="str">
            <v>Do Thi Bich Lieu</v>
          </cell>
          <cell r="M398" t="str">
            <v>No</v>
          </cell>
          <cell r="O398" t="str">
            <v>05/Đã thanh toán 10/2023</v>
          </cell>
        </row>
        <row r="399">
          <cell r="D399">
            <v>25635</v>
          </cell>
          <cell r="E399">
            <v>14037412</v>
          </cell>
          <cell r="F399">
            <v>4723648</v>
          </cell>
          <cell r="G399">
            <v>45054.000347222223</v>
          </cell>
          <cell r="J399" t="str">
            <v>Do Thi Bich Lieu</v>
          </cell>
          <cell r="M399" t="str">
            <v>No</v>
          </cell>
          <cell r="O399" t="str">
            <v>05/Đã thanh toán 24/2023</v>
          </cell>
        </row>
        <row r="400">
          <cell r="D400">
            <v>25658</v>
          </cell>
          <cell r="E400">
            <v>26359222</v>
          </cell>
          <cell r="F400">
            <v>14591115</v>
          </cell>
          <cell r="G400">
            <v>45054.000347222223</v>
          </cell>
          <cell r="J400" t="str">
            <v>Do Thi Bich Lieu</v>
          </cell>
          <cell r="M400" t="str">
            <v>No</v>
          </cell>
          <cell r="O400" t="str">
            <v>05/Đã thanh toán 24/2023</v>
          </cell>
        </row>
        <row r="401">
          <cell r="D401">
            <v>25637</v>
          </cell>
          <cell r="E401">
            <v>14049209</v>
          </cell>
          <cell r="F401">
            <v>4319777</v>
          </cell>
          <cell r="G401">
            <v>45054.000347222223</v>
          </cell>
          <cell r="J401" t="str">
            <v>Do Thi Bich Lieu</v>
          </cell>
          <cell r="M401" t="str">
            <v>No</v>
          </cell>
          <cell r="O401" t="str">
            <v>05/Đã thanh toán 24/2023</v>
          </cell>
        </row>
        <row r="402">
          <cell r="D402">
            <v>25631</v>
          </cell>
          <cell r="E402">
            <v>18117255</v>
          </cell>
          <cell r="F402">
            <v>1038389</v>
          </cell>
          <cell r="G402">
            <v>45054.000347222223</v>
          </cell>
          <cell r="J402" t="str">
            <v>Do Thi Bich Lieu</v>
          </cell>
          <cell r="M402" t="str">
            <v>No</v>
          </cell>
          <cell r="O402" t="str">
            <v>05/Đã thanh toán 24/2023</v>
          </cell>
        </row>
        <row r="403">
          <cell r="D403">
            <v>25632</v>
          </cell>
          <cell r="E403">
            <v>13149857</v>
          </cell>
          <cell r="F403">
            <v>2226532</v>
          </cell>
          <cell r="G403">
            <v>45054.000347222223</v>
          </cell>
          <cell r="J403" t="str">
            <v>Do Thi Bich Lieu</v>
          </cell>
          <cell r="M403" t="str">
            <v>No</v>
          </cell>
          <cell r="O403" t="str">
            <v>05/Đã thanh toán 24/2023</v>
          </cell>
        </row>
        <row r="404">
          <cell r="D404">
            <v>25656</v>
          </cell>
          <cell r="E404">
            <v>13207268</v>
          </cell>
          <cell r="F404">
            <v>33175622</v>
          </cell>
          <cell r="G404">
            <v>45054.000347222223</v>
          </cell>
          <cell r="J404" t="str">
            <v>Do Thi Bich Lieu</v>
          </cell>
          <cell r="M404" t="str">
            <v>No</v>
          </cell>
          <cell r="O404" t="str">
            <v>05/Đã thanh toán 24/2023</v>
          </cell>
        </row>
        <row r="405">
          <cell r="D405">
            <v>25647</v>
          </cell>
          <cell r="E405">
            <v>22308735</v>
          </cell>
          <cell r="F405">
            <v>18658640</v>
          </cell>
          <cell r="G405">
            <v>45054.000347222223</v>
          </cell>
          <cell r="J405" t="str">
            <v>Do Thi Bich Lieu</v>
          </cell>
          <cell r="M405" t="str">
            <v>No</v>
          </cell>
          <cell r="O405" t="str">
            <v>05/Đã thanh toán 24/2023</v>
          </cell>
        </row>
        <row r="406">
          <cell r="D406">
            <v>25663</v>
          </cell>
          <cell r="E406">
            <v>26359891</v>
          </cell>
          <cell r="F406">
            <v>2610839</v>
          </cell>
          <cell r="G406">
            <v>45054.000347222223</v>
          </cell>
          <cell r="J406" t="str">
            <v>Do Thi Bich Lieu</v>
          </cell>
          <cell r="M406" t="str">
            <v>No</v>
          </cell>
          <cell r="O406" t="str">
            <v>05/Đã thanh toán 24/2023</v>
          </cell>
        </row>
        <row r="407">
          <cell r="D407">
            <v>25627</v>
          </cell>
          <cell r="E407">
            <v>11147300</v>
          </cell>
          <cell r="F407">
            <v>19286780</v>
          </cell>
          <cell r="G407">
            <v>45054.000347222223</v>
          </cell>
          <cell r="J407" t="str">
            <v>Do Thi Bich Lieu</v>
          </cell>
          <cell r="M407" t="str">
            <v>No</v>
          </cell>
          <cell r="O407" t="str">
            <v>05/Đã thanh toán 24/2023</v>
          </cell>
        </row>
        <row r="408">
          <cell r="D408">
            <v>25661</v>
          </cell>
          <cell r="E408">
            <v>13209920</v>
          </cell>
          <cell r="F408">
            <v>11181082</v>
          </cell>
          <cell r="G408">
            <v>45054.000347222223</v>
          </cell>
          <cell r="J408" t="str">
            <v>Do Thi Bich Lieu</v>
          </cell>
          <cell r="M408" t="str">
            <v>No</v>
          </cell>
          <cell r="O408" t="str">
            <v>05/Đã thanh toán 24/2023</v>
          </cell>
        </row>
        <row r="409">
          <cell r="D409">
            <v>25655</v>
          </cell>
          <cell r="E409">
            <v>13205002</v>
          </cell>
          <cell r="F409">
            <v>1325775</v>
          </cell>
          <cell r="G409">
            <v>45054.000347222223</v>
          </cell>
          <cell r="J409" t="str">
            <v>Do Thi Bich Lieu</v>
          </cell>
          <cell r="M409" t="str">
            <v>No</v>
          </cell>
          <cell r="O409" t="str">
            <v>05/Đã thanh toán 24/2023</v>
          </cell>
        </row>
        <row r="410">
          <cell r="D410">
            <v>25638</v>
          </cell>
          <cell r="E410">
            <v>14052983</v>
          </cell>
          <cell r="F410">
            <v>3321104</v>
          </cell>
          <cell r="G410">
            <v>45054.000347222223</v>
          </cell>
          <cell r="J410" t="str">
            <v>Do Thi Bich Lieu</v>
          </cell>
          <cell r="M410" t="str">
            <v>No</v>
          </cell>
          <cell r="O410" t="str">
            <v>05/Đã thanh toán 24/2023</v>
          </cell>
        </row>
        <row r="411">
          <cell r="D411">
            <v>25660</v>
          </cell>
          <cell r="E411">
            <v>26360918</v>
          </cell>
          <cell r="F411">
            <v>13690897</v>
          </cell>
          <cell r="G411">
            <v>45054.000347222223</v>
          </cell>
          <cell r="J411" t="str">
            <v>Do Thi Bich Lieu</v>
          </cell>
          <cell r="M411" t="str">
            <v>No</v>
          </cell>
          <cell r="O411" t="str">
            <v>05/Đã thanh toán 24/2023</v>
          </cell>
        </row>
        <row r="412">
          <cell r="D412">
            <v>25628</v>
          </cell>
          <cell r="E412">
            <v>28293930</v>
          </cell>
          <cell r="F412">
            <v>2076778</v>
          </cell>
          <cell r="G412">
            <v>45054.000347222223</v>
          </cell>
          <cell r="J412" t="str">
            <v>Do Thi Bich Lieu</v>
          </cell>
          <cell r="M412" t="str">
            <v>No</v>
          </cell>
          <cell r="O412" t="str">
            <v>05/Đã thanh toán 24/2023</v>
          </cell>
        </row>
        <row r="413">
          <cell r="D413">
            <v>25651</v>
          </cell>
          <cell r="E413">
            <v>15080920</v>
          </cell>
          <cell r="F413">
            <v>7350101</v>
          </cell>
          <cell r="G413">
            <v>45054.000347222223</v>
          </cell>
          <cell r="J413" t="str">
            <v>Do Thi Bich Lieu</v>
          </cell>
          <cell r="M413" t="str">
            <v>No</v>
          </cell>
          <cell r="O413" t="str">
            <v>05/Đã thanh toán 24/2023</v>
          </cell>
        </row>
        <row r="414">
          <cell r="D414">
            <v>25662</v>
          </cell>
          <cell r="E414">
            <v>16393469</v>
          </cell>
          <cell r="F414">
            <v>8468889</v>
          </cell>
          <cell r="G414">
            <v>45054.000347222223</v>
          </cell>
          <cell r="J414" t="str">
            <v>Do Thi Bich Lieu</v>
          </cell>
          <cell r="M414" t="str">
            <v>No</v>
          </cell>
          <cell r="O414" t="str">
            <v>05/Đã thanh toán 24/2023</v>
          </cell>
        </row>
        <row r="415">
          <cell r="D415">
            <v>25630</v>
          </cell>
          <cell r="E415">
            <v>22263799</v>
          </cell>
          <cell r="F415">
            <v>2226532</v>
          </cell>
          <cell r="G415">
            <v>45054.000347222223</v>
          </cell>
          <cell r="J415" t="str">
            <v>Do Thi Bich Lieu</v>
          </cell>
          <cell r="M415" t="str">
            <v>No</v>
          </cell>
          <cell r="O415" t="str">
            <v>05/Đã thanh toán 24/2023</v>
          </cell>
        </row>
        <row r="416">
          <cell r="D416">
            <v>25646</v>
          </cell>
          <cell r="E416">
            <v>20335101</v>
          </cell>
          <cell r="F416">
            <v>8306095</v>
          </cell>
          <cell r="G416">
            <v>45054.000347222223</v>
          </cell>
          <cell r="J416" t="str">
            <v>Do Thi Bich Lieu</v>
          </cell>
          <cell r="M416" t="str">
            <v>No</v>
          </cell>
          <cell r="O416" t="str">
            <v>05/Đã thanh toán 24/2023</v>
          </cell>
        </row>
        <row r="417">
          <cell r="D417">
            <v>25653</v>
          </cell>
          <cell r="E417">
            <v>18123935</v>
          </cell>
          <cell r="F417">
            <v>5473677</v>
          </cell>
          <cell r="G417">
            <v>45054.000347222223</v>
          </cell>
          <cell r="J417" t="str">
            <v>Do Thi Bich Lieu</v>
          </cell>
          <cell r="M417" t="str">
            <v>No</v>
          </cell>
          <cell r="O417" t="str">
            <v>05/Đã thanh toán 24/2023</v>
          </cell>
        </row>
        <row r="418">
          <cell r="D418">
            <v>25648</v>
          </cell>
          <cell r="E418">
            <v>16389594</v>
          </cell>
          <cell r="F418">
            <v>5191945</v>
          </cell>
          <cell r="G418">
            <v>45054.000347222223</v>
          </cell>
          <cell r="J418" t="str">
            <v>Do Thi Bich Lieu</v>
          </cell>
          <cell r="M418" t="str">
            <v>No</v>
          </cell>
          <cell r="O418" t="str">
            <v>05/Đã thanh toán 24/2023</v>
          </cell>
        </row>
        <row r="419">
          <cell r="D419">
            <v>25639</v>
          </cell>
          <cell r="E419">
            <v>14061825</v>
          </cell>
          <cell r="F419">
            <v>556633</v>
          </cell>
          <cell r="G419">
            <v>45054.000347222223</v>
          </cell>
          <cell r="J419" t="str">
            <v>Do Thi Bich Lieu</v>
          </cell>
          <cell r="M419" t="str">
            <v>No</v>
          </cell>
          <cell r="O419" t="str">
            <v>05/Đã thanh toán 24/2023</v>
          </cell>
        </row>
        <row r="420">
          <cell r="D420">
            <v>25644</v>
          </cell>
          <cell r="E420">
            <v>10177524</v>
          </cell>
          <cell r="F420">
            <v>4728328</v>
          </cell>
          <cell r="G420">
            <v>45054.000347222223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D421">
            <v>25640</v>
          </cell>
          <cell r="E421">
            <v>17151843</v>
          </cell>
          <cell r="F421">
            <v>25494160</v>
          </cell>
          <cell r="G421">
            <v>45054.000347222223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D422">
            <v>25664</v>
          </cell>
          <cell r="E422">
            <v>14076654</v>
          </cell>
          <cell r="F422">
            <v>1374934</v>
          </cell>
          <cell r="G422">
            <v>45054.000347222223</v>
          </cell>
          <cell r="J422" t="str">
            <v>Do Thi Bich Lieu</v>
          </cell>
          <cell r="M422" t="str">
            <v>No</v>
          </cell>
          <cell r="O422" t="str">
            <v>05/Đã thanh toán 24/2023</v>
          </cell>
        </row>
        <row r="423">
          <cell r="D423">
            <v>25634</v>
          </cell>
          <cell r="E423">
            <v>14029821</v>
          </cell>
          <cell r="F423">
            <v>4660502</v>
          </cell>
          <cell r="G423">
            <v>45054.000347222223</v>
          </cell>
          <cell r="J423" t="str">
            <v>Do Thi Bich Lieu</v>
          </cell>
          <cell r="M423" t="str">
            <v>No</v>
          </cell>
          <cell r="O423" t="str">
            <v>05/Đã thanh toán 24/2023</v>
          </cell>
        </row>
        <row r="424">
          <cell r="D424">
            <v>25654</v>
          </cell>
          <cell r="E424">
            <v>14071199</v>
          </cell>
          <cell r="F424">
            <v>5191945</v>
          </cell>
          <cell r="G424">
            <v>45054.000347222223</v>
          </cell>
          <cell r="J424" t="str">
            <v>Do Thi Bich Lieu</v>
          </cell>
          <cell r="M424" t="str">
            <v>No</v>
          </cell>
          <cell r="O424" t="str">
            <v>05/Đã thanh toán 24/2023</v>
          </cell>
        </row>
        <row r="425">
          <cell r="D425">
            <v>25645</v>
          </cell>
          <cell r="E425">
            <v>10179448</v>
          </cell>
          <cell r="F425">
            <v>10383890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D426">
            <v>25641</v>
          </cell>
          <cell r="E426">
            <v>19353021</v>
          </cell>
          <cell r="F426">
            <v>1038389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25642</v>
          </cell>
          <cell r="E427">
            <v>10176136</v>
          </cell>
          <cell r="F427">
            <v>4730649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D428">
            <v>25633</v>
          </cell>
          <cell r="E428">
            <v>90261713</v>
          </cell>
          <cell r="F428">
            <v>3326301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25636</v>
          </cell>
          <cell r="E429">
            <v>14042643</v>
          </cell>
          <cell r="F429">
            <v>5765791</v>
          </cell>
          <cell r="G429">
            <v>45054.000347222223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D430">
            <v>25649</v>
          </cell>
          <cell r="E430">
            <v>16391750</v>
          </cell>
          <cell r="F430">
            <v>10571165</v>
          </cell>
          <cell r="G430">
            <v>45054.000347222223</v>
          </cell>
          <cell r="J430" t="str">
            <v>Do Thi Bich Lieu</v>
          </cell>
          <cell r="M430" t="str">
            <v>No</v>
          </cell>
          <cell r="O430" t="str">
            <v>05/Đã thanh toán 24/2023</v>
          </cell>
        </row>
        <row r="431">
          <cell r="D431">
            <v>25657</v>
          </cell>
          <cell r="E431">
            <v>14069880</v>
          </cell>
          <cell r="F431">
            <v>12038024</v>
          </cell>
          <cell r="G431">
            <v>45054.000347222223</v>
          </cell>
          <cell r="J431" t="str">
            <v>Do Thi Bich Lieu</v>
          </cell>
          <cell r="M431" t="str">
            <v>No</v>
          </cell>
          <cell r="O431" t="str">
            <v>05/Đã thanh toán 24/2023</v>
          </cell>
        </row>
        <row r="432">
          <cell r="D432">
            <v>25643</v>
          </cell>
          <cell r="E432">
            <v>50984121</v>
          </cell>
          <cell r="F432">
            <v>14445904</v>
          </cell>
          <cell r="G432">
            <v>45054.000347222223</v>
          </cell>
          <cell r="J432" t="str">
            <v>Do Thi Bich Lieu</v>
          </cell>
          <cell r="M432" t="str">
            <v>No</v>
          </cell>
          <cell r="O432" t="str">
            <v>05/Đã thanh toán 24/2023</v>
          </cell>
        </row>
        <row r="433">
          <cell r="D433">
            <v>25650</v>
          </cell>
          <cell r="E433">
            <v>18123159</v>
          </cell>
          <cell r="F433">
            <v>11165380</v>
          </cell>
          <cell r="G433">
            <v>45054.000347222223</v>
          </cell>
          <cell r="J433" t="str">
            <v>Do Thi Bich Lieu</v>
          </cell>
          <cell r="M433" t="str">
            <v>No</v>
          </cell>
          <cell r="O433" t="str">
            <v>05/Đã thanh toán 24/2023</v>
          </cell>
        </row>
        <row r="434">
          <cell r="D434">
            <v>25629</v>
          </cell>
          <cell r="E434">
            <v>16333081</v>
          </cell>
          <cell r="F434">
            <v>2226532</v>
          </cell>
          <cell r="G434">
            <v>45054.000347222223</v>
          </cell>
          <cell r="J434" t="str">
            <v>Do Thi Bich Lieu</v>
          </cell>
          <cell r="M434" t="str">
            <v>No</v>
          </cell>
          <cell r="O434" t="str">
            <v>05/Đã thanh toán 24/2023</v>
          </cell>
        </row>
        <row r="435">
          <cell r="D435">
            <v>28139</v>
          </cell>
          <cell r="E435">
            <v>14068906</v>
          </cell>
          <cell r="F435">
            <v>70060024</v>
          </cell>
          <cell r="G435">
            <v>45058.000347222223</v>
          </cell>
          <cell r="J435" t="str">
            <v>Do Thi Bich Lieu</v>
          </cell>
          <cell r="M435" t="str">
            <v>No</v>
          </cell>
          <cell r="O435" t="str">
            <v>05/Đã thanh toán 24/2023</v>
          </cell>
        </row>
        <row r="436">
          <cell r="D436">
            <v>28252</v>
          </cell>
          <cell r="E436">
            <v>10230526</v>
          </cell>
          <cell r="F436">
            <v>7712249</v>
          </cell>
          <cell r="G436">
            <v>45059.000347222223</v>
          </cell>
          <cell r="J436" t="str">
            <v>Do Thi Bich Lieu</v>
          </cell>
          <cell r="M436" t="str">
            <v>No</v>
          </cell>
          <cell r="O436" t="str">
            <v>06/Đã thanh toán 12/2023</v>
          </cell>
        </row>
        <row r="437">
          <cell r="D437">
            <v>28267</v>
          </cell>
          <cell r="E437">
            <v>12157014</v>
          </cell>
          <cell r="F437">
            <v>4886530</v>
          </cell>
          <cell r="G437">
            <v>45059.000347222223</v>
          </cell>
          <cell r="J437" t="str">
            <v>Do Thi Bich Lieu</v>
          </cell>
          <cell r="M437" t="str">
            <v>No</v>
          </cell>
          <cell r="O437" t="str">
            <v>06/Đã thanh toán 26/2023</v>
          </cell>
        </row>
        <row r="438">
          <cell r="D438">
            <v>28259</v>
          </cell>
          <cell r="E438">
            <v>11198197</v>
          </cell>
          <cell r="F438">
            <v>4282102</v>
          </cell>
          <cell r="G438">
            <v>45059.000347222223</v>
          </cell>
          <cell r="J438" t="str">
            <v>Do Thi Bich Lieu</v>
          </cell>
          <cell r="M438" t="str">
            <v>No</v>
          </cell>
          <cell r="O438" t="str">
            <v>06/Đã thanh toán 26/2023</v>
          </cell>
        </row>
        <row r="439">
          <cell r="D439">
            <v>28274</v>
          </cell>
          <cell r="E439">
            <v>15120731</v>
          </cell>
          <cell r="F439">
            <v>3234033</v>
          </cell>
          <cell r="G439">
            <v>45059.000347222223</v>
          </cell>
          <cell r="J439" t="str">
            <v>Do Thi Bich Lieu</v>
          </cell>
          <cell r="M439" t="str">
            <v>No</v>
          </cell>
          <cell r="O439" t="str">
            <v>06/Đã thanh toán 26/2023</v>
          </cell>
        </row>
        <row r="440">
          <cell r="D440">
            <v>28264</v>
          </cell>
          <cell r="E440">
            <v>22346700</v>
          </cell>
          <cell r="F440">
            <v>2950660</v>
          </cell>
          <cell r="G440">
            <v>45059.000347222223</v>
          </cell>
          <cell r="J440" t="str">
            <v>Do Thi Bich Lieu</v>
          </cell>
          <cell r="M440" t="str">
            <v>No</v>
          </cell>
          <cell r="O440" t="str">
            <v>06/Đã thanh toán 26/2023</v>
          </cell>
        </row>
        <row r="441">
          <cell r="D441">
            <v>28275</v>
          </cell>
          <cell r="E441">
            <v>18169555</v>
          </cell>
          <cell r="F441">
            <v>7721813</v>
          </cell>
          <cell r="G441">
            <v>45059.000347222223</v>
          </cell>
          <cell r="J441" t="str">
            <v>Do Thi Bich Lieu</v>
          </cell>
          <cell r="M441" t="str">
            <v>No</v>
          </cell>
          <cell r="O441" t="str">
            <v>06/Đã thanh toán 26/2023</v>
          </cell>
        </row>
        <row r="442">
          <cell r="D442">
            <v>28273</v>
          </cell>
          <cell r="E442">
            <v>15120466</v>
          </cell>
          <cell r="F442">
            <v>1954612</v>
          </cell>
          <cell r="G442">
            <v>45059.000347222223</v>
          </cell>
          <cell r="J442" t="str">
            <v>Do Thi Bich Lieu</v>
          </cell>
          <cell r="M442" t="str">
            <v>No</v>
          </cell>
          <cell r="O442" t="str">
            <v>06/Đã thanh toán 26/2023</v>
          </cell>
        </row>
        <row r="443">
          <cell r="D443">
            <v>28262</v>
          </cell>
          <cell r="E443">
            <v>16434624</v>
          </cell>
          <cell r="F443">
            <v>3072850</v>
          </cell>
          <cell r="G443">
            <v>45059.000347222223</v>
          </cell>
          <cell r="J443" t="str">
            <v>Do Thi Bich Lieu</v>
          </cell>
          <cell r="M443" t="str">
            <v>No</v>
          </cell>
          <cell r="O443" t="str">
            <v>06/Đã thanh toán 26/2023</v>
          </cell>
        </row>
        <row r="444">
          <cell r="D444">
            <v>28261</v>
          </cell>
          <cell r="E444">
            <v>23219022</v>
          </cell>
          <cell r="F444">
            <v>1551215</v>
          </cell>
          <cell r="G444">
            <v>45059.000347222223</v>
          </cell>
          <cell r="J444" t="str">
            <v>Do Thi Bich Lieu</v>
          </cell>
          <cell r="M444" t="str">
            <v>No</v>
          </cell>
          <cell r="O444" t="str">
            <v>06/Đã thanh toán 26/2023</v>
          </cell>
        </row>
        <row r="445">
          <cell r="D445">
            <v>28254</v>
          </cell>
          <cell r="E445">
            <v>29173686</v>
          </cell>
          <cell r="F445">
            <v>2619452</v>
          </cell>
          <cell r="G445">
            <v>45059.000347222223</v>
          </cell>
          <cell r="J445" t="str">
            <v>Do Thi Bich Lieu</v>
          </cell>
          <cell r="M445" t="str">
            <v>No</v>
          </cell>
          <cell r="O445" t="str">
            <v>06/Đã thanh toán 12/2023</v>
          </cell>
        </row>
        <row r="446">
          <cell r="D446">
            <v>28251</v>
          </cell>
          <cell r="E446">
            <v>10229295</v>
          </cell>
          <cell r="F446">
            <v>2095544</v>
          </cell>
          <cell r="G446">
            <v>45059.000347222223</v>
          </cell>
          <cell r="J446" t="str">
            <v>Do Thi Bich Lieu</v>
          </cell>
          <cell r="M446" t="str">
            <v>No</v>
          </cell>
          <cell r="O446" t="str">
            <v>06/Đã thanh toán 12/2023</v>
          </cell>
        </row>
        <row r="447">
          <cell r="D447">
            <v>28260</v>
          </cell>
          <cell r="E447">
            <v>19396177</v>
          </cell>
          <cell r="F447">
            <v>977306</v>
          </cell>
          <cell r="G447">
            <v>45059.000347222223</v>
          </cell>
          <cell r="J447" t="str">
            <v>Do Thi Bich Lieu</v>
          </cell>
          <cell r="M447" t="str">
            <v>No</v>
          </cell>
          <cell r="O447" t="str">
            <v>06/Đã thanh toán 26/2023</v>
          </cell>
        </row>
        <row r="448">
          <cell r="D448">
            <v>28245</v>
          </cell>
          <cell r="E448">
            <v>16433164</v>
          </cell>
          <cell r="F448">
            <v>2933992</v>
          </cell>
          <cell r="G448">
            <v>45059.000347222223</v>
          </cell>
          <cell r="J448" t="str">
            <v>Do Thi Bich Lieu</v>
          </cell>
          <cell r="M448" t="str">
            <v>No</v>
          </cell>
          <cell r="O448" t="str">
            <v>06/Đã thanh toán 26/2023</v>
          </cell>
        </row>
        <row r="449">
          <cell r="D449">
            <v>28269</v>
          </cell>
          <cell r="E449">
            <v>16435456</v>
          </cell>
          <cell r="F449">
            <v>1954612</v>
          </cell>
          <cell r="G449">
            <v>45059.000347222223</v>
          </cell>
          <cell r="J449" t="str">
            <v>Do Thi Bich Lieu</v>
          </cell>
          <cell r="M449" t="str">
            <v>No</v>
          </cell>
          <cell r="O449" t="str">
            <v>06/Đã thanh toán 26/2023</v>
          </cell>
        </row>
        <row r="450">
          <cell r="D450">
            <v>28276</v>
          </cell>
          <cell r="E450">
            <v>14107421</v>
          </cell>
          <cell r="F450">
            <v>2931918</v>
          </cell>
          <cell r="G450">
            <v>45059.000347222223</v>
          </cell>
          <cell r="J450" t="str">
            <v>Do Thi Bich Lieu</v>
          </cell>
          <cell r="M450" t="str">
            <v>No</v>
          </cell>
          <cell r="O450" t="str">
            <v>06/Đã thanh toán 12/2023</v>
          </cell>
        </row>
        <row r="451">
          <cell r="D451">
            <v>28268</v>
          </cell>
          <cell r="E451">
            <v>12157285</v>
          </cell>
          <cell r="F451">
            <v>998250</v>
          </cell>
          <cell r="G451">
            <v>45059.000347222223</v>
          </cell>
          <cell r="J451" t="str">
            <v>Do Thi Bich Lieu</v>
          </cell>
          <cell r="M451" t="str">
            <v>No</v>
          </cell>
          <cell r="O451" t="str">
            <v>06/Đã thanh toán 26/2023</v>
          </cell>
        </row>
        <row r="452">
          <cell r="D452">
            <v>28246</v>
          </cell>
          <cell r="E452">
            <v>20370361</v>
          </cell>
          <cell r="F452">
            <v>3391017</v>
          </cell>
          <cell r="G452">
            <v>45059.000347222223</v>
          </cell>
          <cell r="J452" t="str">
            <v>Do Thi Bich Lieu</v>
          </cell>
          <cell r="M452" t="str">
            <v>No</v>
          </cell>
          <cell r="O452" t="str">
            <v>06/Đã thanh toán 12/2023</v>
          </cell>
        </row>
        <row r="453">
          <cell r="D453">
            <v>28271</v>
          </cell>
          <cell r="E453">
            <v>20373305</v>
          </cell>
          <cell r="F453">
            <v>2095544</v>
          </cell>
          <cell r="G453">
            <v>45059.000347222223</v>
          </cell>
          <cell r="J453" t="str">
            <v>Do Thi Bich Lieu</v>
          </cell>
          <cell r="M453" t="str">
            <v>No</v>
          </cell>
          <cell r="O453" t="str">
            <v>06/Đã thanh toán 26/2023</v>
          </cell>
        </row>
        <row r="454">
          <cell r="D454">
            <v>28277</v>
          </cell>
          <cell r="E454">
            <v>13255443</v>
          </cell>
          <cell r="F454">
            <v>1954612</v>
          </cell>
          <cell r="G454">
            <v>45059.000347222223</v>
          </cell>
          <cell r="J454" t="str">
            <v>Do Thi Bich Lieu</v>
          </cell>
          <cell r="M454" t="str">
            <v>No</v>
          </cell>
          <cell r="O454" t="str">
            <v>06/Đã thanh toán 12/2023</v>
          </cell>
        </row>
        <row r="455">
          <cell r="D455">
            <v>28256</v>
          </cell>
          <cell r="E455">
            <v>10234016</v>
          </cell>
          <cell r="F455">
            <v>4674120</v>
          </cell>
          <cell r="G455">
            <v>45059.000347222223</v>
          </cell>
          <cell r="J455" t="str">
            <v>Do Thi Bich Lieu</v>
          </cell>
          <cell r="M455" t="str">
            <v>No</v>
          </cell>
          <cell r="O455" t="str">
            <v>06/Đã thanh toán 12/2023</v>
          </cell>
        </row>
        <row r="456">
          <cell r="D456">
            <v>28253</v>
          </cell>
          <cell r="E456">
            <v>10231436</v>
          </cell>
          <cell r="F456">
            <v>9345600</v>
          </cell>
          <cell r="G456">
            <v>45059.000347222223</v>
          </cell>
          <cell r="J456" t="str">
            <v>Do Thi Bich Lieu</v>
          </cell>
          <cell r="M456" t="str">
            <v>No</v>
          </cell>
          <cell r="O456" t="str">
            <v>06/Đã thanh toán 12/2023</v>
          </cell>
        </row>
        <row r="457">
          <cell r="D457">
            <v>28265</v>
          </cell>
          <cell r="E457">
            <v>17202067</v>
          </cell>
          <cell r="F457">
            <v>2703191</v>
          </cell>
          <cell r="G457">
            <v>45059.000347222223</v>
          </cell>
          <cell r="J457" t="str">
            <v>Do Thi Bich Lieu</v>
          </cell>
          <cell r="M457" t="str">
            <v>No</v>
          </cell>
          <cell r="O457" t="str">
            <v>06/Đã thanh toán 26/2023</v>
          </cell>
        </row>
        <row r="458">
          <cell r="D458">
            <v>28272</v>
          </cell>
          <cell r="E458">
            <v>22343678</v>
          </cell>
          <cell r="F458">
            <v>2336400</v>
          </cell>
          <cell r="G458">
            <v>45059.000347222223</v>
          </cell>
          <cell r="J458" t="str">
            <v>Do Thi Bich Lieu</v>
          </cell>
          <cell r="M458" t="str">
            <v>No</v>
          </cell>
          <cell r="O458" t="str">
            <v>06/Đã thanh toán 26/2023</v>
          </cell>
        </row>
        <row r="459">
          <cell r="D459">
            <v>28258</v>
          </cell>
          <cell r="E459">
            <v>11197928</v>
          </cell>
          <cell r="F459">
            <v>2095544</v>
          </cell>
          <cell r="G459">
            <v>45059.000347222223</v>
          </cell>
          <cell r="J459" t="str">
            <v>Do Thi Bich Lieu</v>
          </cell>
          <cell r="M459" t="str">
            <v>No</v>
          </cell>
          <cell r="O459" t="str">
            <v>06/Đã thanh toán 26/2023</v>
          </cell>
        </row>
        <row r="460">
          <cell r="D460">
            <v>28255</v>
          </cell>
          <cell r="E460">
            <v>10233736</v>
          </cell>
          <cell r="F460">
            <v>2095544</v>
          </cell>
          <cell r="G460">
            <v>45059.000347222223</v>
          </cell>
          <cell r="J460" t="str">
            <v>Do Thi Bich Lieu</v>
          </cell>
          <cell r="M460" t="str">
            <v>No</v>
          </cell>
          <cell r="O460" t="str">
            <v>06/Đã thanh toán 12/2023</v>
          </cell>
        </row>
        <row r="461">
          <cell r="D461">
            <v>28250</v>
          </cell>
          <cell r="E461">
            <v>25341759</v>
          </cell>
          <cell r="F461">
            <v>6246405</v>
          </cell>
          <cell r="G461">
            <v>45059.000347222223</v>
          </cell>
          <cell r="J461" t="str">
            <v>Do Thi Bich Lieu</v>
          </cell>
          <cell r="M461" t="str">
            <v>No</v>
          </cell>
          <cell r="O461" t="str">
            <v>06/Đã thanh toán 12/2023</v>
          </cell>
        </row>
        <row r="462">
          <cell r="D462">
            <v>28270</v>
          </cell>
          <cell r="E462">
            <v>16435752</v>
          </cell>
          <cell r="F462">
            <v>1615482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26/2023</v>
          </cell>
        </row>
        <row r="463">
          <cell r="D463">
            <v>28247</v>
          </cell>
          <cell r="E463">
            <v>20371268</v>
          </cell>
          <cell r="F463">
            <v>1253313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12/2023</v>
          </cell>
        </row>
        <row r="464">
          <cell r="D464">
            <v>28242</v>
          </cell>
          <cell r="E464">
            <v>29172360</v>
          </cell>
          <cell r="F464">
            <v>276007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12/2023</v>
          </cell>
        </row>
        <row r="465">
          <cell r="D465">
            <v>28248</v>
          </cell>
          <cell r="E465">
            <v>15118282</v>
          </cell>
          <cell r="F465">
            <v>1253313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12/2023</v>
          </cell>
        </row>
        <row r="466">
          <cell r="D466">
            <v>28266</v>
          </cell>
          <cell r="E466">
            <v>25343619</v>
          </cell>
          <cell r="F466">
            <v>6092977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26/2023</v>
          </cell>
        </row>
        <row r="467">
          <cell r="D467">
            <v>28243</v>
          </cell>
          <cell r="E467">
            <v>19393307</v>
          </cell>
          <cell r="F467">
            <v>3234033</v>
          </cell>
          <cell r="G467">
            <v>45059.000347222223</v>
          </cell>
          <cell r="J467" t="str">
            <v>Do Thi Bich Lieu</v>
          </cell>
          <cell r="M467" t="str">
            <v>No</v>
          </cell>
          <cell r="O467" t="str">
            <v>06/Đã thanh toán 12/2023</v>
          </cell>
        </row>
        <row r="468">
          <cell r="D468">
            <v>28249</v>
          </cell>
          <cell r="E468">
            <v>17198705</v>
          </cell>
          <cell r="F468">
            <v>2205947</v>
          </cell>
          <cell r="G468">
            <v>45059.000347222223</v>
          </cell>
          <cell r="J468" t="str">
            <v>Do Thi Bich Lieu</v>
          </cell>
          <cell r="M468" t="str">
            <v>No</v>
          </cell>
          <cell r="O468" t="str">
            <v>06/Đã thanh toán 12/2023</v>
          </cell>
        </row>
        <row r="469">
          <cell r="D469">
            <v>28244</v>
          </cell>
          <cell r="E469">
            <v>19393403</v>
          </cell>
          <cell r="F469">
            <v>623040</v>
          </cell>
          <cell r="G469">
            <v>45059.000347222223</v>
          </cell>
          <cell r="J469" t="str">
            <v>Do Thi Bich Lieu</v>
          </cell>
          <cell r="M469" t="str">
            <v>No</v>
          </cell>
          <cell r="O469" t="str">
            <v>06/Đã thanh toán 12/2023</v>
          </cell>
        </row>
        <row r="470">
          <cell r="D470">
            <v>28257</v>
          </cell>
          <cell r="E470">
            <v>11197866</v>
          </cell>
          <cell r="F470">
            <v>3909224</v>
          </cell>
          <cell r="G470">
            <v>45059.000347222223</v>
          </cell>
          <cell r="J470" t="str">
            <v>Do Thi Bich Lieu</v>
          </cell>
          <cell r="M470" t="str">
            <v>No</v>
          </cell>
          <cell r="O470" t="str">
            <v>06/Đã thanh toán 26/2023</v>
          </cell>
        </row>
        <row r="471">
          <cell r="D471">
            <v>28263</v>
          </cell>
          <cell r="E471">
            <v>16434733</v>
          </cell>
          <cell r="F471">
            <v>4744894</v>
          </cell>
          <cell r="G471">
            <v>45059.000347222223</v>
          </cell>
          <cell r="J471" t="str">
            <v>Do Thi Bich Lieu</v>
          </cell>
          <cell r="M471" t="str">
            <v>No</v>
          </cell>
          <cell r="O471" t="str">
            <v>06/Đã thanh toán 26/2023</v>
          </cell>
        </row>
        <row r="472">
          <cell r="D472">
            <v>28278</v>
          </cell>
          <cell r="E472">
            <v>90323119</v>
          </cell>
          <cell r="F472">
            <v>1221638</v>
          </cell>
          <cell r="G472">
            <v>45059.000347222223</v>
          </cell>
          <cell r="J472" t="str">
            <v>Do Thi Bich Lieu</v>
          </cell>
          <cell r="M472" t="str">
            <v>No</v>
          </cell>
          <cell r="O472" t="str">
            <v>06/Đã thanh toán 12/2023</v>
          </cell>
        </row>
        <row r="473">
          <cell r="D473">
            <v>29219</v>
          </cell>
          <cell r="E473">
            <v>12151469</v>
          </cell>
          <cell r="F473">
            <v>6037361</v>
          </cell>
          <cell r="G473">
            <v>45063.000347222223</v>
          </cell>
          <cell r="J473" t="str">
            <v>Do Thi Bich Lieu</v>
          </cell>
          <cell r="M473" t="str">
            <v>No</v>
          </cell>
          <cell r="O473" t="str">
            <v>06/Đã thanh toán 12/2023</v>
          </cell>
        </row>
        <row r="474">
          <cell r="D474">
            <v>29787</v>
          </cell>
          <cell r="E474">
            <v>28338495</v>
          </cell>
          <cell r="F474">
            <v>5367266</v>
          </cell>
          <cell r="G474">
            <v>45065.000347222223</v>
          </cell>
          <cell r="J474" t="str">
            <v>Do Thi Bich Lieu</v>
          </cell>
          <cell r="M474" t="str">
            <v>No</v>
          </cell>
          <cell r="O474" t="str">
            <v>06/Đã thanh toán 26/2023</v>
          </cell>
        </row>
        <row r="475">
          <cell r="D475">
            <v>29797</v>
          </cell>
          <cell r="E475">
            <v>14109446</v>
          </cell>
          <cell r="F475">
            <v>4886530</v>
          </cell>
          <cell r="G475">
            <v>45065.000347222223</v>
          </cell>
          <cell r="J475" t="str">
            <v>Do Thi Bich Lieu</v>
          </cell>
          <cell r="M475" t="str">
            <v>No</v>
          </cell>
          <cell r="O475" t="str">
            <v>06/Đã thanh toán 26/2023</v>
          </cell>
        </row>
        <row r="476">
          <cell r="D476">
            <v>29795</v>
          </cell>
          <cell r="E476">
            <v>15123799</v>
          </cell>
          <cell r="F476">
            <v>3796408</v>
          </cell>
          <cell r="G476">
            <v>45065.000347222223</v>
          </cell>
          <cell r="J476" t="str">
            <v>Do Thi Bich Lieu</v>
          </cell>
          <cell r="M476" t="str">
            <v>No</v>
          </cell>
          <cell r="O476" t="str">
            <v>06/Đã thanh toán 26/2023</v>
          </cell>
        </row>
        <row r="477">
          <cell r="D477">
            <v>29799</v>
          </cell>
          <cell r="E477">
            <v>26400018</v>
          </cell>
          <cell r="F477">
            <v>1615482</v>
          </cell>
          <cell r="G477">
            <v>45065.000347222223</v>
          </cell>
          <cell r="J477" t="str">
            <v>Do Thi Bich Lieu</v>
          </cell>
          <cell r="M477" t="str">
            <v>No</v>
          </cell>
          <cell r="O477" t="str">
            <v>06/Đã thanh toán 26/2023</v>
          </cell>
        </row>
        <row r="478">
          <cell r="D478">
            <v>29775</v>
          </cell>
          <cell r="E478">
            <v>23220736</v>
          </cell>
          <cell r="F478">
            <v>2358510</v>
          </cell>
          <cell r="G478">
            <v>45065.000347222223</v>
          </cell>
          <cell r="J478" t="str">
            <v>Do Thi Bich Lieu</v>
          </cell>
          <cell r="M478" t="str">
            <v>No</v>
          </cell>
          <cell r="O478" t="str">
            <v>06/Đã thanh toán 26/2023</v>
          </cell>
        </row>
        <row r="479">
          <cell r="D479">
            <v>29786</v>
          </cell>
          <cell r="E479">
            <v>12160141</v>
          </cell>
          <cell r="F479">
            <v>1615482</v>
          </cell>
          <cell r="G479">
            <v>45065.000347222223</v>
          </cell>
          <cell r="J479" t="str">
            <v>Do Thi Bich Lieu</v>
          </cell>
          <cell r="M479" t="str">
            <v>No</v>
          </cell>
          <cell r="O479" t="str">
            <v>06/Đã thanh toán 26/2023</v>
          </cell>
        </row>
        <row r="480">
          <cell r="D480">
            <v>29793</v>
          </cell>
          <cell r="E480">
            <v>16438404</v>
          </cell>
          <cell r="F480">
            <v>3194934</v>
          </cell>
          <cell r="G480">
            <v>45065.000347222223</v>
          </cell>
          <cell r="H480">
            <v>45069.000347222223</v>
          </cell>
          <cell r="I480">
            <v>45103.000347222223</v>
          </cell>
          <cell r="J480" t="str">
            <v>Do Thi Bich Lieu</v>
          </cell>
          <cell r="M480" t="str">
            <v>No</v>
          </cell>
          <cell r="O480" t="str">
            <v>Lịch thanh toán: Monthly at 10 &amp; 24</v>
          </cell>
        </row>
        <row r="481">
          <cell r="D481">
            <v>29790</v>
          </cell>
          <cell r="E481">
            <v>24317905</v>
          </cell>
          <cell r="F481">
            <v>1946690</v>
          </cell>
          <cell r="G481">
            <v>45065.000347222223</v>
          </cell>
          <cell r="H481">
            <v>45069.000347222223</v>
          </cell>
          <cell r="I481">
            <v>45103.000347222223</v>
          </cell>
          <cell r="J481" t="str">
            <v>Do Thi Bich Lieu</v>
          </cell>
          <cell r="M481" t="str">
            <v>No</v>
          </cell>
          <cell r="O481" t="str">
            <v>Lịch thanh toán: Monthly at 10 &amp; 24</v>
          </cell>
        </row>
        <row r="482">
          <cell r="D482">
            <v>29794</v>
          </cell>
          <cell r="E482">
            <v>16438132</v>
          </cell>
          <cell r="F482">
            <v>977306</v>
          </cell>
          <cell r="G482">
            <v>45065.000347222223</v>
          </cell>
          <cell r="H482">
            <v>45069.000347222223</v>
          </cell>
          <cell r="I482">
            <v>45103.000347222223</v>
          </cell>
          <cell r="J482" t="str">
            <v>Do Thi Bich Lieu</v>
          </cell>
          <cell r="M482" t="str">
            <v>No</v>
          </cell>
          <cell r="O482" t="str">
            <v>Lịch thanh toán: Monthly at 10 &amp; 24</v>
          </cell>
        </row>
        <row r="483">
          <cell r="D483">
            <v>29801</v>
          </cell>
          <cell r="E483">
            <v>14109503</v>
          </cell>
          <cell r="F483">
            <v>203239</v>
          </cell>
          <cell r="G483">
            <v>45065.000347222223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D484">
            <v>29792</v>
          </cell>
          <cell r="E484">
            <v>20375673</v>
          </cell>
          <cell r="F484">
            <v>977306</v>
          </cell>
          <cell r="G484">
            <v>45065.000347222223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29800</v>
          </cell>
          <cell r="E485">
            <v>13258249</v>
          </cell>
          <cell r="F485">
            <v>4050156</v>
          </cell>
          <cell r="G485">
            <v>45065.000347222223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29798</v>
          </cell>
          <cell r="E486">
            <v>14107909</v>
          </cell>
          <cell r="F486">
            <v>778800</v>
          </cell>
          <cell r="G486">
            <v>45065.000347222223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29789</v>
          </cell>
          <cell r="E487">
            <v>25346852</v>
          </cell>
          <cell r="F487">
            <v>2880284</v>
          </cell>
          <cell r="G487">
            <v>45065.000347222223</v>
          </cell>
          <cell r="H487">
            <v>45068.000347222223</v>
          </cell>
          <cell r="I487">
            <v>45102.000347222223</v>
          </cell>
          <cell r="J487" t="str">
            <v>Do Thi Bich Lieu</v>
          </cell>
          <cell r="M487" t="str">
            <v>No</v>
          </cell>
          <cell r="O487" t="str">
            <v>Lịch thanh toán: Monthly at 10 &amp; 24</v>
          </cell>
        </row>
        <row r="488">
          <cell r="D488">
            <v>29791</v>
          </cell>
          <cell r="E488">
            <v>24317587</v>
          </cell>
          <cell r="F488">
            <v>598950</v>
          </cell>
          <cell r="G488">
            <v>45065.000347222223</v>
          </cell>
          <cell r="H488">
            <v>45069.000347222223</v>
          </cell>
          <cell r="I488">
            <v>45103.000347222223</v>
          </cell>
          <cell r="J488" t="str">
            <v>Do Thi Bich Lieu</v>
          </cell>
          <cell r="M488" t="str">
            <v>No</v>
          </cell>
          <cell r="O488" t="str">
            <v>Lịch thanh toán: Monthly at 10 &amp; 24</v>
          </cell>
        </row>
        <row r="489">
          <cell r="D489">
            <v>29781</v>
          </cell>
          <cell r="E489">
            <v>17204149</v>
          </cell>
          <cell r="F489">
            <v>3596758</v>
          </cell>
          <cell r="G489">
            <v>45065.000347222223</v>
          </cell>
          <cell r="J489" t="str">
            <v>Do Thi Bich Lieu</v>
          </cell>
          <cell r="M489" t="str">
            <v>No</v>
          </cell>
          <cell r="O489" t="str">
            <v>06/Đã thanh toán 26/2023</v>
          </cell>
        </row>
        <row r="490">
          <cell r="D490">
            <v>29788</v>
          </cell>
          <cell r="E490">
            <v>28338112</v>
          </cell>
          <cell r="F490">
            <v>1551215</v>
          </cell>
          <cell r="G490">
            <v>45065.000347222223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D491">
            <v>29780</v>
          </cell>
          <cell r="E491">
            <v>17205052</v>
          </cell>
          <cell r="F491">
            <v>2175417</v>
          </cell>
          <cell r="G491">
            <v>45065.000347222223</v>
          </cell>
          <cell r="J491" t="str">
            <v>Do Thi Bich Lieu</v>
          </cell>
          <cell r="M491" t="str">
            <v>No</v>
          </cell>
          <cell r="O491" t="str">
            <v>06/Đã thanh toán 26/2023</v>
          </cell>
        </row>
        <row r="492">
          <cell r="D492">
            <v>29774</v>
          </cell>
          <cell r="E492">
            <v>27337015</v>
          </cell>
          <cell r="F492">
            <v>3234033</v>
          </cell>
          <cell r="G492">
            <v>45065.000347222223</v>
          </cell>
          <cell r="J492" t="str">
            <v>Do Thi Bich Lieu</v>
          </cell>
          <cell r="M492" t="str">
            <v>No</v>
          </cell>
          <cell r="O492" t="str">
            <v>06/Đã thanh toán 26/2023</v>
          </cell>
        </row>
        <row r="493">
          <cell r="D493">
            <v>29770</v>
          </cell>
          <cell r="E493">
            <v>10237078</v>
          </cell>
          <cell r="F493">
            <v>5027462</v>
          </cell>
          <cell r="G493">
            <v>45065.000347222223</v>
          </cell>
          <cell r="J493" t="str">
            <v>Do Thi Bich Lieu</v>
          </cell>
          <cell r="M493" t="str">
            <v>No</v>
          </cell>
          <cell r="O493" t="str">
            <v>06/Đã thanh toán 26/2023</v>
          </cell>
        </row>
        <row r="494">
          <cell r="D494">
            <v>29773</v>
          </cell>
          <cell r="E494">
            <v>19397623</v>
          </cell>
          <cell r="F494">
            <v>1557600</v>
          </cell>
          <cell r="G494">
            <v>45065.000347222223</v>
          </cell>
          <cell r="H494">
            <v>45110.000347222223</v>
          </cell>
          <cell r="I494">
            <v>45096.000347222223</v>
          </cell>
          <cell r="J494" t="str">
            <v>Do Thi Bich Lieu</v>
          </cell>
          <cell r="M494" t="str">
            <v>No</v>
          </cell>
          <cell r="O494" t="str">
            <v>Lịch thanh toán: Monthly at 10 &amp; 24</v>
          </cell>
        </row>
        <row r="495">
          <cell r="D495">
            <v>29777</v>
          </cell>
          <cell r="E495">
            <v>25346105</v>
          </cell>
          <cell r="F495">
            <v>778800</v>
          </cell>
          <cell r="G495">
            <v>45065.000347222223</v>
          </cell>
          <cell r="J495" t="str">
            <v>Do Thi Bich Lieu</v>
          </cell>
          <cell r="M495" t="str">
            <v>No</v>
          </cell>
          <cell r="O495" t="str">
            <v>Chúng tôi đang xử lý hóa đơn, vui lòng liên hệ Do Thi Bich Lieu</v>
          </cell>
        </row>
        <row r="496">
          <cell r="D496">
            <v>29993</v>
          </cell>
          <cell r="E496">
            <v>26298800</v>
          </cell>
          <cell r="F496">
            <v>1413958</v>
          </cell>
          <cell r="G496">
            <v>45069.000347222223</v>
          </cell>
          <cell r="J496" t="str">
            <v>Do Thi Bich Lieu</v>
          </cell>
          <cell r="M496" t="str">
            <v>No</v>
          </cell>
          <cell r="O496" t="str">
            <v>Chúng tôi đang xử lý hóa đơn, vui lòng liên hệ Do Thi Bich Lieu</v>
          </cell>
        </row>
        <row r="497">
          <cell r="D497">
            <v>30029</v>
          </cell>
          <cell r="E497">
            <v>12100509</v>
          </cell>
          <cell r="F497">
            <v>763656</v>
          </cell>
          <cell r="G497">
            <v>45069.000347222223</v>
          </cell>
          <cell r="J497" t="str">
            <v>Do Thi Bich Lieu</v>
          </cell>
          <cell r="M497" t="str">
            <v>No</v>
          </cell>
          <cell r="O497" t="str">
            <v>06/Đã thanh toán 12/2023</v>
          </cell>
        </row>
        <row r="498">
          <cell r="D498">
            <v>30032</v>
          </cell>
          <cell r="E498">
            <v>14026511</v>
          </cell>
          <cell r="F498">
            <v>930329</v>
          </cell>
          <cell r="G498">
            <v>45069.000347222223</v>
          </cell>
          <cell r="J498" t="str">
            <v>Do Thi Bich Lieu</v>
          </cell>
          <cell r="M498" t="str">
            <v>No</v>
          </cell>
          <cell r="O498" t="str">
            <v>06/Đã thanh toán 12/2023</v>
          </cell>
        </row>
        <row r="499">
          <cell r="D499">
            <v>30031</v>
          </cell>
          <cell r="E499">
            <v>13197255</v>
          </cell>
          <cell r="F499">
            <v>4612526</v>
          </cell>
          <cell r="G499">
            <v>45069.000347222223</v>
          </cell>
          <cell r="J499" t="str">
            <v>Do Thi Bich Lieu</v>
          </cell>
          <cell r="M499" t="str">
            <v>No</v>
          </cell>
          <cell r="O499" t="str">
            <v>06/Đã thanh toán 12/2023</v>
          </cell>
        </row>
        <row r="500">
          <cell r="D500">
            <v>30030</v>
          </cell>
          <cell r="E500">
            <v>10171704</v>
          </cell>
          <cell r="F500">
            <v>23586080</v>
          </cell>
          <cell r="G500">
            <v>45069.000347222223</v>
          </cell>
          <cell r="J500" t="str">
            <v>Do Thi Bich Lieu</v>
          </cell>
          <cell r="M500" t="str">
            <v>No</v>
          </cell>
          <cell r="O500" t="str">
            <v>Chúng tôi đang xử lý hóa đơn, vui lòng liên hệ Do Thi Bich Lieu</v>
          </cell>
        </row>
        <row r="501">
          <cell r="D501">
            <v>31447</v>
          </cell>
          <cell r="E501">
            <v>17208494</v>
          </cell>
          <cell r="F501">
            <v>2050340</v>
          </cell>
          <cell r="G501">
            <v>45073.000347222223</v>
          </cell>
          <cell r="H501">
            <v>45074.000347222223</v>
          </cell>
          <cell r="I501">
            <v>45108.000347222223</v>
          </cell>
          <cell r="J501" t="str">
            <v>Do Thi Bich Lieu</v>
          </cell>
          <cell r="M501" t="str">
            <v>No</v>
          </cell>
          <cell r="O501" t="str">
            <v>Lịch thanh toán: Monthly at 10 &amp; 24</v>
          </cell>
        </row>
        <row r="502">
          <cell r="D502">
            <v>31449</v>
          </cell>
          <cell r="E502">
            <v>20378013</v>
          </cell>
          <cell r="F502">
            <v>977306</v>
          </cell>
          <cell r="G502">
            <v>45073.000347222223</v>
          </cell>
          <cell r="H502">
            <v>45074.000347222223</v>
          </cell>
          <cell r="I502">
            <v>45108.000347222223</v>
          </cell>
          <cell r="J502" t="str">
            <v>Do Thi Bich Lieu</v>
          </cell>
          <cell r="M502" t="str">
            <v>No</v>
          </cell>
          <cell r="O502" t="str">
            <v>Lịch thanh toán: Monthly at 10 &amp; 24</v>
          </cell>
        </row>
        <row r="503">
          <cell r="D503">
            <v>31460</v>
          </cell>
          <cell r="E503">
            <v>26401718</v>
          </cell>
          <cell r="F503">
            <v>1557600</v>
          </cell>
          <cell r="G503">
            <v>45073.000347222223</v>
          </cell>
          <cell r="H503">
            <v>45110.000347222223</v>
          </cell>
          <cell r="I503">
            <v>45097.000347222223</v>
          </cell>
          <cell r="J503" t="str">
            <v>Do Thi Bich Lieu</v>
          </cell>
          <cell r="M503" t="str">
            <v>No</v>
          </cell>
          <cell r="O503" t="str">
            <v>Lịch thanh toán: Monthly at 10 &amp; 24</v>
          </cell>
        </row>
        <row r="504">
          <cell r="D504">
            <v>31452</v>
          </cell>
          <cell r="E504">
            <v>24319960</v>
          </cell>
          <cell r="F504">
            <v>2619452</v>
          </cell>
          <cell r="G504">
            <v>45073.000347222223</v>
          </cell>
          <cell r="H504">
            <v>45076.000347222223</v>
          </cell>
          <cell r="I504">
            <v>45110.000347222223</v>
          </cell>
          <cell r="J504" t="str">
            <v>Do Thi Bich Lieu</v>
          </cell>
          <cell r="M504" t="str">
            <v>No</v>
          </cell>
          <cell r="O504" t="str">
            <v>Lịch thanh toán: Monthly at 10 &amp; 24</v>
          </cell>
        </row>
        <row r="505">
          <cell r="D505">
            <v>31453</v>
          </cell>
          <cell r="E505">
            <v>24319707</v>
          </cell>
          <cell r="F505">
            <v>977306</v>
          </cell>
          <cell r="G505">
            <v>45073.000347222223</v>
          </cell>
          <cell r="H505">
            <v>45076.000347222223</v>
          </cell>
          <cell r="I505">
            <v>45110.000347222223</v>
          </cell>
          <cell r="J505" t="str">
            <v>Do Thi Bich Lieu</v>
          </cell>
          <cell r="M505" t="str">
            <v>No</v>
          </cell>
          <cell r="O505" t="str">
            <v>Lịch thanh toán: Monthly at 10 &amp; 24</v>
          </cell>
        </row>
        <row r="506">
          <cell r="D506">
            <v>31463</v>
          </cell>
          <cell r="E506">
            <v>14112312</v>
          </cell>
          <cell r="F506">
            <v>4249070</v>
          </cell>
          <cell r="G506">
            <v>45073.000347222223</v>
          </cell>
          <cell r="J506" t="str">
            <v>Do Thi Bich Lieu</v>
          </cell>
          <cell r="M506" t="str">
            <v>No</v>
          </cell>
          <cell r="O506" t="str">
            <v>06/Đã thanh toán 26/2023</v>
          </cell>
        </row>
        <row r="507">
          <cell r="D507">
            <v>31459</v>
          </cell>
          <cell r="E507">
            <v>14111528</v>
          </cell>
          <cell r="F507">
            <v>778800</v>
          </cell>
          <cell r="G507">
            <v>45073.000347222223</v>
          </cell>
          <cell r="H507">
            <v>45110.000347222223</v>
          </cell>
          <cell r="I507">
            <v>45097.000347222223</v>
          </cell>
          <cell r="J507" t="str">
            <v>Do Thi Bich Lieu</v>
          </cell>
          <cell r="M507" t="str">
            <v>No</v>
          </cell>
          <cell r="O507" t="str">
            <v>Lịch thanh toán: Monthly at 10 &amp; 24</v>
          </cell>
        </row>
        <row r="508">
          <cell r="D508">
            <v>31465</v>
          </cell>
          <cell r="E508">
            <v>90325901</v>
          </cell>
          <cell r="F508">
            <v>1615482</v>
          </cell>
          <cell r="G508">
            <v>45073.000347222223</v>
          </cell>
          <cell r="J508" t="str">
            <v>Do Thi Bich Lieu</v>
          </cell>
          <cell r="M508" t="str">
            <v>No</v>
          </cell>
          <cell r="O508" t="str">
            <v>06/Đã thanh toán 26/2023</v>
          </cell>
        </row>
        <row r="509">
          <cell r="D509">
            <v>31431</v>
          </cell>
          <cell r="E509">
            <v>27339950</v>
          </cell>
          <cell r="F509">
            <v>977306</v>
          </cell>
          <cell r="G509">
            <v>45073.000347222223</v>
          </cell>
          <cell r="H509">
            <v>45074.000347222223</v>
          </cell>
          <cell r="I509">
            <v>45104.000347222223</v>
          </cell>
          <cell r="J509" t="str">
            <v>Do Thi Bich Lieu</v>
          </cell>
          <cell r="M509" t="str">
            <v>No</v>
          </cell>
          <cell r="O509" t="str">
            <v>Lịch thanh toán: Monthly at 10 &amp; 24</v>
          </cell>
        </row>
        <row r="510">
          <cell r="D510">
            <v>31469</v>
          </cell>
          <cell r="E510">
            <v>29177701</v>
          </cell>
          <cell r="F510">
            <v>1179255</v>
          </cell>
          <cell r="G510">
            <v>45073.000347222223</v>
          </cell>
          <cell r="H510">
            <v>45074.000347222223</v>
          </cell>
          <cell r="I510">
            <v>45106.000347222223</v>
          </cell>
          <cell r="J510" t="str">
            <v>Do Thi Bich Lieu</v>
          </cell>
          <cell r="M510" t="str">
            <v>No</v>
          </cell>
          <cell r="O510" t="str">
            <v>Lịch thanh toán: Monthly at 10 &amp; 24</v>
          </cell>
        </row>
        <row r="511">
          <cell r="D511">
            <v>31442</v>
          </cell>
          <cell r="E511">
            <v>15124285</v>
          </cell>
          <cell r="F511">
            <v>1557600</v>
          </cell>
          <cell r="G511">
            <v>45073.000347222223</v>
          </cell>
          <cell r="H511">
            <v>45110.000347222223</v>
          </cell>
          <cell r="I511">
            <v>45107.000347222223</v>
          </cell>
          <cell r="J511" t="str">
            <v>Do Thi Bich Lieu</v>
          </cell>
          <cell r="M511" t="str">
            <v>No</v>
          </cell>
          <cell r="O511" t="str">
            <v>Lịch thanh toán: Monthly at 10 &amp; 24</v>
          </cell>
        </row>
        <row r="512">
          <cell r="D512">
            <v>31471</v>
          </cell>
          <cell r="E512">
            <v>10244328</v>
          </cell>
          <cell r="F512">
            <v>13876055</v>
          </cell>
          <cell r="G512">
            <v>45073.000347222223</v>
          </cell>
          <cell r="H512">
            <v>45074.000347222223</v>
          </cell>
          <cell r="I512">
            <v>45107.000347222223</v>
          </cell>
          <cell r="J512" t="str">
            <v>Do Thi Bich Lieu</v>
          </cell>
          <cell r="M512" t="str">
            <v>No</v>
          </cell>
          <cell r="O512" t="str">
            <v>Lịch thanh toán: Monthly at 10 &amp; 24</v>
          </cell>
        </row>
        <row r="513">
          <cell r="D513">
            <v>31440</v>
          </cell>
          <cell r="E513">
            <v>15125495</v>
          </cell>
          <cell r="F513">
            <v>1557600</v>
          </cell>
          <cell r="G513">
            <v>45073.000347222223</v>
          </cell>
          <cell r="H513">
            <v>45110.000347222223</v>
          </cell>
          <cell r="I513">
            <v>45107.000347222223</v>
          </cell>
          <cell r="J513" t="str">
            <v>Do Thi Bich Lieu</v>
          </cell>
          <cell r="M513" t="str">
            <v>No</v>
          </cell>
          <cell r="O513" t="str">
            <v>Lịch thanh toán: Monthly at 10 &amp; 24</v>
          </cell>
        </row>
        <row r="514">
          <cell r="D514">
            <v>31462</v>
          </cell>
          <cell r="E514">
            <v>26401522</v>
          </cell>
          <cell r="F514">
            <v>977306</v>
          </cell>
          <cell r="G514">
            <v>45073.000347222223</v>
          </cell>
          <cell r="J514" t="str">
            <v>Do Thi Bich Lieu</v>
          </cell>
          <cell r="M514" t="str">
            <v>No</v>
          </cell>
          <cell r="O514" t="str">
            <v>06/Đã thanh toán 26/2023</v>
          </cell>
        </row>
        <row r="515">
          <cell r="D515">
            <v>31466</v>
          </cell>
          <cell r="E515">
            <v>13260751</v>
          </cell>
          <cell r="F515">
            <v>6230400</v>
          </cell>
          <cell r="G515">
            <v>45073.000347222223</v>
          </cell>
          <cell r="H515">
            <v>45110.000347222223</v>
          </cell>
          <cell r="I515">
            <v>45097.000347222223</v>
          </cell>
          <cell r="J515" t="str">
            <v>Do Thi Bich Lieu</v>
          </cell>
          <cell r="M515" t="str">
            <v>No</v>
          </cell>
          <cell r="O515" t="str">
            <v>Lịch thanh toán: Monthly at 10 &amp; 24</v>
          </cell>
        </row>
        <row r="516">
          <cell r="D516">
            <v>31446</v>
          </cell>
          <cell r="E516">
            <v>17206642</v>
          </cell>
          <cell r="F516">
            <v>1557600</v>
          </cell>
          <cell r="G516">
            <v>45073.000347222223</v>
          </cell>
          <cell r="J516" t="str">
            <v>Do Thi Bich Lieu</v>
          </cell>
          <cell r="M516" t="str">
            <v>No</v>
          </cell>
          <cell r="O516" t="str">
            <v>Chúng tôi đang xử lý hóa đơn, vui lòng liên hệ Do Thi Bich Lieu</v>
          </cell>
        </row>
        <row r="517">
          <cell r="D517">
            <v>31437</v>
          </cell>
          <cell r="E517">
            <v>18173792</v>
          </cell>
          <cell r="F517">
            <v>998250</v>
          </cell>
          <cell r="G517">
            <v>45073.000347222223</v>
          </cell>
          <cell r="H517">
            <v>45074.000347222223</v>
          </cell>
          <cell r="I517">
            <v>45104.000347222223</v>
          </cell>
          <cell r="J517" t="str">
            <v>Do Thi Bich Lieu</v>
          </cell>
          <cell r="M517" t="str">
            <v>No</v>
          </cell>
          <cell r="O517" t="str">
            <v>Lịch thanh toán: Monthly at 10 &amp; 24</v>
          </cell>
        </row>
        <row r="518">
          <cell r="D518">
            <v>31430</v>
          </cell>
          <cell r="E518">
            <v>20377348</v>
          </cell>
          <cell r="F518">
            <v>1615482</v>
          </cell>
          <cell r="G518">
            <v>45073.000347222223</v>
          </cell>
          <cell r="H518">
            <v>45074.000347222223</v>
          </cell>
          <cell r="I518">
            <v>45104.000347222223</v>
          </cell>
          <cell r="J518" t="str">
            <v>Do Thi Bich Lieu</v>
          </cell>
          <cell r="M518" t="str">
            <v>No</v>
          </cell>
          <cell r="O518" t="str">
            <v>Lịch thanh toán: Monthly at 10 &amp; 24</v>
          </cell>
        </row>
        <row r="519">
          <cell r="D519">
            <v>31426</v>
          </cell>
          <cell r="E519">
            <v>10240795</v>
          </cell>
          <cell r="F519">
            <v>11915305</v>
          </cell>
          <cell r="G519">
            <v>45073.000347222223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D520">
            <v>31461</v>
          </cell>
          <cell r="E520">
            <v>26401619</v>
          </cell>
          <cell r="F520">
            <v>3784732</v>
          </cell>
          <cell r="G520">
            <v>45073.000347222223</v>
          </cell>
          <cell r="J520" t="str">
            <v>Do Thi Bich Lieu</v>
          </cell>
          <cell r="M520" t="str">
            <v>No</v>
          </cell>
          <cell r="O520" t="str">
            <v>06/Đã thanh toán 26/2023</v>
          </cell>
        </row>
        <row r="521">
          <cell r="D521">
            <v>31427</v>
          </cell>
          <cell r="E521">
            <v>19400179</v>
          </cell>
          <cell r="F521">
            <v>2619452</v>
          </cell>
          <cell r="G521">
            <v>45073.000347222223</v>
          </cell>
          <cell r="H521">
            <v>45074.000347222223</v>
          </cell>
          <cell r="I521">
            <v>45103.000347222223</v>
          </cell>
          <cell r="J521" t="str">
            <v>Do Thi Bich Lieu</v>
          </cell>
          <cell r="M521" t="str">
            <v>No</v>
          </cell>
          <cell r="O521" t="str">
            <v>Lịch thanh toán: Monthly at 10 &amp; 24</v>
          </cell>
        </row>
        <row r="522">
          <cell r="D522">
            <v>31457</v>
          </cell>
          <cell r="E522">
            <v>13257407</v>
          </cell>
          <cell r="F522">
            <v>560940</v>
          </cell>
          <cell r="G522">
            <v>45073.000347222223</v>
          </cell>
          <cell r="J522" t="str">
            <v>Do Thi Bich Lieu</v>
          </cell>
          <cell r="M522" t="str">
            <v>No</v>
          </cell>
          <cell r="O522" t="str">
            <v>06/Đã thanh toán 26/2023</v>
          </cell>
        </row>
        <row r="523">
          <cell r="D523">
            <v>31464</v>
          </cell>
          <cell r="E523">
            <v>14112056</v>
          </cell>
          <cell r="F523">
            <v>1954612</v>
          </cell>
          <cell r="G523">
            <v>45073.000347222223</v>
          </cell>
          <cell r="J523" t="str">
            <v>Do Thi Bich Lieu</v>
          </cell>
          <cell r="M523" t="str">
            <v>No</v>
          </cell>
          <cell r="O523" t="str">
            <v>06/Đã thanh toán 26/2023</v>
          </cell>
        </row>
        <row r="524">
          <cell r="D524">
            <v>31428</v>
          </cell>
          <cell r="E524">
            <v>20377251</v>
          </cell>
          <cell r="F524">
            <v>977306</v>
          </cell>
          <cell r="G524">
            <v>45073.000347222223</v>
          </cell>
          <cell r="H524">
            <v>45074.000347222223</v>
          </cell>
          <cell r="I524">
            <v>45104.000347222223</v>
          </cell>
          <cell r="J524" t="str">
            <v>Do Thi Bich Lieu</v>
          </cell>
          <cell r="M524" t="str">
            <v>No</v>
          </cell>
          <cell r="O524" t="str">
            <v>Lịch thanh toán: Monthly at 10 &amp; 24</v>
          </cell>
        </row>
        <row r="525">
          <cell r="D525">
            <v>31443</v>
          </cell>
          <cell r="E525">
            <v>16441544</v>
          </cell>
          <cell r="F525">
            <v>1246080</v>
          </cell>
          <cell r="G525">
            <v>45073.000347222223</v>
          </cell>
          <cell r="H525">
            <v>45082.000347222223</v>
          </cell>
          <cell r="I525">
            <v>45110.000347222223</v>
          </cell>
          <cell r="J525" t="str">
            <v>Do Thi Bich Lieu</v>
          </cell>
          <cell r="M525" t="str">
            <v>No</v>
          </cell>
          <cell r="O525" t="str">
            <v>Lịch thanh toán: Monthly at 10 &amp; 24</v>
          </cell>
        </row>
        <row r="526">
          <cell r="D526">
            <v>31444</v>
          </cell>
          <cell r="E526">
            <v>16440702</v>
          </cell>
          <cell r="F526">
            <v>977306</v>
          </cell>
          <cell r="G526">
            <v>45073.000347222223</v>
          </cell>
          <cell r="H526">
            <v>45075.000347222223</v>
          </cell>
          <cell r="I526">
            <v>45110.000347222223</v>
          </cell>
          <cell r="J526" t="str">
            <v>Do Thi Bich Lieu</v>
          </cell>
          <cell r="M526" t="str">
            <v>No</v>
          </cell>
          <cell r="O526" t="str">
            <v>Lịch thanh toán: Monthly at 10 &amp; 24</v>
          </cell>
        </row>
        <row r="527">
          <cell r="D527">
            <v>31454</v>
          </cell>
          <cell r="E527">
            <v>25349075</v>
          </cell>
          <cell r="F527">
            <v>2729855</v>
          </cell>
          <cell r="G527">
            <v>45073.000347222223</v>
          </cell>
          <cell r="H527">
            <v>45074.000347222223</v>
          </cell>
          <cell r="I527">
            <v>45107.000347222223</v>
          </cell>
          <cell r="J527" t="str">
            <v>Do Thi Bich Lieu</v>
          </cell>
          <cell r="M527" t="str">
            <v>No</v>
          </cell>
          <cell r="O527" t="str">
            <v>Lịch thanh toán: Monthly at 10 &amp; 24</v>
          </cell>
        </row>
        <row r="528">
          <cell r="D528">
            <v>31436</v>
          </cell>
          <cell r="E528">
            <v>25348218</v>
          </cell>
          <cell r="F528">
            <v>8804901</v>
          </cell>
          <cell r="G528">
            <v>45073.000347222223</v>
          </cell>
          <cell r="H528">
            <v>45074.000347222223</v>
          </cell>
          <cell r="I528">
            <v>45104.000347222223</v>
          </cell>
          <cell r="J528" t="str">
            <v>Do Thi Bich Lieu</v>
          </cell>
          <cell r="M528" t="str">
            <v>No</v>
          </cell>
          <cell r="O528" t="str">
            <v>Lịch thanh toán: Monthly at 10 &amp; 24</v>
          </cell>
        </row>
        <row r="529">
          <cell r="D529">
            <v>31470</v>
          </cell>
          <cell r="E529">
            <v>10244067</v>
          </cell>
          <cell r="F529">
            <v>1954612</v>
          </cell>
          <cell r="G529">
            <v>45073.000347222223</v>
          </cell>
          <cell r="H529">
            <v>45074.000347222223</v>
          </cell>
          <cell r="I529">
            <v>45107.000347222223</v>
          </cell>
          <cell r="J529" t="str">
            <v>Do Thi Bich Lieu</v>
          </cell>
          <cell r="M529" t="str">
            <v>No</v>
          </cell>
          <cell r="O529" t="str">
            <v>Lịch thanh toán: Monthly at 10 &amp; 24</v>
          </cell>
        </row>
        <row r="530">
          <cell r="D530">
            <v>31425</v>
          </cell>
          <cell r="E530">
            <v>10240540</v>
          </cell>
          <cell r="F530">
            <v>3909224</v>
          </cell>
          <cell r="G530">
            <v>45073.000347222223</v>
          </cell>
          <cell r="J530" t="str">
            <v>Do Thi Bich Lieu</v>
          </cell>
          <cell r="M530" t="str">
            <v>No</v>
          </cell>
          <cell r="O530" t="str">
            <v>06/Đã thanh toán 26/2023</v>
          </cell>
        </row>
        <row r="531">
          <cell r="D531">
            <v>31448</v>
          </cell>
          <cell r="E531">
            <v>17209450</v>
          </cell>
          <cell r="F531">
            <v>2785056</v>
          </cell>
          <cell r="G531">
            <v>45073.000347222223</v>
          </cell>
          <cell r="H531">
            <v>45074.000347222223</v>
          </cell>
          <cell r="I531">
            <v>45108.000347222223</v>
          </cell>
          <cell r="J531" t="str">
            <v>Do Thi Bich Lieu</v>
          </cell>
          <cell r="M531" t="str">
            <v>No</v>
          </cell>
          <cell r="O531" t="str">
            <v>Lịch thanh toán: Monthly at 10 &amp; 24</v>
          </cell>
        </row>
        <row r="532">
          <cell r="D532">
            <v>31458</v>
          </cell>
          <cell r="E532">
            <v>14111337</v>
          </cell>
          <cell r="F532">
            <v>2931918</v>
          </cell>
          <cell r="G532">
            <v>45073.000347222223</v>
          </cell>
          <cell r="J532" t="str">
            <v>Do Thi Bich Lieu</v>
          </cell>
          <cell r="M532" t="str">
            <v>No</v>
          </cell>
          <cell r="O532" t="str">
            <v>06/Đã thanh toán 26/2023</v>
          </cell>
        </row>
        <row r="533">
          <cell r="D533">
            <v>31451</v>
          </cell>
          <cell r="E533">
            <v>21232369</v>
          </cell>
          <cell r="F533">
            <v>3230964</v>
          </cell>
          <cell r="G533">
            <v>45073.000347222223</v>
          </cell>
          <cell r="H533">
            <v>45074.000347222223</v>
          </cell>
          <cell r="I533">
            <v>45108.000347222223</v>
          </cell>
          <cell r="J533" t="str">
            <v>Do Thi Bich Lieu</v>
          </cell>
          <cell r="M533" t="str">
            <v>No</v>
          </cell>
          <cell r="O533" t="str">
            <v>Lịch thanh toán: Monthly at 10 &amp; 24</v>
          </cell>
        </row>
        <row r="534">
          <cell r="D534">
            <v>31434</v>
          </cell>
          <cell r="E534">
            <v>25348123</v>
          </cell>
          <cell r="F534">
            <v>977306</v>
          </cell>
          <cell r="G534">
            <v>45073.000347222223</v>
          </cell>
          <cell r="H534">
            <v>45074.000347222223</v>
          </cell>
          <cell r="I534">
            <v>45104.000347222223</v>
          </cell>
          <cell r="J534" t="str">
            <v>Do Thi Bich Lieu</v>
          </cell>
          <cell r="M534" t="str">
            <v>No</v>
          </cell>
          <cell r="O534" t="str">
            <v>Lịch thanh toán: Monthly at 10 &amp; 24</v>
          </cell>
        </row>
        <row r="535">
          <cell r="D535">
            <v>31433</v>
          </cell>
          <cell r="E535">
            <v>17208034</v>
          </cell>
          <cell r="F535">
            <v>2758392</v>
          </cell>
          <cell r="G535">
            <v>45073.000347222223</v>
          </cell>
          <cell r="H535">
            <v>45074.000347222223</v>
          </cell>
          <cell r="I535">
            <v>45105.000347222223</v>
          </cell>
          <cell r="J535" t="str">
            <v>Do Thi Bich Lieu</v>
          </cell>
          <cell r="M535" t="str">
            <v>No</v>
          </cell>
          <cell r="O535" t="str">
            <v>Lịch thanh toán: Monthly at 10 &amp; 24</v>
          </cell>
        </row>
        <row r="536">
          <cell r="D536">
            <v>31608</v>
          </cell>
          <cell r="E536">
            <v>16440980</v>
          </cell>
          <cell r="F536">
            <v>1534708</v>
          </cell>
          <cell r="G536">
            <v>45076.000347222223</v>
          </cell>
          <cell r="H536">
            <v>45078.000347222223</v>
          </cell>
          <cell r="I536">
            <v>45112.000347222223</v>
          </cell>
          <cell r="J536" t="str">
            <v>Do Thi Bich Lieu</v>
          </cell>
          <cell r="M536" t="str">
            <v>No</v>
          </cell>
          <cell r="O536" t="str">
            <v>Lịch thanh toán: Monthly at 10 &amp; 24</v>
          </cell>
        </row>
        <row r="537">
          <cell r="D537">
            <v>32661</v>
          </cell>
          <cell r="E537">
            <v>14113728</v>
          </cell>
          <cell r="F537">
            <v>2931918</v>
          </cell>
          <cell r="G537">
            <v>45077.000347222223</v>
          </cell>
          <cell r="H537">
            <v>45104.000347222223</v>
          </cell>
          <cell r="I537">
            <v>45103.000347222223</v>
          </cell>
          <cell r="J537" t="str">
            <v>Do Thi Bich Lieu</v>
          </cell>
          <cell r="M537" t="str">
            <v>No</v>
          </cell>
          <cell r="O537" t="str">
            <v>Lịch thanh toán: Monthly at 10 &amp; 24</v>
          </cell>
        </row>
        <row r="538">
          <cell r="D538">
            <v>32674</v>
          </cell>
          <cell r="E538">
            <v>14066526</v>
          </cell>
          <cell r="F538">
            <v>3115167</v>
          </cell>
          <cell r="G538">
            <v>45077.000347222223</v>
          </cell>
          <cell r="J538" t="str">
            <v>Do Thi Bich Lieu</v>
          </cell>
          <cell r="M538" t="str">
            <v>No</v>
          </cell>
          <cell r="O538" t="str">
            <v>06/Đã thanh toán 12/2023</v>
          </cell>
        </row>
        <row r="539">
          <cell r="D539">
            <v>32659</v>
          </cell>
          <cell r="E539">
            <v>12162830</v>
          </cell>
          <cell r="F539">
            <v>1954612</v>
          </cell>
          <cell r="G539">
            <v>45077.000347222223</v>
          </cell>
          <cell r="H539">
            <v>45078.000347222223</v>
          </cell>
          <cell r="I539">
            <v>45108.000347222223</v>
          </cell>
          <cell r="J539" t="str">
            <v>Do Thi Bich Lieu</v>
          </cell>
          <cell r="M539" t="str">
            <v>No</v>
          </cell>
          <cell r="O539" t="str">
            <v>Lịch thanh toán: Monthly at 10 &amp; 24</v>
          </cell>
        </row>
        <row r="540">
          <cell r="D540">
            <v>32679</v>
          </cell>
          <cell r="E540">
            <v>16391225</v>
          </cell>
          <cell r="F540">
            <v>5545023</v>
          </cell>
          <cell r="G540">
            <v>45077.000347222223</v>
          </cell>
          <cell r="J540" t="str">
            <v>Do Thi Bich Lieu</v>
          </cell>
          <cell r="M540" t="str">
            <v>No</v>
          </cell>
          <cell r="O540" t="str">
            <v>06/Đã thanh toán 12/2023</v>
          </cell>
        </row>
        <row r="541">
          <cell r="D541">
            <v>32677</v>
          </cell>
          <cell r="E541">
            <v>26363583</v>
          </cell>
          <cell r="F541">
            <v>2592238</v>
          </cell>
          <cell r="G541">
            <v>45077.000347222223</v>
          </cell>
          <cell r="J541" t="str">
            <v>Do Thi Bich Lieu</v>
          </cell>
          <cell r="M541" t="str">
            <v>No</v>
          </cell>
          <cell r="O541" t="str">
            <v>06/Đã thanh toán 12/2023</v>
          </cell>
        </row>
        <row r="542">
          <cell r="D542">
            <v>32667</v>
          </cell>
          <cell r="E542">
            <v>13264550</v>
          </cell>
          <cell r="F542">
            <v>1954612</v>
          </cell>
          <cell r="G542">
            <v>45077.000347222223</v>
          </cell>
          <cell r="H542">
            <v>45078.000347222223</v>
          </cell>
          <cell r="I542">
            <v>45104.000347222223</v>
          </cell>
          <cell r="J542" t="str">
            <v>Do Thi Bich Lieu</v>
          </cell>
          <cell r="M542" t="str">
            <v>No</v>
          </cell>
          <cell r="O542" t="str">
            <v>Lịch thanh toán: Monthly at 10 &amp; 24</v>
          </cell>
        </row>
        <row r="543">
          <cell r="D543">
            <v>32676</v>
          </cell>
          <cell r="E543">
            <v>15069804</v>
          </cell>
          <cell r="F543">
            <v>169701</v>
          </cell>
          <cell r="G543">
            <v>45077.000347222223</v>
          </cell>
          <cell r="J543" t="str">
            <v>Do Thi Bich Lieu</v>
          </cell>
          <cell r="M543" t="str">
            <v>No</v>
          </cell>
          <cell r="O543" t="str">
            <v>06/Đã thanh toán 12/2023</v>
          </cell>
        </row>
        <row r="544">
          <cell r="D544">
            <v>32673</v>
          </cell>
          <cell r="E544">
            <v>13266471</v>
          </cell>
          <cell r="F544">
            <v>1557600</v>
          </cell>
          <cell r="G544">
            <v>45077.000347222223</v>
          </cell>
          <cell r="H544">
            <v>45110.000347222223</v>
          </cell>
          <cell r="I544">
            <v>45110.000347222223</v>
          </cell>
          <cell r="J544" t="str">
            <v>Do Thi Bich Lieu</v>
          </cell>
          <cell r="M544" t="str">
            <v>No</v>
          </cell>
          <cell r="O544" t="str">
            <v>Lịch thanh toán: Monthly at 10 &amp; 24</v>
          </cell>
        </row>
        <row r="545">
          <cell r="D545">
            <v>32669</v>
          </cell>
          <cell r="E545">
            <v>14115734</v>
          </cell>
          <cell r="F545">
            <v>3448799</v>
          </cell>
          <cell r="G545">
            <v>45077.000347222223</v>
          </cell>
          <cell r="J545" t="str">
            <v>Do Thi Bich Lieu</v>
          </cell>
          <cell r="M545" t="str">
            <v>No</v>
          </cell>
          <cell r="O545" t="str">
            <v>Chúng tôi đang xử lý hóa đơn, vui lòng liên hệ Do Thi Bich Lieu</v>
          </cell>
        </row>
        <row r="546">
          <cell r="D546">
            <v>32668</v>
          </cell>
          <cell r="E546">
            <v>26404995</v>
          </cell>
          <cell r="F546">
            <v>4234934</v>
          </cell>
          <cell r="G546">
            <v>45077.000347222223</v>
          </cell>
          <cell r="H546">
            <v>45078.000347222223</v>
          </cell>
          <cell r="I546">
            <v>45105.000347222223</v>
          </cell>
          <cell r="J546" t="str">
            <v>Do Thi Bich Lieu</v>
          </cell>
          <cell r="M546" t="str">
            <v>No</v>
          </cell>
          <cell r="O546" t="str">
            <v>Lịch thanh toán: Monthly at 10 &amp; 24</v>
          </cell>
        </row>
        <row r="547">
          <cell r="D547">
            <v>32665</v>
          </cell>
          <cell r="E547">
            <v>26403996</v>
          </cell>
          <cell r="F547">
            <v>977306</v>
          </cell>
          <cell r="G547">
            <v>45077.000347222223</v>
          </cell>
          <cell r="H547">
            <v>45078.000347222223</v>
          </cell>
          <cell r="I547">
            <v>45104.000347222223</v>
          </cell>
          <cell r="J547" t="str">
            <v>Do Thi Bich Lieu</v>
          </cell>
          <cell r="M547" t="str">
            <v>No</v>
          </cell>
          <cell r="O547" t="str">
            <v>Lịch thanh toán: Monthly at 10 &amp; 24</v>
          </cell>
        </row>
        <row r="548">
          <cell r="D548">
            <v>32652</v>
          </cell>
          <cell r="E548">
            <v>18176008</v>
          </cell>
          <cell r="F548">
            <v>5609973</v>
          </cell>
          <cell r="G548">
            <v>45077.000347222223</v>
          </cell>
          <cell r="H548">
            <v>45078.000347222223</v>
          </cell>
          <cell r="I548">
            <v>45108.000347222223</v>
          </cell>
          <cell r="J548" t="str">
            <v>Do Thi Bich Lieu</v>
          </cell>
          <cell r="M548" t="str">
            <v>No</v>
          </cell>
          <cell r="O548" t="str">
            <v>Lịch thanh toán: Monthly at 10 &amp; 24</v>
          </cell>
        </row>
        <row r="549">
          <cell r="D549">
            <v>32660</v>
          </cell>
          <cell r="E549">
            <v>12163086</v>
          </cell>
          <cell r="F549">
            <v>552013</v>
          </cell>
          <cell r="G549">
            <v>45077.000347222223</v>
          </cell>
          <cell r="H549">
            <v>45078.000347222223</v>
          </cell>
          <cell r="I549">
            <v>45108.000347222223</v>
          </cell>
          <cell r="J549" t="str">
            <v>Do Thi Bich Lieu</v>
          </cell>
          <cell r="M549" t="str">
            <v>No</v>
          </cell>
          <cell r="O549" t="str">
            <v>Lịch thanh toán: Monthly at 10 &amp; 24</v>
          </cell>
        </row>
        <row r="550">
          <cell r="D550">
            <v>32657</v>
          </cell>
          <cell r="E550">
            <v>12165737</v>
          </cell>
          <cell r="F550">
            <v>1886808</v>
          </cell>
          <cell r="G550">
            <v>45077.000347222223</v>
          </cell>
          <cell r="H550">
            <v>45078.000347222223</v>
          </cell>
          <cell r="I550">
            <v>45111.000347222223</v>
          </cell>
          <cell r="J550" t="str">
            <v>Do Thi Bich Lieu</v>
          </cell>
          <cell r="M550" t="str">
            <v>No</v>
          </cell>
          <cell r="O550" t="str">
            <v>Lịch thanh toán: Monthly at 10 &amp; 24</v>
          </cell>
        </row>
        <row r="551">
          <cell r="D551">
            <v>32653</v>
          </cell>
          <cell r="E551">
            <v>25350439</v>
          </cell>
          <cell r="F551">
            <v>4234934</v>
          </cell>
          <cell r="G551">
            <v>45077.000347222223</v>
          </cell>
          <cell r="H551">
            <v>45078.000347222223</v>
          </cell>
          <cell r="I551">
            <v>45112.000347222223</v>
          </cell>
          <cell r="J551" t="str">
            <v>Do Thi Bich Lieu</v>
          </cell>
          <cell r="M551" t="str">
            <v>No</v>
          </cell>
          <cell r="O551" t="str">
            <v>Lịch thanh toán: Monthly at 10 &amp; 24</v>
          </cell>
        </row>
        <row r="552">
          <cell r="D552">
            <v>32678</v>
          </cell>
          <cell r="E552">
            <v>17154727</v>
          </cell>
          <cell r="F552">
            <v>6019965</v>
          </cell>
          <cell r="G552">
            <v>45077.000347222223</v>
          </cell>
          <cell r="J552" t="str">
            <v>Do Thi Bich Lieu</v>
          </cell>
          <cell r="M552" t="str">
            <v>No</v>
          </cell>
          <cell r="O552" t="str">
            <v>06/Đã thanh toán 12/2023</v>
          </cell>
        </row>
        <row r="553">
          <cell r="D553">
            <v>32670</v>
          </cell>
          <cell r="E553">
            <v>90328199</v>
          </cell>
          <cell r="F553">
            <v>3408992</v>
          </cell>
          <cell r="G553">
            <v>45077.000347222223</v>
          </cell>
          <cell r="H553">
            <v>45078.000347222223</v>
          </cell>
          <cell r="I553">
            <v>45106.000347222223</v>
          </cell>
          <cell r="J553" t="str">
            <v>Do Thi Bich Lieu</v>
          </cell>
          <cell r="M553" t="str">
            <v>No</v>
          </cell>
          <cell r="O553" t="str">
            <v>Lịch thanh toán: Monthly at 10 &amp; 24</v>
          </cell>
        </row>
        <row r="554">
          <cell r="D554">
            <v>32666</v>
          </cell>
          <cell r="E554">
            <v>13264820</v>
          </cell>
          <cell r="F554">
            <v>276007</v>
          </cell>
          <cell r="G554">
            <v>45077.000347222223</v>
          </cell>
          <cell r="H554">
            <v>45078.000347222223</v>
          </cell>
          <cell r="I554">
            <v>45104.000347222223</v>
          </cell>
          <cell r="J554" t="str">
            <v>Do Thi Bich Lieu</v>
          </cell>
          <cell r="M554" t="str">
            <v>No</v>
          </cell>
          <cell r="O554" t="str">
            <v>Lịch thanh toán: Monthly at 10 &amp; 24</v>
          </cell>
        </row>
        <row r="555">
          <cell r="D555">
            <v>32662</v>
          </cell>
          <cell r="E555">
            <v>14113899</v>
          </cell>
          <cell r="F555">
            <v>1557600</v>
          </cell>
          <cell r="G555">
            <v>45077.000347222223</v>
          </cell>
          <cell r="H555">
            <v>45110.000347222223</v>
          </cell>
          <cell r="I555">
            <v>45103.000347222223</v>
          </cell>
          <cell r="J555" t="str">
            <v>Do Thi Bich Lieu</v>
          </cell>
          <cell r="M555" t="str">
            <v>No</v>
          </cell>
          <cell r="O555" t="str">
            <v>Lịch thanh toán: Monthly at 10 &amp; 24</v>
          </cell>
        </row>
        <row r="556">
          <cell r="D556">
            <v>32680</v>
          </cell>
          <cell r="E556">
            <v>11153889</v>
          </cell>
          <cell r="F556">
            <v>10616408</v>
          </cell>
          <cell r="G556">
            <v>45077.000347222223</v>
          </cell>
          <cell r="J556" t="str">
            <v>Do Thi Bich Lieu</v>
          </cell>
          <cell r="M556" t="str">
            <v>No</v>
          </cell>
          <cell r="O556" t="str">
            <v>06/Đã thanh toán 12/2023</v>
          </cell>
        </row>
        <row r="557">
          <cell r="D557">
            <v>32663</v>
          </cell>
          <cell r="E557">
            <v>26404095</v>
          </cell>
          <cell r="F557">
            <v>1309726</v>
          </cell>
          <cell r="G557">
            <v>45077.000347222223</v>
          </cell>
          <cell r="H557">
            <v>45104.000347222223</v>
          </cell>
          <cell r="I557">
            <v>45103.000347222223</v>
          </cell>
          <cell r="J557" t="str">
            <v>Do Thi Bich Lieu</v>
          </cell>
          <cell r="M557" t="str">
            <v>No</v>
          </cell>
          <cell r="O557" t="str">
            <v>Lịch thanh toán: Monthly at 10 &amp; 24</v>
          </cell>
        </row>
        <row r="558">
          <cell r="D558">
            <v>34509</v>
          </cell>
          <cell r="E558">
            <v>11208688</v>
          </cell>
          <cell r="F558">
            <v>2443276</v>
          </cell>
          <cell r="G558">
            <v>45087.000347222223</v>
          </cell>
          <cell r="H558">
            <v>45088.000347222223</v>
          </cell>
          <cell r="I558">
            <v>45115.000347222223</v>
          </cell>
          <cell r="J558" t="str">
            <v>Do Thi Bich Lieu</v>
          </cell>
          <cell r="M558" t="str">
            <v>No</v>
          </cell>
          <cell r="O558" t="str">
            <v>Lịch thanh toán: Monthly at 10 &amp; 24</v>
          </cell>
        </row>
        <row r="559">
          <cell r="D559">
            <v>34510</v>
          </cell>
          <cell r="E559">
            <v>18178674</v>
          </cell>
          <cell r="F559">
            <v>1221638</v>
          </cell>
          <cell r="G559">
            <v>45087.000347222223</v>
          </cell>
          <cell r="H559">
            <v>45088.000347222223</v>
          </cell>
          <cell r="I559">
            <v>45115.000347222223</v>
          </cell>
          <cell r="J559" t="str">
            <v>Do Thi Bich Lieu</v>
          </cell>
          <cell r="M559" t="str">
            <v>No</v>
          </cell>
          <cell r="O559" t="str">
            <v>Lịch thanh toán: Monthly at 10 &amp; 24</v>
          </cell>
        </row>
        <row r="560">
          <cell r="D560">
            <v>34515</v>
          </cell>
          <cell r="E560">
            <v>28343917</v>
          </cell>
          <cell r="F560">
            <v>2443276</v>
          </cell>
          <cell r="G560">
            <v>45087.000347222223</v>
          </cell>
          <cell r="H560">
            <v>45088.000347222223</v>
          </cell>
          <cell r="I560">
            <v>45119.000347222223</v>
          </cell>
          <cell r="J560" t="str">
            <v>Do Thi Bich Lieu</v>
          </cell>
          <cell r="M560" t="str">
            <v>No</v>
          </cell>
          <cell r="O560" t="str">
            <v>Lịch thanh toán: Monthly at 10 &amp; 24</v>
          </cell>
        </row>
        <row r="561">
          <cell r="D561">
            <v>34520</v>
          </cell>
          <cell r="E561">
            <v>17213073</v>
          </cell>
          <cell r="F561">
            <v>2162815</v>
          </cell>
          <cell r="G561">
            <v>45087.000347222223</v>
          </cell>
          <cell r="H561">
            <v>45088.000347222223</v>
          </cell>
          <cell r="I561">
            <v>45119.000347222223</v>
          </cell>
          <cell r="J561" t="str">
            <v>Do Thi Bich Lieu</v>
          </cell>
          <cell r="M561" t="str">
            <v>No</v>
          </cell>
          <cell r="O561" t="str">
            <v>Lịch thanh toán: Monthly at 10 &amp; 24</v>
          </cell>
        </row>
        <row r="562">
          <cell r="D562">
            <v>34521</v>
          </cell>
          <cell r="E562">
            <v>16445288</v>
          </cell>
          <cell r="F562">
            <v>1891489</v>
          </cell>
          <cell r="G562">
            <v>45087.000347222223</v>
          </cell>
          <cell r="H562">
            <v>45088.000347222223</v>
          </cell>
          <cell r="I562">
            <v>45121.000347222223</v>
          </cell>
          <cell r="J562" t="str">
            <v>Do Thi Bich Lieu</v>
          </cell>
          <cell r="M562" t="str">
            <v>No</v>
          </cell>
          <cell r="O562" t="str">
            <v>Lịch thanh toán: Monthly at 10 &amp; 24</v>
          </cell>
        </row>
        <row r="563">
          <cell r="D563">
            <v>34519</v>
          </cell>
          <cell r="E563">
            <v>17212893</v>
          </cell>
          <cell r="F563">
            <v>3664914</v>
          </cell>
          <cell r="G563">
            <v>45087.000347222223</v>
          </cell>
          <cell r="H563">
            <v>45088.000347222223</v>
          </cell>
          <cell r="I563">
            <v>45119.000347222223</v>
          </cell>
          <cell r="J563" t="str">
            <v>Do Thi Bich Lieu</v>
          </cell>
          <cell r="M563" t="str">
            <v>No</v>
          </cell>
          <cell r="O563" t="str">
            <v>Lịch thanh toán: Monthly at 10 &amp; 24</v>
          </cell>
        </row>
        <row r="564">
          <cell r="D564">
            <v>34495</v>
          </cell>
          <cell r="E564">
            <v>15128445</v>
          </cell>
          <cell r="F564">
            <v>2880284</v>
          </cell>
          <cell r="G564">
            <v>45087.000347222223</v>
          </cell>
          <cell r="H564">
            <v>45088.000347222223</v>
          </cell>
          <cell r="I564">
            <v>45114.000347222223</v>
          </cell>
          <cell r="J564" t="str">
            <v>Do Thi Bich Lieu</v>
          </cell>
          <cell r="M564" t="str">
            <v>No</v>
          </cell>
          <cell r="O564" t="str">
            <v>Lịch thanh toán: Monthly at 10 &amp; 24</v>
          </cell>
        </row>
        <row r="565">
          <cell r="D565">
            <v>34516</v>
          </cell>
          <cell r="E565">
            <v>27343967</v>
          </cell>
          <cell r="F565">
            <v>1221638</v>
          </cell>
          <cell r="G565">
            <v>45087.000347222223</v>
          </cell>
          <cell r="H565">
            <v>45088.000347222223</v>
          </cell>
          <cell r="I565">
            <v>45118.000347222223</v>
          </cell>
          <cell r="J565" t="str">
            <v>Do Thi Bich Lieu</v>
          </cell>
          <cell r="M565" t="str">
            <v>No</v>
          </cell>
          <cell r="O565" t="str">
            <v>Lịch thanh toán: Monthly at 10 &amp; 24</v>
          </cell>
        </row>
        <row r="566">
          <cell r="D566">
            <v>34498</v>
          </cell>
          <cell r="E566">
            <v>23225259</v>
          </cell>
          <cell r="F566">
            <v>1423468</v>
          </cell>
          <cell r="G566">
            <v>45087.000347222223</v>
          </cell>
          <cell r="H566">
            <v>45088.000347222223</v>
          </cell>
          <cell r="I566">
            <v>45117.000347222223</v>
          </cell>
          <cell r="J566" t="str">
            <v>Do Thi Bich Lieu</v>
          </cell>
          <cell r="M566" t="str">
            <v>No</v>
          </cell>
          <cell r="O566" t="str">
            <v>Lịch thanh toán: Monthly at 10 &amp; 24</v>
          </cell>
        </row>
        <row r="567">
          <cell r="D567">
            <v>34508</v>
          </cell>
          <cell r="E567">
            <v>11208247</v>
          </cell>
          <cell r="F567">
            <v>3234033</v>
          </cell>
          <cell r="G567">
            <v>45087.000347222223</v>
          </cell>
          <cell r="H567">
            <v>45088.000347222223</v>
          </cell>
          <cell r="I567">
            <v>45115.000347222223</v>
          </cell>
          <cell r="J567" t="str">
            <v>Do Thi Bich Lieu</v>
          </cell>
          <cell r="M567" t="str">
            <v>No</v>
          </cell>
          <cell r="O567" t="str">
            <v>Lịch thanh toán: Monthly at 10 &amp; 24</v>
          </cell>
        </row>
        <row r="568">
          <cell r="D568">
            <v>34504</v>
          </cell>
          <cell r="E568">
            <v>25351245</v>
          </cell>
          <cell r="F568">
            <v>2840257</v>
          </cell>
          <cell r="G568">
            <v>45087.000347222223</v>
          </cell>
          <cell r="H568">
            <v>45088.000347222223</v>
          </cell>
          <cell r="I568">
            <v>45114.000347222223</v>
          </cell>
          <cell r="J568" t="str">
            <v>Do Thi Bich Lieu</v>
          </cell>
          <cell r="M568" t="str">
            <v>No</v>
          </cell>
          <cell r="O568" t="str">
            <v>Lịch thanh toán: Monthly at 10 &amp; 24</v>
          </cell>
        </row>
        <row r="569">
          <cell r="D569">
            <v>34526</v>
          </cell>
          <cell r="E569">
            <v>17213731</v>
          </cell>
          <cell r="F569">
            <v>2372447</v>
          </cell>
          <cell r="G569">
            <v>45087.000347222223</v>
          </cell>
          <cell r="H569">
            <v>45088.000347222223</v>
          </cell>
          <cell r="I569">
            <v>45122.000347222223</v>
          </cell>
          <cell r="J569" t="str">
            <v>Do Thi Bich Lieu</v>
          </cell>
          <cell r="M569" t="str">
            <v>No</v>
          </cell>
          <cell r="O569" t="str">
            <v>Lịch thanh toán: Monthly at 10 &amp; 24</v>
          </cell>
        </row>
        <row r="570">
          <cell r="D570">
            <v>34513</v>
          </cell>
          <cell r="E570">
            <v>28343977</v>
          </cell>
          <cell r="F570">
            <v>2443276</v>
          </cell>
          <cell r="G570">
            <v>45087.000347222223</v>
          </cell>
          <cell r="H570">
            <v>45088.000347222223</v>
          </cell>
          <cell r="I570">
            <v>45119.000347222223</v>
          </cell>
          <cell r="J570" t="str">
            <v>Do Thi Bich Lieu</v>
          </cell>
          <cell r="M570" t="str">
            <v>No</v>
          </cell>
          <cell r="O570" t="str">
            <v>Lịch thanh toán: Monthly at 10 &amp; 24</v>
          </cell>
        </row>
        <row r="571">
          <cell r="D571">
            <v>34500</v>
          </cell>
          <cell r="E571">
            <v>21233473</v>
          </cell>
          <cell r="F571">
            <v>1886808</v>
          </cell>
          <cell r="G571">
            <v>45087.000347222223</v>
          </cell>
          <cell r="H571">
            <v>45088.000347222223</v>
          </cell>
          <cell r="I571">
            <v>45115.000347222223</v>
          </cell>
          <cell r="J571" t="str">
            <v>Do Thi Bich Lieu</v>
          </cell>
          <cell r="M571" t="str">
            <v>No</v>
          </cell>
          <cell r="O571" t="str">
            <v>Lịch thanh toán: Monthly at 10 &amp; 24</v>
          </cell>
        </row>
        <row r="572">
          <cell r="D572">
            <v>34499</v>
          </cell>
          <cell r="E572">
            <v>21233670</v>
          </cell>
          <cell r="F572">
            <v>1186224</v>
          </cell>
          <cell r="G572">
            <v>45087.000347222223</v>
          </cell>
          <cell r="H572">
            <v>45088.000347222223</v>
          </cell>
          <cell r="I572">
            <v>45115.000347222223</v>
          </cell>
          <cell r="J572" t="str">
            <v>Do Thi Bich Lieu</v>
          </cell>
          <cell r="M572" t="str">
            <v>No</v>
          </cell>
          <cell r="O572" t="str">
            <v>Lịch thanh toán: Monthly at 10 &amp; 24</v>
          </cell>
        </row>
        <row r="573">
          <cell r="D573">
            <v>34506</v>
          </cell>
          <cell r="E573">
            <v>10246730</v>
          </cell>
          <cell r="F573">
            <v>4886552</v>
          </cell>
          <cell r="G573">
            <v>45087.000347222223</v>
          </cell>
          <cell r="H573">
            <v>45088.000347222223</v>
          </cell>
          <cell r="I573">
            <v>45114.000347222223</v>
          </cell>
          <cell r="J573" t="str">
            <v>Do Thi Bich Lieu</v>
          </cell>
          <cell r="M573" t="str">
            <v>No</v>
          </cell>
          <cell r="O573" t="str">
            <v>Lịch thanh toán: Monthly at 10 &amp; 24</v>
          </cell>
        </row>
        <row r="574">
          <cell r="D574">
            <v>34507</v>
          </cell>
          <cell r="E574">
            <v>12167620</v>
          </cell>
          <cell r="F574">
            <v>2443276</v>
          </cell>
          <cell r="G574">
            <v>45087.000347222223</v>
          </cell>
          <cell r="H574">
            <v>45088.000347222223</v>
          </cell>
          <cell r="I574">
            <v>45115.000347222223</v>
          </cell>
          <cell r="J574" t="str">
            <v>Do Thi Bich Lieu</v>
          </cell>
          <cell r="M574" t="str">
            <v>No</v>
          </cell>
          <cell r="O574" t="str">
            <v>Lịch thanh toán: Monthly at 10 &amp; 24</v>
          </cell>
        </row>
        <row r="575">
          <cell r="D575">
            <v>34529</v>
          </cell>
          <cell r="E575">
            <v>15130965</v>
          </cell>
          <cell r="F575">
            <v>2352785</v>
          </cell>
          <cell r="G575">
            <v>45087.000347222223</v>
          </cell>
          <cell r="H575">
            <v>45088.000347222223</v>
          </cell>
          <cell r="I575">
            <v>45121.000347222223</v>
          </cell>
          <cell r="J575" t="str">
            <v>Do Thi Bich Lieu</v>
          </cell>
          <cell r="M575" t="str">
            <v>No</v>
          </cell>
          <cell r="O575" t="str">
            <v>Lịch thanh toán: Monthly at 10 &amp; 24</v>
          </cell>
        </row>
        <row r="576">
          <cell r="D576">
            <v>34525</v>
          </cell>
          <cell r="E576">
            <v>27344664</v>
          </cell>
          <cell r="F576">
            <v>775132</v>
          </cell>
          <cell r="G576">
            <v>45087.000347222223</v>
          </cell>
          <cell r="H576">
            <v>45088.000347222223</v>
          </cell>
          <cell r="I576">
            <v>45122.000347222223</v>
          </cell>
          <cell r="J576" t="str">
            <v>Do Thi Bich Lieu</v>
          </cell>
          <cell r="M576" t="str">
            <v>No</v>
          </cell>
          <cell r="O576" t="str">
            <v>Lịch thanh toán: Monthly at 10 &amp; 24</v>
          </cell>
        </row>
        <row r="577">
          <cell r="D577">
            <v>34524</v>
          </cell>
          <cell r="E577">
            <v>20382965</v>
          </cell>
          <cell r="F577">
            <v>1309726</v>
          </cell>
          <cell r="G577">
            <v>45087.000347222223</v>
          </cell>
          <cell r="H577">
            <v>45088.000347222223</v>
          </cell>
          <cell r="I577">
            <v>45122.000347222223</v>
          </cell>
          <cell r="J577" t="str">
            <v>Do Thi Bich Lieu</v>
          </cell>
          <cell r="M577" t="str">
            <v>No</v>
          </cell>
          <cell r="O577" t="str">
            <v>Lịch thanh toán: Monthly at 10 &amp; 24</v>
          </cell>
        </row>
        <row r="578">
          <cell r="D578">
            <v>34523</v>
          </cell>
          <cell r="E578">
            <v>12168857</v>
          </cell>
          <cell r="F578">
            <v>4655974</v>
          </cell>
          <cell r="G578">
            <v>45087.000347222223</v>
          </cell>
          <cell r="H578">
            <v>45088.000347222223</v>
          </cell>
          <cell r="I578">
            <v>45119.000347222223</v>
          </cell>
          <cell r="J578" t="str">
            <v>Do Thi Bich Lieu</v>
          </cell>
          <cell r="M578" t="str">
            <v>No</v>
          </cell>
          <cell r="O578" t="str">
            <v>Lịch thanh toán: Monthly at 10 &amp; 24</v>
          </cell>
        </row>
        <row r="579">
          <cell r="D579">
            <v>34558</v>
          </cell>
          <cell r="E579">
            <v>10251273</v>
          </cell>
          <cell r="F579">
            <v>2167495</v>
          </cell>
          <cell r="G579">
            <v>45087.000347222223</v>
          </cell>
          <cell r="H579">
            <v>45088.000347222223</v>
          </cell>
          <cell r="I579">
            <v>45121.000347222223</v>
          </cell>
          <cell r="J579" t="str">
            <v>Do Thi Bich Lieu</v>
          </cell>
          <cell r="M579" t="str">
            <v>No</v>
          </cell>
          <cell r="O579" t="str">
            <v>Lịch thanh toán: Monthly at 10 &amp; 24</v>
          </cell>
        </row>
        <row r="580">
          <cell r="D580">
            <v>34557</v>
          </cell>
          <cell r="E580">
            <v>10251016</v>
          </cell>
          <cell r="F580">
            <v>1886808</v>
          </cell>
          <cell r="G580">
            <v>45087.000347222223</v>
          </cell>
          <cell r="H580">
            <v>45088.000347222223</v>
          </cell>
          <cell r="I580">
            <v>45121.000347222223</v>
          </cell>
          <cell r="J580" t="str">
            <v>Do Thi Bich Lieu</v>
          </cell>
          <cell r="M580" t="str">
            <v>No</v>
          </cell>
          <cell r="O580" t="str">
            <v>Lịch thanh toán: Monthly at 10 &amp; 24</v>
          </cell>
        </row>
        <row r="581">
          <cell r="D581">
            <v>34497</v>
          </cell>
          <cell r="E581">
            <v>17210890</v>
          </cell>
          <cell r="F581">
            <v>4668733</v>
          </cell>
          <cell r="G581">
            <v>45087.000347222223</v>
          </cell>
          <cell r="H581">
            <v>45088.000347222223</v>
          </cell>
          <cell r="I581">
            <v>45115.000347222223</v>
          </cell>
          <cell r="J581" t="str">
            <v>Do Thi Bich Lieu</v>
          </cell>
          <cell r="M581" t="str">
            <v>No</v>
          </cell>
          <cell r="O581" t="str">
            <v>Lịch thanh toán: Monthly at 10 &amp; 24</v>
          </cell>
        </row>
        <row r="582">
          <cell r="D582">
            <v>34522</v>
          </cell>
          <cell r="E582">
            <v>18179588</v>
          </cell>
          <cell r="F582">
            <v>2619452</v>
          </cell>
          <cell r="G582">
            <v>45087.000347222223</v>
          </cell>
          <cell r="H582">
            <v>45088.000347222223</v>
          </cell>
          <cell r="I582">
            <v>45118.000347222223</v>
          </cell>
          <cell r="J582" t="str">
            <v>Do Thi Bich Lieu</v>
          </cell>
          <cell r="M582" t="str">
            <v>No</v>
          </cell>
          <cell r="O582" t="str">
            <v>Lịch thanh toán: Monthly at 10 &amp; 24</v>
          </cell>
        </row>
        <row r="583">
          <cell r="D583">
            <v>34501</v>
          </cell>
          <cell r="E583">
            <v>22355768</v>
          </cell>
          <cell r="F583">
            <v>1615482</v>
          </cell>
          <cell r="G583">
            <v>45087.000347222223</v>
          </cell>
          <cell r="H583">
            <v>45088.000347222223</v>
          </cell>
          <cell r="I583">
            <v>45115.000347222223</v>
          </cell>
          <cell r="J583" t="str">
            <v>Do Thi Bich Lieu</v>
          </cell>
          <cell r="M583" t="str">
            <v>No</v>
          </cell>
          <cell r="O583" t="str">
            <v>Lịch thanh toán: Monthly at 10 &amp; 24</v>
          </cell>
        </row>
        <row r="584">
          <cell r="D584">
            <v>34514</v>
          </cell>
          <cell r="E584">
            <v>16445152</v>
          </cell>
          <cell r="F584">
            <v>2443276</v>
          </cell>
          <cell r="G584">
            <v>45087.000347222223</v>
          </cell>
          <cell r="H584">
            <v>45088.000347222223</v>
          </cell>
          <cell r="I584">
            <v>45121.000347222223</v>
          </cell>
          <cell r="J584" t="str">
            <v>Do Thi Bich Lieu</v>
          </cell>
          <cell r="M584" t="str">
            <v>No</v>
          </cell>
          <cell r="O584" t="str">
            <v>Lịch thanh toán: Monthly at 10 &amp; 24</v>
          </cell>
        </row>
        <row r="585">
          <cell r="D585">
            <v>34518</v>
          </cell>
          <cell r="E585">
            <v>22356837</v>
          </cell>
          <cell r="F585">
            <v>552013</v>
          </cell>
          <cell r="G585">
            <v>45087.000347222223</v>
          </cell>
          <cell r="H585">
            <v>45088.000347222223</v>
          </cell>
          <cell r="I585">
            <v>45118.000347222223</v>
          </cell>
          <cell r="J585" t="str">
            <v>Do Thi Bich Lieu</v>
          </cell>
          <cell r="M585" t="str">
            <v>No</v>
          </cell>
          <cell r="O585" t="str">
            <v>Lịch thanh toán: Monthly at 10 &amp; 24</v>
          </cell>
        </row>
        <row r="586">
          <cell r="D586">
            <v>34503</v>
          </cell>
          <cell r="E586">
            <v>24322110</v>
          </cell>
          <cell r="F586">
            <v>3125262</v>
          </cell>
          <cell r="G586">
            <v>45087.000347222223</v>
          </cell>
          <cell r="H586">
            <v>45088.000347222223</v>
          </cell>
          <cell r="I586">
            <v>45117.000347222223</v>
          </cell>
          <cell r="J586" t="str">
            <v>Do Thi Bich Lieu</v>
          </cell>
          <cell r="M586" t="str">
            <v>No</v>
          </cell>
          <cell r="O586" t="str">
            <v>Lịch thanh toán: Monthly at 10 &amp; 24</v>
          </cell>
        </row>
        <row r="587">
          <cell r="D587">
            <v>34502</v>
          </cell>
          <cell r="E587">
            <v>22355353</v>
          </cell>
          <cell r="F587">
            <v>3344436</v>
          </cell>
          <cell r="G587">
            <v>45087.000347222223</v>
          </cell>
          <cell r="H587">
            <v>45088.000347222223</v>
          </cell>
          <cell r="I587">
            <v>45115.000347222223</v>
          </cell>
          <cell r="J587" t="str">
            <v>Do Thi Bich Lieu</v>
          </cell>
          <cell r="M587" t="str">
            <v>No</v>
          </cell>
          <cell r="O587" t="str">
            <v>Lịch thanh toán: Monthly at 10 &amp; 24</v>
          </cell>
        </row>
        <row r="588">
          <cell r="D588">
            <v>34528</v>
          </cell>
          <cell r="E588">
            <v>15130662</v>
          </cell>
          <cell r="F588">
            <v>2372447</v>
          </cell>
          <cell r="G588">
            <v>45087.000347222223</v>
          </cell>
          <cell r="H588">
            <v>45088.000347222223</v>
          </cell>
          <cell r="I588">
            <v>45121.000347222223</v>
          </cell>
          <cell r="J588" t="str">
            <v>Do Thi Bich Lieu</v>
          </cell>
          <cell r="M588" t="str">
            <v>No</v>
          </cell>
          <cell r="O588" t="str">
            <v>Lịch thanh toán: Monthly at 10 &amp; 24</v>
          </cell>
        </row>
        <row r="589">
          <cell r="D589">
            <v>34512</v>
          </cell>
          <cell r="E589">
            <v>19405222</v>
          </cell>
          <cell r="F589">
            <v>1221638</v>
          </cell>
          <cell r="G589">
            <v>45087.000347222223</v>
          </cell>
          <cell r="H589">
            <v>45088.000347222223</v>
          </cell>
          <cell r="I589">
            <v>45117.000347222223</v>
          </cell>
          <cell r="J589" t="str">
            <v>Do Thi Bich Lieu</v>
          </cell>
          <cell r="M589" t="str">
            <v>No</v>
          </cell>
          <cell r="O589" t="str">
            <v>Lịch thanh toán: Monthly at 10 &amp; 24</v>
          </cell>
        </row>
        <row r="590">
          <cell r="D590">
            <v>34527</v>
          </cell>
          <cell r="E590">
            <v>16446230</v>
          </cell>
          <cell r="F590">
            <v>1914957</v>
          </cell>
          <cell r="G590">
            <v>45087.000347222223</v>
          </cell>
          <cell r="H590">
            <v>45090.000347222223</v>
          </cell>
          <cell r="I590">
            <v>45124.000347222223</v>
          </cell>
          <cell r="J590" t="str">
            <v>Do Thi Bich Lieu</v>
          </cell>
          <cell r="M590" t="str">
            <v>No</v>
          </cell>
          <cell r="O590" t="str">
            <v>Lịch thanh toán: Monthly at 10 &amp; 24</v>
          </cell>
        </row>
        <row r="591">
          <cell r="D591">
            <v>36174</v>
          </cell>
          <cell r="E591">
            <v>17217861</v>
          </cell>
          <cell r="F591">
            <v>2076778</v>
          </cell>
          <cell r="G591">
            <v>45094.000347222223</v>
          </cell>
          <cell r="H591">
            <v>45110.000347222223</v>
          </cell>
          <cell r="I591">
            <v>45129.000347222223</v>
          </cell>
          <cell r="J591" t="str">
            <v>Do Thi Bich Lieu</v>
          </cell>
          <cell r="M591" t="str">
            <v>No</v>
          </cell>
          <cell r="O591" t="str">
            <v>Lịch thanh toán: Monthly at 10 &amp; 24</v>
          </cell>
        </row>
        <row r="592">
          <cell r="D592">
            <v>36185</v>
          </cell>
          <cell r="E592">
            <v>14119423</v>
          </cell>
          <cell r="F592">
            <v>283021</v>
          </cell>
          <cell r="G592">
            <v>45094.000347222223</v>
          </cell>
          <cell r="H592">
            <v>45096.000347222223</v>
          </cell>
          <cell r="I592">
            <v>45121.000347222223</v>
          </cell>
          <cell r="J592" t="str">
            <v>Do Thi Bich Lieu</v>
          </cell>
          <cell r="M592" t="str">
            <v>No</v>
          </cell>
          <cell r="O592" t="str">
            <v>Lịch thanh toán: Monthly at 10 &amp; 24</v>
          </cell>
        </row>
        <row r="593">
          <cell r="D593">
            <v>36150</v>
          </cell>
          <cell r="E593">
            <v>10255137</v>
          </cell>
          <cell r="F593">
            <v>4153556</v>
          </cell>
          <cell r="G593">
            <v>45094.000347222223</v>
          </cell>
          <cell r="H593">
            <v>45110.000347222223</v>
          </cell>
          <cell r="I593">
            <v>45125.000347222223</v>
          </cell>
          <cell r="J593" t="str">
            <v>Do Thi Bich Lieu</v>
          </cell>
          <cell r="M593" t="str">
            <v>No</v>
          </cell>
          <cell r="O593" t="str">
            <v>Lịch thanh toán: Monthly at 10 &amp; 24</v>
          </cell>
        </row>
        <row r="594">
          <cell r="D594">
            <v>36144</v>
          </cell>
          <cell r="E594">
            <v>16447852</v>
          </cell>
          <cell r="F594">
            <v>1038389</v>
          </cell>
          <cell r="G594">
            <v>45094.000347222223</v>
          </cell>
          <cell r="H594">
            <v>45110.000347222223</v>
          </cell>
          <cell r="I594">
            <v>45128.000347222223</v>
          </cell>
          <cell r="J594" t="str">
            <v>Do Thi Bich Lieu</v>
          </cell>
          <cell r="M594" t="str">
            <v>No</v>
          </cell>
          <cell r="O594" t="str">
            <v>Lịch thanh toán: Monthly at 10 &amp; 24</v>
          </cell>
        </row>
        <row r="595">
          <cell r="D595">
            <v>36182</v>
          </cell>
          <cell r="E595">
            <v>26406420</v>
          </cell>
          <cell r="F595">
            <v>623040</v>
          </cell>
          <cell r="G595">
            <v>45094.000347222223</v>
          </cell>
          <cell r="H595">
            <v>45110.000347222223</v>
          </cell>
          <cell r="I595">
            <v>45117.000347222223</v>
          </cell>
          <cell r="J595" t="str">
            <v>Do Thi Bich Lieu</v>
          </cell>
          <cell r="M595" t="str">
            <v>No</v>
          </cell>
          <cell r="O595" t="str">
            <v>Lịch thanh toán: Monthly at 10 &amp; 24</v>
          </cell>
        </row>
        <row r="596">
          <cell r="D596">
            <v>36181</v>
          </cell>
          <cell r="E596">
            <v>14118775</v>
          </cell>
          <cell r="F596">
            <v>3664914</v>
          </cell>
          <cell r="G596">
            <v>45094.000347222223</v>
          </cell>
          <cell r="H596">
            <v>45096.000347222223</v>
          </cell>
          <cell r="I596">
            <v>45115.000347222223</v>
          </cell>
          <cell r="J596" t="str">
            <v>Do Thi Bich Lieu</v>
          </cell>
          <cell r="M596" t="str">
            <v>No</v>
          </cell>
          <cell r="O596" t="str">
            <v>Lịch thanh toán: Monthly at 10 &amp; 24</v>
          </cell>
        </row>
        <row r="597">
          <cell r="D597">
            <v>36164</v>
          </cell>
          <cell r="E597">
            <v>24326516</v>
          </cell>
          <cell r="F597">
            <v>2880284</v>
          </cell>
          <cell r="G597">
            <v>45094.000347222223</v>
          </cell>
          <cell r="H597">
            <v>45097.000347222223</v>
          </cell>
          <cell r="I597">
            <v>45131.000347222223</v>
          </cell>
          <cell r="J597" t="str">
            <v>Do Thi Bich Lieu</v>
          </cell>
          <cell r="M597" t="str">
            <v>No</v>
          </cell>
          <cell r="O597" t="str">
            <v>Lịch thanh toán: Monthly at 10 &amp; 24</v>
          </cell>
        </row>
        <row r="598">
          <cell r="D598">
            <v>36177</v>
          </cell>
          <cell r="E598">
            <v>14118600</v>
          </cell>
          <cell r="F598">
            <v>6600399</v>
          </cell>
          <cell r="G598">
            <v>45094.000347222223</v>
          </cell>
          <cell r="H598">
            <v>45096.000347222223</v>
          </cell>
          <cell r="I598">
            <v>45114.000347222223</v>
          </cell>
          <cell r="J598" t="str">
            <v>Do Thi Bich Lieu</v>
          </cell>
          <cell r="M598" t="str">
            <v>No</v>
          </cell>
          <cell r="O598" t="str">
            <v>Lịch thanh toán: Monthly at 10 &amp; 24</v>
          </cell>
        </row>
        <row r="599">
          <cell r="D599">
            <v>36146</v>
          </cell>
          <cell r="E599">
            <v>28346594</v>
          </cell>
          <cell r="F599">
            <v>1615482</v>
          </cell>
          <cell r="G599">
            <v>45094.000347222223</v>
          </cell>
          <cell r="H599">
            <v>45096.000347222223</v>
          </cell>
          <cell r="I599">
            <v>45126.000347222223</v>
          </cell>
          <cell r="J599" t="str">
            <v>Do Thi Bich Lieu</v>
          </cell>
          <cell r="M599" t="str">
            <v>No</v>
          </cell>
          <cell r="O599" t="str">
            <v>Lịch thanh toán: Monthly at 10 &amp; 24</v>
          </cell>
        </row>
        <row r="600">
          <cell r="D600">
            <v>36171</v>
          </cell>
          <cell r="E600">
            <v>27347513</v>
          </cell>
          <cell r="F600">
            <v>1615482</v>
          </cell>
          <cell r="G600">
            <v>45094.000347222223</v>
          </cell>
          <cell r="H600">
            <v>45096.000347222223</v>
          </cell>
          <cell r="I600">
            <v>45129.000347222223</v>
          </cell>
          <cell r="J600" t="str">
            <v>Do Thi Bich Lieu</v>
          </cell>
          <cell r="M600" t="str">
            <v>No</v>
          </cell>
          <cell r="O600" t="str">
            <v>Lịch thanh toán: Monthly at 10 &amp; 24</v>
          </cell>
        </row>
        <row r="601">
          <cell r="D601">
            <v>36187</v>
          </cell>
          <cell r="E601">
            <v>13270362</v>
          </cell>
          <cell r="F601">
            <v>471702</v>
          </cell>
          <cell r="G601">
            <v>45094.000347222223</v>
          </cell>
          <cell r="H601">
            <v>45096.000347222223</v>
          </cell>
          <cell r="I601">
            <v>45121.000347222223</v>
          </cell>
          <cell r="J601" t="str">
            <v>Do Thi Bich Lieu</v>
          </cell>
          <cell r="M601" t="str">
            <v>No</v>
          </cell>
          <cell r="O601" t="str">
            <v>Lịch thanh toán: Monthly at 10 &amp; 24</v>
          </cell>
        </row>
        <row r="602">
          <cell r="D602">
            <v>36167</v>
          </cell>
          <cell r="E602">
            <v>20385429</v>
          </cell>
          <cell r="F602">
            <v>575482</v>
          </cell>
          <cell r="G602">
            <v>45094.000347222223</v>
          </cell>
          <cell r="H602">
            <v>45096.000347222223</v>
          </cell>
          <cell r="I602">
            <v>45129.000347222223</v>
          </cell>
          <cell r="J602" t="str">
            <v>Do Thi Bich Lieu</v>
          </cell>
          <cell r="M602" t="str">
            <v>No</v>
          </cell>
          <cell r="O602" t="str">
            <v>Lịch thanh toán: Monthly at 10 &amp; 24</v>
          </cell>
        </row>
        <row r="603">
          <cell r="D603">
            <v>36149</v>
          </cell>
          <cell r="E603">
            <v>25354941</v>
          </cell>
          <cell r="F603">
            <v>2619452</v>
          </cell>
          <cell r="G603">
            <v>45094.000347222223</v>
          </cell>
          <cell r="H603">
            <v>45096.000347222223</v>
          </cell>
          <cell r="I603">
            <v>45125.000347222223</v>
          </cell>
          <cell r="J603" t="str">
            <v>Do Thi Bich Lieu</v>
          </cell>
          <cell r="M603" t="str">
            <v>No</v>
          </cell>
          <cell r="O603" t="str">
            <v>Lịch thanh toán: Monthly at 10 &amp; 24</v>
          </cell>
        </row>
        <row r="604">
          <cell r="D604">
            <v>36160</v>
          </cell>
          <cell r="E604">
            <v>16449632</v>
          </cell>
          <cell r="F604">
            <v>1038389</v>
          </cell>
          <cell r="G604">
            <v>45094.000347222223</v>
          </cell>
          <cell r="H604">
            <v>45110.000347222223</v>
          </cell>
          <cell r="I604">
            <v>45131.000347222223</v>
          </cell>
          <cell r="J604" t="str">
            <v>Do Thi Bich Lieu</v>
          </cell>
          <cell r="M604" t="str">
            <v>No</v>
          </cell>
          <cell r="O604" t="str">
            <v>Lịch thanh toán: Monthly at 10 &amp; 24</v>
          </cell>
        </row>
        <row r="605">
          <cell r="D605">
            <v>36148</v>
          </cell>
          <cell r="E605">
            <v>24325650</v>
          </cell>
          <cell r="F605">
            <v>2112294</v>
          </cell>
          <cell r="G605">
            <v>45094.000347222223</v>
          </cell>
          <cell r="H605">
            <v>45096.000347222223</v>
          </cell>
          <cell r="I605">
            <v>45128.000347222223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36169</v>
          </cell>
          <cell r="E606">
            <v>22360223</v>
          </cell>
          <cell r="F606">
            <v>3657841</v>
          </cell>
          <cell r="G606">
            <v>45094.000347222223</v>
          </cell>
          <cell r="H606">
            <v>45110.000347222223</v>
          </cell>
          <cell r="I606">
            <v>45128.000347222223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D607">
            <v>36161</v>
          </cell>
          <cell r="E607">
            <v>28347931</v>
          </cell>
          <cell r="F607">
            <v>2076778</v>
          </cell>
          <cell r="G607">
            <v>45094.000347222223</v>
          </cell>
          <cell r="H607">
            <v>45110.000347222223</v>
          </cell>
          <cell r="I607">
            <v>45129.000347222223</v>
          </cell>
          <cell r="J607" t="str">
            <v>Do Thi Bich Lieu</v>
          </cell>
          <cell r="M607" t="str">
            <v>No</v>
          </cell>
          <cell r="O607" t="str">
            <v>Lịch thanh toán: Monthly at 10 &amp; 24</v>
          </cell>
        </row>
        <row r="608">
          <cell r="D608">
            <v>36166</v>
          </cell>
          <cell r="E608">
            <v>20385169</v>
          </cell>
          <cell r="F608">
            <v>1038389</v>
          </cell>
          <cell r="G608">
            <v>45094.000347222223</v>
          </cell>
          <cell r="H608">
            <v>45110.000347222223</v>
          </cell>
          <cell r="I608">
            <v>45129.000347222223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D609">
            <v>36172</v>
          </cell>
          <cell r="E609">
            <v>27347930</v>
          </cell>
          <cell r="F609">
            <v>1038389</v>
          </cell>
          <cell r="G609">
            <v>45094.000347222223</v>
          </cell>
          <cell r="H609">
            <v>45110.000347222223</v>
          </cell>
          <cell r="I609">
            <v>45129.000347222223</v>
          </cell>
          <cell r="J609" t="str">
            <v>Do Thi Bich Lieu</v>
          </cell>
          <cell r="M609" t="str">
            <v>No</v>
          </cell>
          <cell r="O609" t="str">
            <v>Lịch thanh toán: Monthly at 10 &amp; 24</v>
          </cell>
        </row>
        <row r="610">
          <cell r="D610">
            <v>36175</v>
          </cell>
          <cell r="E610">
            <v>25355618</v>
          </cell>
          <cell r="F610">
            <v>1038389</v>
          </cell>
          <cell r="G610">
            <v>45094.000347222223</v>
          </cell>
          <cell r="H610">
            <v>45110.000347222223</v>
          </cell>
          <cell r="I610">
            <v>45128.000347222223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36178</v>
          </cell>
          <cell r="E611">
            <v>26407545</v>
          </cell>
          <cell r="F611">
            <v>4798475</v>
          </cell>
          <cell r="G611">
            <v>45094.000347222223</v>
          </cell>
          <cell r="H611">
            <v>45096.000347222223</v>
          </cell>
          <cell r="I611">
            <v>45114.000347222223</v>
          </cell>
          <cell r="J611" t="str">
            <v>Do Thi Bich Lieu</v>
          </cell>
          <cell r="M611" t="str">
            <v>No</v>
          </cell>
          <cell r="O611" t="str">
            <v>Lịch thanh toán: Monthly at 10 &amp; 24</v>
          </cell>
        </row>
        <row r="612">
          <cell r="D612">
            <v>36162</v>
          </cell>
          <cell r="E612">
            <v>28348410</v>
          </cell>
          <cell r="F612">
            <v>2846936</v>
          </cell>
          <cell r="G612">
            <v>45094.000347222223</v>
          </cell>
          <cell r="H612">
            <v>45096.000347222223</v>
          </cell>
          <cell r="I612">
            <v>45129.000347222223</v>
          </cell>
          <cell r="J612" t="str">
            <v>Do Thi Bich Lieu</v>
          </cell>
          <cell r="M612" t="str">
            <v>No</v>
          </cell>
          <cell r="O612" t="str">
            <v>Lịch thanh toán: Monthly at 10 &amp; 24</v>
          </cell>
        </row>
        <row r="613">
          <cell r="D613">
            <v>36145</v>
          </cell>
          <cell r="E613">
            <v>16447953</v>
          </cell>
          <cell r="F613">
            <v>5499736</v>
          </cell>
          <cell r="G613">
            <v>45094.000347222223</v>
          </cell>
          <cell r="H613">
            <v>45096.000347222223</v>
          </cell>
          <cell r="I613">
            <v>45128.000347222223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D614">
            <v>36159</v>
          </cell>
          <cell r="E614">
            <v>16449065</v>
          </cell>
          <cell r="F614">
            <v>4234934</v>
          </cell>
          <cell r="G614">
            <v>45094.000347222223</v>
          </cell>
          <cell r="H614">
            <v>45096.000347222223</v>
          </cell>
          <cell r="I614">
            <v>45131.000347222223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36156</v>
          </cell>
          <cell r="E615">
            <v>19408955</v>
          </cell>
          <cell r="F615">
            <v>2995075</v>
          </cell>
          <cell r="G615">
            <v>45094.000347222223</v>
          </cell>
          <cell r="H615">
            <v>45096.000347222223</v>
          </cell>
          <cell r="I615">
            <v>45126.000347222223</v>
          </cell>
          <cell r="J615" t="str">
            <v>Do Thi Bich Lieu</v>
          </cell>
          <cell r="M615" t="str">
            <v>No</v>
          </cell>
          <cell r="O615" t="str">
            <v>Lịch thanh toán: Monthly at 10 &amp; 24</v>
          </cell>
        </row>
        <row r="616">
          <cell r="D616">
            <v>36154</v>
          </cell>
          <cell r="E616">
            <v>12171632</v>
          </cell>
          <cell r="F616">
            <v>3115167</v>
          </cell>
          <cell r="G616">
            <v>45094.000347222223</v>
          </cell>
          <cell r="H616">
            <v>45110.000347222223</v>
          </cell>
          <cell r="I616">
            <v>45125.000347222223</v>
          </cell>
          <cell r="J616" t="str">
            <v>Do Thi Bich Lieu</v>
          </cell>
          <cell r="M616" t="str">
            <v>No</v>
          </cell>
          <cell r="O616" t="str">
            <v>Lịch thanh toán: Monthly at 10 &amp; 24</v>
          </cell>
        </row>
        <row r="617">
          <cell r="D617">
            <v>36147</v>
          </cell>
          <cell r="E617">
            <v>24325563</v>
          </cell>
          <cell r="F617">
            <v>1038389</v>
          </cell>
          <cell r="G617">
            <v>45094.000347222223</v>
          </cell>
          <cell r="H617">
            <v>45110.000347222223</v>
          </cell>
          <cell r="I617">
            <v>45128.000347222223</v>
          </cell>
          <cell r="J617" t="str">
            <v>Do Thi Bich Lieu</v>
          </cell>
          <cell r="M617" t="str">
            <v>No</v>
          </cell>
          <cell r="O617" t="str">
            <v>Lịch thanh toán: Monthly at 10 &amp; 24</v>
          </cell>
        </row>
        <row r="618">
          <cell r="D618">
            <v>36152</v>
          </cell>
          <cell r="E618">
            <v>12171899</v>
          </cell>
          <cell r="F618">
            <v>2619452</v>
          </cell>
          <cell r="G618">
            <v>45094.000347222223</v>
          </cell>
          <cell r="H618">
            <v>45096.000347222223</v>
          </cell>
          <cell r="I618">
            <v>45125.000347222223</v>
          </cell>
          <cell r="J618" t="str">
            <v>Do Thi Bich Lieu</v>
          </cell>
          <cell r="M618" t="str">
            <v>No</v>
          </cell>
          <cell r="O618" t="str">
            <v>Lịch thanh toán: Monthly at 10 &amp; 24</v>
          </cell>
        </row>
        <row r="619">
          <cell r="D619">
            <v>36143</v>
          </cell>
          <cell r="E619">
            <v>11212777</v>
          </cell>
          <cell r="F619">
            <v>4752506</v>
          </cell>
          <cell r="G619">
            <v>45094.000347222223</v>
          </cell>
          <cell r="H619">
            <v>45110.000347222223</v>
          </cell>
          <cell r="I619">
            <v>45124.000347222223</v>
          </cell>
          <cell r="J619" t="str">
            <v>Do Thi Bich Lieu</v>
          </cell>
          <cell r="M619" t="str">
            <v>No</v>
          </cell>
          <cell r="O619" t="str">
            <v>Lịch thanh toán: Monthly at 10 &amp; 24</v>
          </cell>
        </row>
        <row r="620">
          <cell r="D620">
            <v>36183</v>
          </cell>
          <cell r="E620">
            <v>26407279</v>
          </cell>
          <cell r="F620">
            <v>471702</v>
          </cell>
          <cell r="G620">
            <v>45094.000347222223</v>
          </cell>
          <cell r="H620">
            <v>45096.000347222223</v>
          </cell>
          <cell r="I620">
            <v>45117.000347222223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36176</v>
          </cell>
          <cell r="E621">
            <v>25355867</v>
          </cell>
          <cell r="F621">
            <v>6854386</v>
          </cell>
          <cell r="G621">
            <v>45094.000347222223</v>
          </cell>
          <cell r="H621">
            <v>45096.000347222223</v>
          </cell>
          <cell r="I621">
            <v>45128.000347222223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D622">
            <v>36170</v>
          </cell>
          <cell r="E622">
            <v>21236962</v>
          </cell>
          <cell r="F622">
            <v>1615482</v>
          </cell>
          <cell r="G622">
            <v>45094.000347222223</v>
          </cell>
          <cell r="H622">
            <v>45096.000347222223</v>
          </cell>
          <cell r="I622">
            <v>45129.000347222223</v>
          </cell>
          <cell r="J622" t="str">
            <v>Do Thi Bich Lieu</v>
          </cell>
          <cell r="M622" t="str">
            <v>No</v>
          </cell>
          <cell r="O622" t="str">
            <v>Lịch thanh toán: Monthly at 10 &amp; 24</v>
          </cell>
        </row>
        <row r="623">
          <cell r="D623">
            <v>36158</v>
          </cell>
          <cell r="E623">
            <v>23228769</v>
          </cell>
          <cell r="F623">
            <v>1615482</v>
          </cell>
          <cell r="G623">
            <v>45094.000347222223</v>
          </cell>
          <cell r="H623">
            <v>45096.000347222223</v>
          </cell>
          <cell r="I623">
            <v>45130.000347222223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36173</v>
          </cell>
          <cell r="E624">
            <v>17216889</v>
          </cell>
          <cell r="F624">
            <v>2729855</v>
          </cell>
          <cell r="G624">
            <v>45094.000347222223</v>
          </cell>
          <cell r="H624">
            <v>45096.000347222223</v>
          </cell>
          <cell r="I624">
            <v>45129.000347222223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36179</v>
          </cell>
          <cell r="E625">
            <v>13269415</v>
          </cell>
          <cell r="F625">
            <v>2443276</v>
          </cell>
          <cell r="G625">
            <v>45094.000347222223</v>
          </cell>
          <cell r="H625">
            <v>45096.000347222223</v>
          </cell>
          <cell r="I625">
            <v>45115.000347222223</v>
          </cell>
          <cell r="J625" t="str">
            <v>Do Thi Bich Lieu</v>
          </cell>
          <cell r="M625" t="str">
            <v>No</v>
          </cell>
          <cell r="O625" t="str">
            <v>Lịch thanh toán: Monthly at 10 &amp; 24</v>
          </cell>
        </row>
        <row r="626">
          <cell r="D626">
            <v>36184</v>
          </cell>
          <cell r="E626">
            <v>14119687</v>
          </cell>
          <cell r="F626">
            <v>3636370</v>
          </cell>
          <cell r="G626">
            <v>45094.000347222223</v>
          </cell>
          <cell r="H626">
            <v>45096.000347222223</v>
          </cell>
          <cell r="I626">
            <v>45121.000347222223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D627">
            <v>36186</v>
          </cell>
          <cell r="E627">
            <v>13270630</v>
          </cell>
          <cell r="F627">
            <v>2564596</v>
          </cell>
          <cell r="G627">
            <v>45094.000347222223</v>
          </cell>
          <cell r="H627">
            <v>45096.000347222223</v>
          </cell>
          <cell r="I627">
            <v>45121.000347222223</v>
          </cell>
          <cell r="J627" t="str">
            <v>Do Thi Bich Lieu</v>
          </cell>
          <cell r="M627" t="str">
            <v>No</v>
          </cell>
          <cell r="O627" t="str">
            <v>Lịch thanh toán: Monthly at 10 &amp; 24</v>
          </cell>
        </row>
        <row r="628">
          <cell r="D628">
            <v>37510</v>
          </cell>
          <cell r="E628">
            <v>14064562</v>
          </cell>
          <cell r="F628">
            <v>2650786</v>
          </cell>
          <cell r="G628">
            <v>45100.000347222223</v>
          </cell>
          <cell r="J628" t="str">
            <v>Do Thi Bich Lieu</v>
          </cell>
          <cell r="M628" t="str">
            <v>No</v>
          </cell>
          <cell r="O628" t="str">
            <v>Chúng tôi đang xử lý hóa đơn, vui lòng liên hệ Do Thi Bich Lieu</v>
          </cell>
        </row>
        <row r="629">
          <cell r="D629">
            <v>37555</v>
          </cell>
          <cell r="E629">
            <v>28256017</v>
          </cell>
          <cell r="F629">
            <v>11215914</v>
          </cell>
          <cell r="G629">
            <v>45100.000347222223</v>
          </cell>
          <cell r="H629">
            <v>45104.000347222223</v>
          </cell>
          <cell r="I629">
            <v>44854.000347222223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37556</v>
          </cell>
          <cell r="E630">
            <v>20293537</v>
          </cell>
          <cell r="F630">
            <v>2226532</v>
          </cell>
          <cell r="G630">
            <v>45100.000347222223</v>
          </cell>
          <cell r="H630">
            <v>45103.000347222223</v>
          </cell>
          <cell r="I630">
            <v>44852.000347222223</v>
          </cell>
          <cell r="J630" t="str">
            <v>Do Thi Bich Lieu</v>
          </cell>
          <cell r="M630" t="str">
            <v>No</v>
          </cell>
          <cell r="O630" t="str">
            <v>Lịch thanh toán: Monthly at 10 &amp; 24</v>
          </cell>
        </row>
        <row r="631">
          <cell r="D631">
            <v>37536</v>
          </cell>
          <cell r="E631">
            <v>25269261</v>
          </cell>
          <cell r="F631">
            <v>2311384</v>
          </cell>
          <cell r="G631">
            <v>45100.000347222223</v>
          </cell>
          <cell r="H631">
            <v>45103.000347222223</v>
          </cell>
          <cell r="I631">
            <v>44853.000347222223</v>
          </cell>
          <cell r="J631" t="str">
            <v>Do Thi Bich Lieu</v>
          </cell>
          <cell r="M631" t="str">
            <v>No</v>
          </cell>
          <cell r="O631" t="str">
            <v>Lịch thanh toán: Monthly at 10 &amp; 24</v>
          </cell>
        </row>
        <row r="632">
          <cell r="D632">
            <v>37553</v>
          </cell>
          <cell r="E632">
            <v>14080816</v>
          </cell>
          <cell r="F632">
            <v>4959499</v>
          </cell>
          <cell r="G632">
            <v>45100.000347222223</v>
          </cell>
          <cell r="H632">
            <v>45103.000347222223</v>
          </cell>
          <cell r="I632">
            <v>45015.000347222223</v>
          </cell>
          <cell r="J632" t="str">
            <v>Do Thi Bich Lieu</v>
          </cell>
          <cell r="M632" t="str">
            <v>No</v>
          </cell>
          <cell r="O632" t="str">
            <v>Lịch thanh toán: Monthly at 10 &amp; 24</v>
          </cell>
        </row>
        <row r="633">
          <cell r="D633">
            <v>37557</v>
          </cell>
          <cell r="E633">
            <v>22343251</v>
          </cell>
          <cell r="F633">
            <v>977306</v>
          </cell>
          <cell r="G633">
            <v>45100.000347222223</v>
          </cell>
          <cell r="H633">
            <v>45103.000347222223</v>
          </cell>
          <cell r="I633">
            <v>45079.000347222223</v>
          </cell>
          <cell r="J633" t="str">
            <v>Do Thi Bich Lieu</v>
          </cell>
          <cell r="M633" t="str">
            <v>No</v>
          </cell>
          <cell r="O633" t="str">
            <v>Lịch thanh toán: Monthly at 10 &amp; 24</v>
          </cell>
        </row>
        <row r="634">
          <cell r="D634">
            <v>37641</v>
          </cell>
          <cell r="E634">
            <v>13272625</v>
          </cell>
          <cell r="F634">
            <v>496812</v>
          </cell>
          <cell r="G634">
            <v>45101.000347222223</v>
          </cell>
          <cell r="H634">
            <v>45103.000347222223</v>
          </cell>
          <cell r="I634">
            <v>45124.000347222223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37644</v>
          </cell>
          <cell r="E635">
            <v>26411759</v>
          </cell>
          <cell r="F635">
            <v>2856594</v>
          </cell>
          <cell r="G635">
            <v>45101.000347222223</v>
          </cell>
          <cell r="H635">
            <v>45103.000347222223</v>
          </cell>
          <cell r="I635">
            <v>45127.000347222223</v>
          </cell>
          <cell r="J635" t="str">
            <v>Do Thi Bich Lieu</v>
          </cell>
          <cell r="M635" t="str">
            <v>No</v>
          </cell>
          <cell r="O635" t="str">
            <v>Lịch thanh toán: Monthly at 10 &amp; 24</v>
          </cell>
        </row>
        <row r="636">
          <cell r="D636">
            <v>37621</v>
          </cell>
          <cell r="E636">
            <v>18183438</v>
          </cell>
          <cell r="F636">
            <v>1038389</v>
          </cell>
          <cell r="G636">
            <v>45101.000347222223</v>
          </cell>
          <cell r="J636" t="str">
            <v>Do Thi Bich Lieu</v>
          </cell>
          <cell r="M636" t="str">
            <v>No</v>
          </cell>
          <cell r="O636" t="str">
            <v>Chúng tôi đang xử lý hóa đơn, vui lòng liên hệ Do Thi Bich Lieu</v>
          </cell>
        </row>
        <row r="637">
          <cell r="D637">
            <v>37629</v>
          </cell>
          <cell r="E637">
            <v>12174919</v>
          </cell>
          <cell r="F637">
            <v>2167495</v>
          </cell>
          <cell r="G637">
            <v>45101.000347222223</v>
          </cell>
          <cell r="H637">
            <v>45103.000347222223</v>
          </cell>
          <cell r="I637">
            <v>45132.000347222223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37627</v>
          </cell>
          <cell r="E638">
            <v>16450595</v>
          </cell>
          <cell r="F638">
            <v>3115167</v>
          </cell>
          <cell r="G638">
            <v>45101.000347222223</v>
          </cell>
          <cell r="H638">
            <v>45111.000347222223</v>
          </cell>
          <cell r="I638">
            <v>45135.000347222223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37640</v>
          </cell>
          <cell r="E639">
            <v>14121232</v>
          </cell>
          <cell r="F639">
            <v>3115167</v>
          </cell>
          <cell r="G639">
            <v>45101.000347222223</v>
          </cell>
          <cell r="H639">
            <v>45108.000347222223</v>
          </cell>
          <cell r="I639">
            <v>45124.000347222223</v>
          </cell>
          <cell r="J639" t="str">
            <v>Do Thi Bich Lieu</v>
          </cell>
          <cell r="M639" t="str">
            <v>No</v>
          </cell>
          <cell r="O639" t="str">
            <v>Lịch thanh toán: Monthly at 10 &amp; 24</v>
          </cell>
        </row>
        <row r="640">
          <cell r="D640">
            <v>37642</v>
          </cell>
          <cell r="E640">
            <v>90333334</v>
          </cell>
          <cell r="F640">
            <v>1038389</v>
          </cell>
          <cell r="G640">
            <v>45101.000347222223</v>
          </cell>
          <cell r="H640">
            <v>45108.000347222223</v>
          </cell>
          <cell r="I640">
            <v>45126.000347222223</v>
          </cell>
          <cell r="J640" t="str">
            <v>Do Thi Bich Lieu</v>
          </cell>
          <cell r="M640" t="str">
            <v>No</v>
          </cell>
          <cell r="O640" t="str">
            <v>Lịch thanh toán: Monthly at 10 &amp; 24</v>
          </cell>
        </row>
        <row r="641">
          <cell r="D641">
            <v>37635</v>
          </cell>
          <cell r="E641">
            <v>50993255</v>
          </cell>
          <cell r="F641">
            <v>1038389</v>
          </cell>
          <cell r="G641">
            <v>45101.000347222223</v>
          </cell>
          <cell r="H641">
            <v>45108.000347222223</v>
          </cell>
          <cell r="I641">
            <v>45133.000347222223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D642">
            <v>37633</v>
          </cell>
          <cell r="E642">
            <v>18186319</v>
          </cell>
          <cell r="F642">
            <v>2076778</v>
          </cell>
          <cell r="G642">
            <v>45101.000347222223</v>
          </cell>
          <cell r="H642">
            <v>45110.000347222223</v>
          </cell>
          <cell r="I642">
            <v>45133.000347222223</v>
          </cell>
          <cell r="J642" t="str">
            <v>Do Thi Bich Lieu</v>
          </cell>
          <cell r="M642" t="str">
            <v>No</v>
          </cell>
          <cell r="O642" t="str">
            <v>Lịch thanh toán: Monthly at 10 &amp; 24</v>
          </cell>
        </row>
        <row r="643">
          <cell r="D643">
            <v>37637</v>
          </cell>
          <cell r="E643">
            <v>16451871</v>
          </cell>
          <cell r="F643">
            <v>4141489</v>
          </cell>
          <cell r="G643">
            <v>45101.000347222223</v>
          </cell>
          <cell r="H643">
            <v>45108.000347222223</v>
          </cell>
          <cell r="I643">
            <v>45138.000347222223</v>
          </cell>
          <cell r="J643" t="str">
            <v>Do Thi Bich Lieu</v>
          </cell>
          <cell r="M643" t="str">
            <v>No</v>
          </cell>
          <cell r="O643" t="str">
            <v>Lịch thanh toán: Monthly at 10 &amp; 24</v>
          </cell>
        </row>
        <row r="644">
          <cell r="D644">
            <v>37634</v>
          </cell>
          <cell r="E644">
            <v>18186431</v>
          </cell>
          <cell r="F644">
            <v>2076778</v>
          </cell>
          <cell r="G644">
            <v>45101.000347222223</v>
          </cell>
          <cell r="H644">
            <v>45110.000347222223</v>
          </cell>
          <cell r="I644">
            <v>45133.000347222223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D645">
            <v>37638</v>
          </cell>
          <cell r="E645">
            <v>25357982</v>
          </cell>
          <cell r="F645">
            <v>1038389</v>
          </cell>
          <cell r="G645">
            <v>45101.000347222223</v>
          </cell>
          <cell r="H645">
            <v>45111.000347222223</v>
          </cell>
          <cell r="I645">
            <v>45135.000347222223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D646">
            <v>37620</v>
          </cell>
          <cell r="E646">
            <v>10254872</v>
          </cell>
          <cell r="F646">
            <v>5850416</v>
          </cell>
          <cell r="G646">
            <v>45101.000347222223</v>
          </cell>
          <cell r="H646">
            <v>45103.000347222223</v>
          </cell>
          <cell r="I646">
            <v>45129.000347222223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D647">
            <v>37639</v>
          </cell>
          <cell r="E647">
            <v>25358234</v>
          </cell>
          <cell r="F647">
            <v>4178313</v>
          </cell>
          <cell r="G647">
            <v>45101.000347222223</v>
          </cell>
          <cell r="H647">
            <v>45103.000347222223</v>
          </cell>
          <cell r="I647">
            <v>45135.000347222223</v>
          </cell>
          <cell r="J647" t="str">
            <v>Do Thi Bich Lieu</v>
          </cell>
          <cell r="M647" t="str">
            <v>No</v>
          </cell>
          <cell r="O647" t="str">
            <v>Lịch thanh toán: Monthly at 10 &amp; 24</v>
          </cell>
        </row>
        <row r="648">
          <cell r="D648">
            <v>37646</v>
          </cell>
          <cell r="E648">
            <v>13274402</v>
          </cell>
          <cell r="F648">
            <v>1038389</v>
          </cell>
          <cell r="G648">
            <v>45101.000347222223</v>
          </cell>
          <cell r="J648" t="str">
            <v>Do Thi Bich Lieu</v>
          </cell>
          <cell r="M648" t="str">
            <v>No</v>
          </cell>
          <cell r="O648" t="str">
            <v>Chúng tôi đang xử lý hóa đơn, vui lòng liên hệ Do Thi Bich Lieu</v>
          </cell>
        </row>
        <row r="649">
          <cell r="D649">
            <v>37643</v>
          </cell>
          <cell r="E649">
            <v>26413286</v>
          </cell>
          <cell r="F649">
            <v>1038389</v>
          </cell>
          <cell r="G649">
            <v>45101.000347222223</v>
          </cell>
          <cell r="H649">
            <v>45108.000347222223</v>
          </cell>
          <cell r="I649">
            <v>45126.000347222223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D650">
            <v>37636</v>
          </cell>
          <cell r="E650">
            <v>12174650</v>
          </cell>
          <cell r="F650">
            <v>8099434</v>
          </cell>
          <cell r="G650">
            <v>45101.000347222223</v>
          </cell>
          <cell r="H650">
            <v>45108.000347222223</v>
          </cell>
          <cell r="I650">
            <v>45133.000347222223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D651">
            <v>37630</v>
          </cell>
          <cell r="E651">
            <v>11215746</v>
          </cell>
          <cell r="F651">
            <v>5191945</v>
          </cell>
          <cell r="G651">
            <v>45101.000347222223</v>
          </cell>
          <cell r="H651">
            <v>45110.000347222223</v>
          </cell>
          <cell r="I651">
            <v>45133.000347222223</v>
          </cell>
          <cell r="J651" t="str">
            <v>Do Thi Bich Lieu</v>
          </cell>
          <cell r="M651" t="str">
            <v>No</v>
          </cell>
          <cell r="O651" t="str">
            <v>Lịch thanh toán: Monthly at 10 &amp; 24</v>
          </cell>
        </row>
        <row r="652">
          <cell r="D652">
            <v>37632</v>
          </cell>
          <cell r="E652">
            <v>18186358</v>
          </cell>
          <cell r="F652">
            <v>2619452</v>
          </cell>
          <cell r="G652">
            <v>45101.000347222223</v>
          </cell>
          <cell r="H652">
            <v>45103.000347222223</v>
          </cell>
          <cell r="I652">
            <v>45133.000347222223</v>
          </cell>
          <cell r="J652" t="str">
            <v>Do Thi Bich Lieu</v>
          </cell>
          <cell r="M652" t="str">
            <v>No</v>
          </cell>
          <cell r="O652" t="str">
            <v>Lịch thanh toán: Monthly at 10 &amp; 24</v>
          </cell>
        </row>
        <row r="653">
          <cell r="D653">
            <v>37624</v>
          </cell>
          <cell r="E653">
            <v>17218910</v>
          </cell>
          <cell r="F653">
            <v>3692260</v>
          </cell>
          <cell r="G653">
            <v>45101.000347222223</v>
          </cell>
          <cell r="H653">
            <v>45110.000347222223</v>
          </cell>
          <cell r="I653">
            <v>45133.000347222223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37623</v>
          </cell>
          <cell r="E654">
            <v>21238342</v>
          </cell>
          <cell r="F654">
            <v>1034143</v>
          </cell>
          <cell r="G654">
            <v>45101.000347222223</v>
          </cell>
          <cell r="H654">
            <v>45103.000347222223</v>
          </cell>
          <cell r="I654">
            <v>45134.000347222223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D655">
            <v>37631</v>
          </cell>
          <cell r="E655">
            <v>11216187</v>
          </cell>
          <cell r="F655">
            <v>5629773</v>
          </cell>
          <cell r="G655">
            <v>45101.000347222223</v>
          </cell>
          <cell r="H655">
            <v>45103.000347222223</v>
          </cell>
          <cell r="I655">
            <v>45133.000347222223</v>
          </cell>
          <cell r="J655" t="str">
            <v>Do Thi Bich Lieu</v>
          </cell>
          <cell r="M655" t="str">
            <v>No</v>
          </cell>
          <cell r="O655" t="str">
            <v>Lịch thanh toán: Monthly at 10 &amp; 24</v>
          </cell>
        </row>
        <row r="656">
          <cell r="D656">
            <v>37647</v>
          </cell>
          <cell r="E656">
            <v>18187362</v>
          </cell>
          <cell r="F656">
            <v>3812589</v>
          </cell>
          <cell r="G656">
            <v>45101.000347222223</v>
          </cell>
          <cell r="H656">
            <v>45103.000347222223</v>
          </cell>
          <cell r="I656">
            <v>45135.000347222223</v>
          </cell>
          <cell r="J656" t="str">
            <v>Do Thi Bich Lieu</v>
          </cell>
          <cell r="M656" t="str">
            <v>No</v>
          </cell>
          <cell r="O656" t="str">
            <v>Lịch thanh toán: Monthly at 10 &amp; 24</v>
          </cell>
        </row>
        <row r="657">
          <cell r="D657">
            <v>37648</v>
          </cell>
          <cell r="E657">
            <v>29183693</v>
          </cell>
          <cell r="F657">
            <v>552013</v>
          </cell>
          <cell r="G657">
            <v>45101.000347222223</v>
          </cell>
          <cell r="H657">
            <v>45103.000347222223</v>
          </cell>
          <cell r="I657">
            <v>45135.000347222223</v>
          </cell>
          <cell r="J657" t="str">
            <v>Do Thi Bich Lieu</v>
          </cell>
          <cell r="M657" t="str">
            <v>No</v>
          </cell>
          <cell r="O657" t="str">
            <v>Lịch thanh toán: Monthly at 10 &amp; 24</v>
          </cell>
        </row>
        <row r="658">
          <cell r="D658">
            <v>37619</v>
          </cell>
          <cell r="E658">
            <v>10249806</v>
          </cell>
          <cell r="F658">
            <v>2076778</v>
          </cell>
          <cell r="G658">
            <v>45101.000347222223</v>
          </cell>
          <cell r="J658" t="str">
            <v>Do Thi Bich Lieu</v>
          </cell>
          <cell r="M658" t="str">
            <v>No</v>
          </cell>
          <cell r="O658" t="str">
            <v>Chúng tôi đang xử lý hóa đơn, vui lòng liên hệ Do Thi Bich Lieu</v>
          </cell>
        </row>
        <row r="659">
          <cell r="D659">
            <v>37626</v>
          </cell>
          <cell r="E659">
            <v>16450772</v>
          </cell>
          <cell r="F659">
            <v>1891489</v>
          </cell>
          <cell r="G659">
            <v>45101.000347222223</v>
          </cell>
          <cell r="H659">
            <v>45103.000347222223</v>
          </cell>
          <cell r="I659">
            <v>45135.000347222223</v>
          </cell>
          <cell r="J659" t="str">
            <v>Do Thi Bich Lieu</v>
          </cell>
          <cell r="M659" t="str">
            <v>No</v>
          </cell>
          <cell r="O659" t="str">
            <v>Lịch thanh toán: Monthly at 10 &amp; 24</v>
          </cell>
        </row>
        <row r="660">
          <cell r="D660">
            <v>37622</v>
          </cell>
          <cell r="E660">
            <v>10255621</v>
          </cell>
          <cell r="F660">
            <v>5191945</v>
          </cell>
          <cell r="G660">
            <v>45101.000347222223</v>
          </cell>
          <cell r="J660" t="str">
            <v>Do Thi Bich Lieu</v>
          </cell>
          <cell r="M660" t="str">
            <v>No</v>
          </cell>
          <cell r="O660" t="str">
            <v>Chúng tôi đang xử lý hóa đơn, vui lòng liên hệ Do Thi Bich Lieu</v>
          </cell>
        </row>
        <row r="661">
          <cell r="D661">
            <v>37645</v>
          </cell>
          <cell r="E661">
            <v>26414192</v>
          </cell>
          <cell r="F661">
            <v>2076778</v>
          </cell>
          <cell r="G661">
            <v>45101.000347222223</v>
          </cell>
          <cell r="H661">
            <v>45108.000347222223</v>
          </cell>
          <cell r="I661">
            <v>45128.000347222223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37628</v>
          </cell>
          <cell r="E662">
            <v>15135255</v>
          </cell>
          <cell r="F662">
            <v>2156022</v>
          </cell>
          <cell r="G662">
            <v>45101.000347222223</v>
          </cell>
          <cell r="H662">
            <v>45103.000347222223</v>
          </cell>
          <cell r="I662">
            <v>45132.000347222223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D663">
            <v>37649</v>
          </cell>
          <cell r="E663">
            <v>29183716</v>
          </cell>
          <cell r="F663">
            <v>2619452</v>
          </cell>
          <cell r="G663">
            <v>45101.000347222223</v>
          </cell>
          <cell r="H663">
            <v>45104.000347222223</v>
          </cell>
          <cell r="I663">
            <v>45135.000347222223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34496</v>
          </cell>
          <cell r="E664">
            <v>16443682</v>
          </cell>
          <cell r="F664">
            <v>2785056</v>
          </cell>
          <cell r="G664">
            <v>45087.000347222223</v>
          </cell>
          <cell r="H664">
            <v>45088.000347222223</v>
          </cell>
          <cell r="I664">
            <v>45117.000347222223</v>
          </cell>
          <cell r="J664" t="str">
            <v>Do Thi Bich Lieu</v>
          </cell>
          <cell r="M664" t="str">
            <v>No</v>
          </cell>
          <cell r="O664" t="str">
            <v>Lịch thanh toán: Monthly at 10 &amp; 24</v>
          </cell>
        </row>
        <row r="665">
          <cell r="D665">
            <v>34517</v>
          </cell>
          <cell r="E665">
            <v>24323446</v>
          </cell>
          <cell r="F665">
            <v>4500363</v>
          </cell>
          <cell r="G665">
            <v>45087.000347222223</v>
          </cell>
          <cell r="H665">
            <v>45088.000347222223</v>
          </cell>
          <cell r="I665">
            <v>45122.000347222223</v>
          </cell>
          <cell r="J665" t="str">
            <v>Do Thi Bich Lieu</v>
          </cell>
          <cell r="M665" t="str">
            <v>No</v>
          </cell>
          <cell r="O665" t="str">
            <v>Lịch thanh toán: Monthly at 10 &amp; 24</v>
          </cell>
        </row>
        <row r="666">
          <cell r="D666">
            <v>34511</v>
          </cell>
          <cell r="E666">
            <v>29178839</v>
          </cell>
          <cell r="F666">
            <v>1615482</v>
          </cell>
          <cell r="G666">
            <v>45087.000347222223</v>
          </cell>
          <cell r="H666">
            <v>45088.000347222223</v>
          </cell>
          <cell r="I666">
            <v>45112.000347222223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D667">
            <v>34505</v>
          </cell>
          <cell r="E667">
            <v>10247806</v>
          </cell>
          <cell r="F667">
            <v>8020980</v>
          </cell>
          <cell r="G667">
            <v>45087.000347222223</v>
          </cell>
          <cell r="H667">
            <v>45088.000347222223</v>
          </cell>
          <cell r="I667">
            <v>45114.000347222223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D668">
            <v>37509</v>
          </cell>
          <cell r="E668">
            <v>14085720</v>
          </cell>
          <cell r="F668">
            <v>3115167</v>
          </cell>
          <cell r="G668">
            <v>45100.000347222223</v>
          </cell>
          <cell r="H668">
            <v>45103.000347222223</v>
          </cell>
          <cell r="I668">
            <v>45024.000347222223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D669">
            <v>37554</v>
          </cell>
          <cell r="E669">
            <v>14088540</v>
          </cell>
          <cell r="F669">
            <v>4921533</v>
          </cell>
          <cell r="G669">
            <v>45100.000347222223</v>
          </cell>
          <cell r="H669">
            <v>45104.000347222223</v>
          </cell>
          <cell r="I669">
            <v>45033.000347222223</v>
          </cell>
          <cell r="J669" t="str">
            <v>Do Thi Bich Lieu</v>
          </cell>
          <cell r="M669" t="str">
            <v>No</v>
          </cell>
          <cell r="O669" t="str">
            <v>Lịch thanh toán: Monthly at 10 &amp; 24</v>
          </cell>
        </row>
        <row r="670">
          <cell r="D670">
            <v>57730</v>
          </cell>
          <cell r="E670">
            <v>14064562</v>
          </cell>
          <cell r="F670">
            <v>2570400</v>
          </cell>
          <cell r="G670">
            <v>44926.000347222223</v>
          </cell>
          <cell r="J670" t="str">
            <v>Do Thi Bich Lieu</v>
          </cell>
          <cell r="M670" t="str">
            <v>No</v>
          </cell>
          <cell r="O670" t="str">
            <v>Chúng tôi đang xử lý hóa đơn, vui lòng liên hệ Do Thi Bich Lieu</v>
          </cell>
        </row>
        <row r="671">
          <cell r="D671">
            <v>10499</v>
          </cell>
          <cell r="E671">
            <v>14080816</v>
          </cell>
          <cell r="F671">
            <v>5074636</v>
          </cell>
          <cell r="G671">
            <v>44987.000347222223</v>
          </cell>
          <cell r="J671" t="str">
            <v>Do Thi Bich Lieu</v>
          </cell>
          <cell r="M671" t="str">
            <v>No</v>
          </cell>
          <cell r="O671" t="str">
            <v>Chúng tôi đang xử lý hóa đơn, vui lòng liên hệ Do Thi Bich Lieu</v>
          </cell>
        </row>
        <row r="672">
          <cell r="D672">
            <v>14857</v>
          </cell>
          <cell r="E672">
            <v>14085720</v>
          </cell>
          <cell r="F672">
            <v>122164</v>
          </cell>
          <cell r="G672">
            <v>45001.000347222223</v>
          </cell>
          <cell r="J672" t="str">
            <v>Do Thi Bich Lieu</v>
          </cell>
          <cell r="M672" t="str">
            <v>No</v>
          </cell>
          <cell r="O672" t="str">
            <v>Chúng tôi đang xử lý hóa đơn, vui lòng liên hệ Do Thi Bich Lieu</v>
          </cell>
        </row>
        <row r="673">
          <cell r="D673">
            <v>15720</v>
          </cell>
          <cell r="E673">
            <v>20293537</v>
          </cell>
          <cell r="F673">
            <v>2619452</v>
          </cell>
          <cell r="G673">
            <v>45003.000347222223</v>
          </cell>
          <cell r="J673" t="str">
            <v>Do Thi Bich Lieu</v>
          </cell>
          <cell r="M673" t="str">
            <v>No</v>
          </cell>
          <cell r="O673" t="str">
            <v>Chúng tôi đang xử lý hóa đơn, vui lòng liên hệ Do Thi Bich Lieu</v>
          </cell>
        </row>
        <row r="674">
          <cell r="D674">
            <v>15717</v>
          </cell>
          <cell r="E674">
            <v>25269261</v>
          </cell>
          <cell r="F674">
            <v>2719277</v>
          </cell>
          <cell r="G674">
            <v>45003.000347222223</v>
          </cell>
          <cell r="J674" t="str">
            <v>Do Thi Bich Lieu</v>
          </cell>
          <cell r="M674" t="str">
            <v>No</v>
          </cell>
          <cell r="O674" t="str">
            <v>Chúng tôi đang xử lý hóa đơn, vui lòng liên hệ Do Thi Bich Lieu</v>
          </cell>
        </row>
        <row r="675">
          <cell r="D675">
            <v>15716</v>
          </cell>
          <cell r="E675">
            <v>28256017</v>
          </cell>
          <cell r="F675">
            <v>11608834</v>
          </cell>
          <cell r="G675">
            <v>45003.000347222223</v>
          </cell>
          <cell r="J675" t="str">
            <v>Do Thi Bich Lieu</v>
          </cell>
          <cell r="M675" t="str">
            <v>No</v>
          </cell>
          <cell r="O675" t="str">
            <v>Chúng tôi đang xử lý hóa đơn, vui lòng liên hệ Do Thi Bich Lieu</v>
          </cell>
        </row>
        <row r="676">
          <cell r="D676">
            <v>16743</v>
          </cell>
          <cell r="E676">
            <v>14088540</v>
          </cell>
          <cell r="F676">
            <v>5036672</v>
          </cell>
          <cell r="G676">
            <v>45008.000347222223</v>
          </cell>
          <cell r="J676" t="str">
            <v>Do Thi Bich Lieu</v>
          </cell>
          <cell r="M676" t="str">
            <v>No</v>
          </cell>
          <cell r="O676" t="str">
            <v>Chúng tôi đang xử lý hóa đơn, vui lòng liên hệ Do Thi Bich Lieu</v>
          </cell>
        </row>
        <row r="677">
          <cell r="D677">
            <v>22184</v>
          </cell>
          <cell r="E677">
            <v>24306895</v>
          </cell>
          <cell r="F677">
            <v>1958825</v>
          </cell>
          <cell r="G677">
            <v>45030.000347222223</v>
          </cell>
          <cell r="J677" t="str">
            <v>Do Thi Bich Lieu</v>
          </cell>
          <cell r="M677" t="str">
            <v>No</v>
          </cell>
          <cell r="O677" t="str">
            <v>05/Đã thanh toán 24/2023</v>
          </cell>
        </row>
        <row r="678">
          <cell r="D678">
            <v>23406</v>
          </cell>
          <cell r="E678">
            <v>10221235</v>
          </cell>
          <cell r="F678">
            <v>1954612</v>
          </cell>
          <cell r="G678">
            <v>45036.000347222223</v>
          </cell>
          <cell r="J678" t="str">
            <v>Do Thi Bich Lieu</v>
          </cell>
          <cell r="M678" t="str">
            <v>No</v>
          </cell>
          <cell r="O678" t="str">
            <v>05/Đã thanh toán 24/2023</v>
          </cell>
        </row>
        <row r="679">
          <cell r="D679">
            <v>23407</v>
          </cell>
          <cell r="E679">
            <v>10222868</v>
          </cell>
          <cell r="F679">
            <v>3144801</v>
          </cell>
          <cell r="G679">
            <v>45036.000347222223</v>
          </cell>
          <cell r="J679" t="str">
            <v>Do Thi Bich Lieu</v>
          </cell>
          <cell r="M679" t="str">
            <v>No</v>
          </cell>
          <cell r="O679" t="str">
            <v>05/Đã thanh toán 24/2023</v>
          </cell>
        </row>
        <row r="680">
          <cell r="D680">
            <v>23414</v>
          </cell>
          <cell r="E680">
            <v>20365332</v>
          </cell>
          <cell r="F680">
            <v>5728125</v>
          </cell>
          <cell r="G680">
            <v>45036.000347222223</v>
          </cell>
          <cell r="J680" t="str">
            <v>Do Thi Bich Lieu</v>
          </cell>
          <cell r="M680" t="str">
            <v>No</v>
          </cell>
          <cell r="O680" t="str">
            <v>05/Đã thanh toán 24/2023</v>
          </cell>
        </row>
        <row r="681">
          <cell r="D681">
            <v>23404</v>
          </cell>
          <cell r="E681">
            <v>16423396</v>
          </cell>
          <cell r="F681">
            <v>1792468</v>
          </cell>
          <cell r="G681">
            <v>45036.000347222223</v>
          </cell>
          <cell r="H681">
            <v>45100.000347222223</v>
          </cell>
          <cell r="I681">
            <v>45067.000347222223</v>
          </cell>
          <cell r="J681" t="str">
            <v>Do Thi Bich Lieu</v>
          </cell>
          <cell r="M681" t="str">
            <v>No</v>
          </cell>
          <cell r="O681" t="str">
            <v>Lịch thanh toán: Monthly at 10 &amp; 24</v>
          </cell>
        </row>
        <row r="682">
          <cell r="D682">
            <v>25248</v>
          </cell>
          <cell r="E682">
            <v>22343251</v>
          </cell>
          <cell r="F682">
            <v>1221638</v>
          </cell>
          <cell r="G682">
            <v>45044.000347222223</v>
          </cell>
          <cell r="J682" t="str">
            <v>Do Thi Bich Lieu</v>
          </cell>
          <cell r="M682" t="str">
            <v>No</v>
          </cell>
          <cell r="O682" t="str">
            <v>Chúng tôi đang xử lý hóa đơn, vui lòng liên hệ Do Thi Bich Lieu</v>
          </cell>
        </row>
        <row r="683">
          <cell r="D683">
            <v>28140</v>
          </cell>
          <cell r="E683">
            <v>10183289</v>
          </cell>
          <cell r="F683">
            <v>36449300</v>
          </cell>
          <cell r="G683">
            <v>45058.000347222223</v>
          </cell>
          <cell r="J683" t="str">
            <v>Do Thi Bich Lieu</v>
          </cell>
          <cell r="M683" t="str">
            <v>No</v>
          </cell>
          <cell r="O683" t="str">
            <v>05/Đã thanh toán 24/2023</v>
          </cell>
        </row>
        <row r="684">
          <cell r="D684">
            <v>29782</v>
          </cell>
          <cell r="E684">
            <v>15122237</v>
          </cell>
          <cell r="F684">
            <v>1954612</v>
          </cell>
          <cell r="G684">
            <v>45065.000347222223</v>
          </cell>
          <cell r="J684" t="str">
            <v>Do Thi Bich Lieu</v>
          </cell>
          <cell r="M684" t="str">
            <v>No</v>
          </cell>
          <cell r="O684" t="str">
            <v>06/Đã thanh toán 26/2023</v>
          </cell>
        </row>
        <row r="685">
          <cell r="D685">
            <v>29784</v>
          </cell>
          <cell r="E685">
            <v>22349126</v>
          </cell>
          <cell r="F685">
            <v>1557600</v>
          </cell>
          <cell r="G685">
            <v>45065.000347222223</v>
          </cell>
          <cell r="J685" t="str">
            <v>Do Thi Bich Lieu</v>
          </cell>
          <cell r="M685" t="str">
            <v>No</v>
          </cell>
          <cell r="O685" t="str">
            <v>Chúng tôi đang xử lý hóa đơn, vui lòng liên hệ Do Thi Bich Lieu</v>
          </cell>
        </row>
        <row r="686">
          <cell r="D686">
            <v>29785</v>
          </cell>
          <cell r="E686">
            <v>28337212</v>
          </cell>
          <cell r="F686">
            <v>1557600</v>
          </cell>
          <cell r="G686">
            <v>45065.000347222223</v>
          </cell>
          <cell r="H686">
            <v>45110.000347222223</v>
          </cell>
          <cell r="I686">
            <v>45098.000347222223</v>
          </cell>
          <cell r="J686" t="str">
            <v>Do Thi Bich Lieu</v>
          </cell>
          <cell r="M686" t="str">
            <v>No</v>
          </cell>
          <cell r="O686" t="str">
            <v>Lịch thanh toán: Monthly at 10 &amp; 24</v>
          </cell>
        </row>
        <row r="687">
          <cell r="D687">
            <v>29776</v>
          </cell>
          <cell r="E687">
            <v>24317189</v>
          </cell>
          <cell r="F687">
            <v>1557600</v>
          </cell>
          <cell r="G687">
            <v>45065.000347222223</v>
          </cell>
          <cell r="J687" t="str">
            <v>Do Thi Bich Lieu</v>
          </cell>
          <cell r="M687" t="str">
            <v>No</v>
          </cell>
          <cell r="O687" t="str">
            <v>Chúng tôi đang xử lý hóa đơn, vui lòng liên hệ Do Thi Bich Lieu</v>
          </cell>
        </row>
        <row r="688">
          <cell r="D688">
            <v>29778</v>
          </cell>
          <cell r="E688">
            <v>27337223</v>
          </cell>
          <cell r="F688">
            <v>1557600</v>
          </cell>
          <cell r="G688">
            <v>45065.000347222223</v>
          </cell>
          <cell r="J688" t="str">
            <v>Do Thi Bich Lieu</v>
          </cell>
          <cell r="M688" t="str">
            <v>No</v>
          </cell>
          <cell r="O688" t="str">
            <v>Chúng tôi đang xử lý hóa đơn, vui lòng liên hệ Do Thi Bich Lieu</v>
          </cell>
        </row>
        <row r="689">
          <cell r="D689">
            <v>29779</v>
          </cell>
          <cell r="E689">
            <v>20375114</v>
          </cell>
          <cell r="F689">
            <v>1557600</v>
          </cell>
          <cell r="G689">
            <v>45065.000347222223</v>
          </cell>
          <cell r="H689">
            <v>45110.000347222223</v>
          </cell>
          <cell r="I689">
            <v>45097.000347222223</v>
          </cell>
          <cell r="J689" t="str">
            <v>Do Thi Bich Lieu</v>
          </cell>
          <cell r="M689" t="str">
            <v>No</v>
          </cell>
          <cell r="O689" t="str">
            <v>Lịch thanh toán: Monthly at 10 &amp; 24</v>
          </cell>
        </row>
        <row r="690">
          <cell r="D690">
            <v>29783</v>
          </cell>
          <cell r="E690">
            <v>16437514</v>
          </cell>
          <cell r="F690">
            <v>1557600</v>
          </cell>
          <cell r="G690">
            <v>45065.000347222223</v>
          </cell>
          <cell r="H690">
            <v>45110.000347222223</v>
          </cell>
          <cell r="I690">
            <v>45100.000347222223</v>
          </cell>
          <cell r="J690" t="str">
            <v>Do Thi Bich Lieu</v>
          </cell>
          <cell r="M690" t="str">
            <v>No</v>
          </cell>
          <cell r="O690" t="str">
            <v>Lịch thanh toán: Monthly at 10 &amp; 24</v>
          </cell>
        </row>
        <row r="691">
          <cell r="D691">
            <v>29796</v>
          </cell>
          <cell r="E691">
            <v>18171959</v>
          </cell>
          <cell r="F691">
            <v>5734652</v>
          </cell>
          <cell r="G691">
            <v>45065.000347222223</v>
          </cell>
          <cell r="H691">
            <v>45110.000347222223</v>
          </cell>
          <cell r="I691">
            <v>45099.000347222223</v>
          </cell>
          <cell r="J691" t="str">
            <v>Do Thi Bich Lieu</v>
          </cell>
          <cell r="M691" t="str">
            <v>No</v>
          </cell>
          <cell r="O691" t="str">
            <v>Lịch thanh toán: Monthly at 10 &amp; 24</v>
          </cell>
        </row>
        <row r="692">
          <cell r="D692">
            <v>29769</v>
          </cell>
          <cell r="E692">
            <v>10237358</v>
          </cell>
          <cell r="F692">
            <v>6899855</v>
          </cell>
          <cell r="G692">
            <v>45065.000347222223</v>
          </cell>
          <cell r="J692" t="str">
            <v>Do Thi Bich Lieu</v>
          </cell>
          <cell r="M692" t="str">
            <v>No</v>
          </cell>
          <cell r="O692" t="str">
            <v>06/Đã thanh toán 26/2023</v>
          </cell>
        </row>
        <row r="693">
          <cell r="D693">
            <v>29772</v>
          </cell>
          <cell r="E693">
            <v>19397650</v>
          </cell>
          <cell r="F693">
            <v>778800</v>
          </cell>
          <cell r="G693">
            <v>45065.000347222223</v>
          </cell>
          <cell r="H693">
            <v>45110.000347222223</v>
          </cell>
          <cell r="I693">
            <v>45096.000347222223</v>
          </cell>
          <cell r="J693" t="str">
            <v>Do Thi Bich Lieu</v>
          </cell>
          <cell r="M693" t="str">
            <v>No</v>
          </cell>
          <cell r="O693" t="str">
            <v>Lịch thanh toán: Monthly at 10 &amp; 24</v>
          </cell>
        </row>
        <row r="694">
          <cell r="D694">
            <v>29771</v>
          </cell>
          <cell r="E694">
            <v>11200164</v>
          </cell>
          <cell r="F694">
            <v>3115200</v>
          </cell>
          <cell r="G694">
            <v>45065.000347222223</v>
          </cell>
          <cell r="H694">
            <v>45110.000347222223</v>
          </cell>
          <cell r="I694">
            <v>45094.000347222223</v>
          </cell>
          <cell r="J694" t="str">
            <v>Do Thi Bich Lieu</v>
          </cell>
          <cell r="M694" t="str">
            <v>No</v>
          </cell>
          <cell r="O694" t="str">
            <v>Lịch thanh toán: Monthly at 10 &amp; 24</v>
          </cell>
        </row>
        <row r="695">
          <cell r="D695">
            <v>32658</v>
          </cell>
          <cell r="E695">
            <v>11207034</v>
          </cell>
          <cell r="F695">
            <v>1104026</v>
          </cell>
          <cell r="G695">
            <v>45077.000347222223</v>
          </cell>
          <cell r="H695">
            <v>45078.000347222223</v>
          </cell>
          <cell r="I695">
            <v>45111.000347222223</v>
          </cell>
          <cell r="J695" t="str">
            <v>Do Thi Bich Lieu</v>
          </cell>
          <cell r="M695" t="str">
            <v>No</v>
          </cell>
          <cell r="O695" t="str">
            <v>Lịch thanh toán: Monthly at 10 &amp; 24</v>
          </cell>
        </row>
        <row r="696">
          <cell r="D696">
            <v>32655</v>
          </cell>
          <cell r="E696">
            <v>16442542</v>
          </cell>
          <cell r="F696">
            <v>1886808</v>
          </cell>
          <cell r="G696">
            <v>45077.000347222223</v>
          </cell>
          <cell r="H696">
            <v>45082.000347222223</v>
          </cell>
          <cell r="I696">
            <v>45115.000347222223</v>
          </cell>
          <cell r="J696" t="str">
            <v>Do Thi Bich Lieu</v>
          </cell>
          <cell r="M696" t="str">
            <v>No</v>
          </cell>
          <cell r="O696" t="str">
            <v>Lịch thanh toán: Monthly at 10 &amp; 24</v>
          </cell>
        </row>
        <row r="697">
          <cell r="D697">
            <v>32675</v>
          </cell>
          <cell r="E697">
            <v>18115377</v>
          </cell>
          <cell r="F697">
            <v>848507</v>
          </cell>
          <cell r="G697">
            <v>45077.000347222223</v>
          </cell>
          <cell r="J697" t="str">
            <v>Do Thi Bich Lieu</v>
          </cell>
          <cell r="M697" t="str">
            <v>No</v>
          </cell>
          <cell r="O697" t="str">
            <v>06/Đã thanh toán 12/2023</v>
          </cell>
        </row>
        <row r="698">
          <cell r="D698">
            <v>32682</v>
          </cell>
          <cell r="E698">
            <v>28298123</v>
          </cell>
          <cell r="F698">
            <v>9300883</v>
          </cell>
          <cell r="G698">
            <v>45077.000347222223</v>
          </cell>
          <cell r="J698" t="str">
            <v>Do Thi Bich Lieu</v>
          </cell>
          <cell r="M698" t="str">
            <v>No</v>
          </cell>
          <cell r="O698" t="str">
            <v>06/Đã thanh toán 12/2023</v>
          </cell>
        </row>
        <row r="699">
          <cell r="D699">
            <v>32654</v>
          </cell>
          <cell r="E699">
            <v>22353983</v>
          </cell>
          <cell r="F699">
            <v>4340215</v>
          </cell>
          <cell r="G699">
            <v>45077.000347222223</v>
          </cell>
          <cell r="H699">
            <v>45078.000347222223</v>
          </cell>
          <cell r="I699">
            <v>45111.000347222223</v>
          </cell>
          <cell r="J699" t="str">
            <v>Do Thi Bich Lieu</v>
          </cell>
          <cell r="M699" t="str">
            <v>No</v>
          </cell>
          <cell r="O699" t="str">
            <v>Lịch thanh toán: Monthly at 10 &amp; 24</v>
          </cell>
        </row>
        <row r="700">
          <cell r="D700">
            <v>32664</v>
          </cell>
          <cell r="E700">
            <v>13263686</v>
          </cell>
          <cell r="F700">
            <v>5491014</v>
          </cell>
          <cell r="G700">
            <v>45077.000347222223</v>
          </cell>
          <cell r="H700">
            <v>45078.000347222223</v>
          </cell>
          <cell r="I700">
            <v>45103.000347222223</v>
          </cell>
          <cell r="J700" t="str">
            <v>Do Thi Bich Lieu</v>
          </cell>
          <cell r="M700" t="str">
            <v>No</v>
          </cell>
          <cell r="O700" t="str">
            <v>Lịch thanh toán: Monthly at 10 &amp; 24</v>
          </cell>
        </row>
        <row r="701">
          <cell r="D701">
            <v>32681</v>
          </cell>
          <cell r="E701">
            <v>15012701</v>
          </cell>
          <cell r="F701">
            <v>496815</v>
          </cell>
          <cell r="G701">
            <v>45077.000347222223</v>
          </cell>
          <cell r="J701" t="str">
            <v>Do Thi Bich Lieu</v>
          </cell>
          <cell r="M701" t="str">
            <v>No</v>
          </cell>
          <cell r="O701" t="str">
            <v>Chúng tôi đang xử lý hóa đơn, vui lòng liên hệ Do Thi Bich Lieu</v>
          </cell>
        </row>
        <row r="702">
          <cell r="D702">
            <v>32672</v>
          </cell>
          <cell r="E702">
            <v>26406428</v>
          </cell>
          <cell r="F702">
            <v>2336400</v>
          </cell>
          <cell r="G702">
            <v>45077.000347222223</v>
          </cell>
          <cell r="H702">
            <v>45110.000347222223</v>
          </cell>
          <cell r="I702">
            <v>45110.000347222223</v>
          </cell>
          <cell r="J702" t="str">
            <v>Do Thi Bich Lieu</v>
          </cell>
          <cell r="M702" t="str">
            <v>No</v>
          </cell>
          <cell r="O702" t="str">
            <v>Lịch thanh toán: Monthly at 10 &amp; 24</v>
          </cell>
        </row>
        <row r="703">
          <cell r="D703">
            <v>644</v>
          </cell>
          <cell r="E703">
            <v>12102972</v>
          </cell>
          <cell r="F703">
            <v>1942919</v>
          </cell>
          <cell r="G703">
            <v>44932.000347222223</v>
          </cell>
          <cell r="J703" t="str">
            <v>Do Thi Bich Lieu</v>
          </cell>
          <cell r="M703" t="str">
            <v>No</v>
          </cell>
          <cell r="O703" t="str">
            <v>Chúng tôi đang xử lý hóa đơn, vui lòng liên hệ Do Thi Bich Lieu</v>
          </cell>
        </row>
        <row r="704">
          <cell r="D704">
            <v>23421</v>
          </cell>
          <cell r="E704">
            <v>26386858</v>
          </cell>
          <cell r="F704">
            <v>2586309</v>
          </cell>
          <cell r="G704">
            <v>45036.000347222223</v>
          </cell>
          <cell r="J704" t="str">
            <v>Do Thi Bich Lieu</v>
          </cell>
          <cell r="M704" t="str">
            <v>No</v>
          </cell>
          <cell r="O704" t="str">
            <v>05/Đã thanh toán 24/2023</v>
          </cell>
        </row>
        <row r="705">
          <cell r="D705">
            <v>23410</v>
          </cell>
          <cell r="E705">
            <v>12147912</v>
          </cell>
          <cell r="F705">
            <v>778800</v>
          </cell>
          <cell r="G705">
            <v>45036.000347222223</v>
          </cell>
          <cell r="J705" t="str">
            <v>Do Thi Bich Lieu</v>
          </cell>
          <cell r="M705" t="str">
            <v>No</v>
          </cell>
          <cell r="O705" t="str">
            <v>06/Đã thanh toán 12/2023</v>
          </cell>
        </row>
        <row r="706">
          <cell r="D706">
            <v>32656</v>
          </cell>
          <cell r="E706">
            <v>12165991</v>
          </cell>
          <cell r="F706">
            <v>3664914</v>
          </cell>
          <cell r="G706">
            <v>45077.000347222223</v>
          </cell>
          <cell r="H706">
            <v>45078.000347222223</v>
          </cell>
          <cell r="I706">
            <v>45111.000347222223</v>
          </cell>
          <cell r="J706" t="str">
            <v>Do Thi Bich Lieu</v>
          </cell>
          <cell r="M706" t="str">
            <v>No</v>
          </cell>
          <cell r="O706" t="str">
            <v>Lịch thanh toán: Monthly at 10 &amp; 24</v>
          </cell>
        </row>
        <row r="707">
          <cell r="D707">
            <v>23422</v>
          </cell>
          <cell r="E707">
            <v>90314767</v>
          </cell>
          <cell r="F707">
            <v>3380546</v>
          </cell>
          <cell r="G707">
            <v>45036.000347222223</v>
          </cell>
          <cell r="J707" t="str">
            <v>Do Thi Bich Lieu</v>
          </cell>
          <cell r="M707" t="str">
            <v>No</v>
          </cell>
          <cell r="O707" t="str">
            <v>05/Đã thanh toán 24/2023</v>
          </cell>
        </row>
        <row r="708">
          <cell r="D708">
            <v>13165</v>
          </cell>
          <cell r="E708">
            <v>16407983</v>
          </cell>
          <cell r="F708">
            <v>2400893</v>
          </cell>
          <cell r="G708">
            <v>44994.000347222223</v>
          </cell>
          <cell r="J708" t="str">
            <v>Do Thi Bich Lieu</v>
          </cell>
          <cell r="M708" t="str">
            <v>No</v>
          </cell>
          <cell r="O708" t="str">
            <v>06/Đã thanh toán 26/2023</v>
          </cell>
        </row>
        <row r="709">
          <cell r="D709">
            <v>25879</v>
          </cell>
          <cell r="E709">
            <v>13109905</v>
          </cell>
          <cell r="F709">
            <v>8242430</v>
          </cell>
          <cell r="G709">
            <v>44758.000347222223</v>
          </cell>
          <cell r="J709" t="str">
            <v>Do Thi Bich Lieu</v>
          </cell>
          <cell r="M709" t="str">
            <v>No</v>
          </cell>
          <cell r="O709" t="str">
            <v>Chúng tôi đang xử lý hóa đơn, vui lòng liên hệ Do Thi Bich Lieu</v>
          </cell>
        </row>
        <row r="710">
          <cell r="D710">
            <v>56277</v>
          </cell>
          <cell r="E710">
            <v>15069804</v>
          </cell>
          <cell r="F710">
            <v>196020</v>
          </cell>
          <cell r="G710">
            <v>44916.000347222223</v>
          </cell>
          <cell r="J710" t="str">
            <v>Do Thi Bich Lieu</v>
          </cell>
          <cell r="M710" t="str">
            <v>No</v>
          </cell>
          <cell r="O710" t="str">
            <v>Chúng tôi đang xử lý hóa đơn, vui lòng liên hệ Do Thi Bich Lieu</v>
          </cell>
        </row>
        <row r="711">
          <cell r="D711">
            <v>56991</v>
          </cell>
          <cell r="E711">
            <v>12100509</v>
          </cell>
          <cell r="F711">
            <v>882090</v>
          </cell>
          <cell r="G711">
            <v>44922.000347222223</v>
          </cell>
          <cell r="J711" t="str">
            <v>Do Thi Bich Lieu</v>
          </cell>
          <cell r="M711" t="str">
            <v>No</v>
          </cell>
          <cell r="O711" t="str">
            <v>Chúng tôi đang xử lý hóa đơn, vui lòng liên hệ Do Thi Bich Lieu</v>
          </cell>
        </row>
        <row r="712">
          <cell r="D712">
            <v>57169</v>
          </cell>
          <cell r="E712">
            <v>18115377</v>
          </cell>
          <cell r="F712">
            <v>980100</v>
          </cell>
          <cell r="G712">
            <v>44924.000347222223</v>
          </cell>
          <cell r="J712" t="str">
            <v>Do Thi Bich Lieu</v>
          </cell>
          <cell r="M712" t="str">
            <v>No</v>
          </cell>
          <cell r="O712" t="str">
            <v>Chúng tôi đang xử lý hóa đơn, vui lòng liên hệ Do Thi Bich Lieu</v>
          </cell>
        </row>
        <row r="713">
          <cell r="D713">
            <v>57873</v>
          </cell>
          <cell r="E713">
            <v>14066526</v>
          </cell>
          <cell r="F713">
            <v>3598279</v>
          </cell>
          <cell r="G713">
            <v>44926.000347222223</v>
          </cell>
          <cell r="J713" t="str">
            <v>Do Thi Bich Lieu</v>
          </cell>
          <cell r="M713" t="str">
            <v>No</v>
          </cell>
          <cell r="O713" t="str">
            <v>Chúng tôi đang xử lý hóa đơn, vui lòng liên hệ Do Thi Bich Lieu</v>
          </cell>
        </row>
        <row r="714">
          <cell r="D714">
            <v>13715</v>
          </cell>
          <cell r="E714">
            <v>28276097</v>
          </cell>
          <cell r="F714">
            <v>-1199426</v>
          </cell>
          <cell r="G714">
            <v>45000.000347222223</v>
          </cell>
          <cell r="J714" t="str">
            <v>Do Thi Bich Lieu</v>
          </cell>
          <cell r="M714" t="str">
            <v>No</v>
          </cell>
          <cell r="O714" t="str">
            <v>Chúng tôi đang xử lý hóa đơn, vui lòng liên hệ Do Thi Bich Lieu</v>
          </cell>
        </row>
        <row r="715">
          <cell r="D715">
            <v>31445</v>
          </cell>
          <cell r="E715">
            <v>16440980</v>
          </cell>
          <cell r="F715">
            <v>1615482</v>
          </cell>
          <cell r="G715">
            <v>45073.000347222223</v>
          </cell>
          <cell r="J715" t="str">
            <v>Do Thi Bich Lieu</v>
          </cell>
          <cell r="M715" t="str">
            <v>No</v>
          </cell>
          <cell r="O715" t="str">
            <v>Chúng tôi đang xử lý hóa đơn, vui lòng liên hệ Do Thi Bich Lieu</v>
          </cell>
        </row>
        <row r="716">
          <cell r="D716">
            <v>1376</v>
          </cell>
          <cell r="E716">
            <v>17154727</v>
          </cell>
          <cell r="F716">
            <v>6936193</v>
          </cell>
          <cell r="G716">
            <v>44938.000347222223</v>
          </cell>
          <cell r="J716" t="str">
            <v>Do Thi Bich Lieu</v>
          </cell>
          <cell r="M716" t="str">
            <v>No</v>
          </cell>
          <cell r="O716" t="str">
            <v>Chúng tôi đang xử lý hóa đơn, vui lòng liên hệ Do Thi Bich Lieu</v>
          </cell>
        </row>
        <row r="717">
          <cell r="D717">
            <v>1477</v>
          </cell>
          <cell r="E717">
            <v>28298123</v>
          </cell>
          <cell r="F717">
            <v>9484132</v>
          </cell>
          <cell r="G717">
            <v>44939.000347222223</v>
          </cell>
          <cell r="J717" t="str">
            <v>Do Thi Bich Lieu</v>
          </cell>
          <cell r="M717" t="str">
            <v>No</v>
          </cell>
          <cell r="O717" t="str">
            <v>Chúng tôi đang xử lý hóa đơn, vui lòng liên hệ Do Thi Bich Lieu</v>
          </cell>
        </row>
        <row r="718">
          <cell r="D718">
            <v>2116</v>
          </cell>
          <cell r="E718">
            <v>16391225</v>
          </cell>
          <cell r="F718">
            <v>6094770</v>
          </cell>
          <cell r="G718">
            <v>44957.000347222223</v>
          </cell>
          <cell r="J718" t="str">
            <v>Do Thi Bich Lieu</v>
          </cell>
          <cell r="M718" t="str">
            <v>No</v>
          </cell>
          <cell r="O718" t="str">
            <v>Chúng tôi đang xử lý hóa đơn, vui lòng liên hệ Do Thi Bich Lieu</v>
          </cell>
        </row>
        <row r="719">
          <cell r="D719">
            <v>2127</v>
          </cell>
          <cell r="E719">
            <v>11153889</v>
          </cell>
          <cell r="F719">
            <v>11166133</v>
          </cell>
          <cell r="G719">
            <v>44957.000347222223</v>
          </cell>
          <cell r="J719" t="str">
            <v>Do Thi Bich Lieu</v>
          </cell>
          <cell r="M719" t="str">
            <v>No</v>
          </cell>
          <cell r="O719" t="str">
            <v>Chúng tôi đang xử lý hóa đơn, vui lòng liên hệ Do Thi Bich Lieu</v>
          </cell>
        </row>
        <row r="720">
          <cell r="D720">
            <v>6277</v>
          </cell>
          <cell r="E720">
            <v>26363583</v>
          </cell>
          <cell r="F720">
            <v>2880284</v>
          </cell>
          <cell r="G720">
            <v>44973.000347222223</v>
          </cell>
          <cell r="J720" t="str">
            <v>Do Thi Bich Lieu</v>
          </cell>
          <cell r="M720" t="str">
            <v>No</v>
          </cell>
          <cell r="O720" t="str">
            <v>Chúng tôi đang xử lý hóa đơn, vui lòng liên hệ Do Thi Bich Lieu</v>
          </cell>
        </row>
        <row r="721">
          <cell r="D721">
            <v>56990</v>
          </cell>
          <cell r="E721">
            <v>10171704</v>
          </cell>
          <cell r="F721">
            <v>23304240</v>
          </cell>
          <cell r="G721">
            <v>44922.000347222223</v>
          </cell>
          <cell r="J721" t="str">
            <v>Do Thi Bich Lieu</v>
          </cell>
          <cell r="M721" t="str">
            <v>No</v>
          </cell>
          <cell r="O721" t="str">
            <v>Chúng tôi đang xử lý hóa đơn, vui lòng liên hệ Do Thi Bich Lieu</v>
          </cell>
        </row>
        <row r="722">
          <cell r="D722">
            <v>641</v>
          </cell>
          <cell r="E722">
            <v>16386568</v>
          </cell>
          <cell r="F722">
            <v>1827216</v>
          </cell>
          <cell r="G722">
            <v>44932.000347222223</v>
          </cell>
          <cell r="J722" t="str">
            <v>Do Thi Bich Lieu</v>
          </cell>
          <cell r="M722" t="str">
            <v>No</v>
          </cell>
          <cell r="O722" t="str">
            <v>Chúng tôi đang xử lý hóa đơn, vui lòng liên hệ Do Thi Bich Lieu</v>
          </cell>
        </row>
        <row r="723">
          <cell r="D723">
            <v>832</v>
          </cell>
          <cell r="E723">
            <v>17151843</v>
          </cell>
          <cell r="F723">
            <v>26410406</v>
          </cell>
          <cell r="G723">
            <v>44933.000347222223</v>
          </cell>
          <cell r="J723" t="str">
            <v>Do Thi Bich Lieu</v>
          </cell>
          <cell r="M723" t="str">
            <v>No</v>
          </cell>
          <cell r="O723" t="str">
            <v>Chúng tôi đang xử lý hóa đơn, vui lòng liên hệ Do Thi Bich Lieu</v>
          </cell>
        </row>
        <row r="724">
          <cell r="D724">
            <v>1372</v>
          </cell>
          <cell r="E724">
            <v>10176136</v>
          </cell>
          <cell r="F724">
            <v>5280396</v>
          </cell>
          <cell r="G724">
            <v>44938.000347222223</v>
          </cell>
          <cell r="J724" t="str">
            <v>Do Thi Bich Lieu</v>
          </cell>
          <cell r="M724" t="str">
            <v>No</v>
          </cell>
          <cell r="O724" t="str">
            <v>Chúng tôi đang xử lý hóa đơn, vui lòng liên hệ Do Thi Bich Lieu</v>
          </cell>
        </row>
        <row r="725">
          <cell r="D725">
            <v>1379</v>
          </cell>
          <cell r="E725">
            <v>24280678</v>
          </cell>
          <cell r="F725">
            <v>8581829</v>
          </cell>
          <cell r="G725">
            <v>44938.000347222223</v>
          </cell>
          <cell r="J725" t="str">
            <v>Do Thi Bich Lieu</v>
          </cell>
          <cell r="M725" t="str">
            <v>No</v>
          </cell>
          <cell r="O725" t="str">
            <v>Chúng tôi đang xử lý hóa đơn, vui lòng liên hệ Do Thi Bich Lieu</v>
          </cell>
        </row>
        <row r="726">
          <cell r="D726">
            <v>1375</v>
          </cell>
          <cell r="E726">
            <v>10179448</v>
          </cell>
          <cell r="F726">
            <v>12216380</v>
          </cell>
          <cell r="G726">
            <v>44938.000347222223</v>
          </cell>
          <cell r="J726" t="str">
            <v>Do Thi Bich Lieu</v>
          </cell>
          <cell r="M726" t="str">
            <v>No</v>
          </cell>
          <cell r="O726" t="str">
            <v>Chúng tôi đang xử lý hóa đơn, vui lòng liên hệ Do Thi Bich Lieu</v>
          </cell>
        </row>
        <row r="727">
          <cell r="D727">
            <v>1373</v>
          </cell>
          <cell r="E727">
            <v>50984121</v>
          </cell>
          <cell r="F727">
            <v>13511344</v>
          </cell>
          <cell r="G727">
            <v>44938.000347222223</v>
          </cell>
          <cell r="J727" t="str">
            <v>Do Thi Bich Lieu</v>
          </cell>
          <cell r="M727" t="str">
            <v>No</v>
          </cell>
          <cell r="O727" t="str">
            <v>Chúng tôi đang xử lý hóa đơn, vui lòng liên hệ Do Thi Bich Lieu</v>
          </cell>
        </row>
        <row r="728">
          <cell r="D728">
            <v>1382</v>
          </cell>
          <cell r="E728">
            <v>16389594</v>
          </cell>
          <cell r="F728">
            <v>6108190</v>
          </cell>
          <cell r="G728">
            <v>44938.000347222223</v>
          </cell>
          <cell r="J728" t="str">
            <v>Do Thi Bich Lieu</v>
          </cell>
          <cell r="M728" t="str">
            <v>No</v>
          </cell>
          <cell r="O728" t="str">
            <v>Chúng tôi đang xử lý hóa đơn, vui lòng liên hệ Do Thi Bich Lieu</v>
          </cell>
        </row>
        <row r="729">
          <cell r="D729">
            <v>1370</v>
          </cell>
          <cell r="E729">
            <v>19353021</v>
          </cell>
          <cell r="F729">
            <v>1221638</v>
          </cell>
          <cell r="G729">
            <v>44938.000347222223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D730">
            <v>1368</v>
          </cell>
          <cell r="E730">
            <v>13204346</v>
          </cell>
          <cell r="F730">
            <v>13589208</v>
          </cell>
          <cell r="G730">
            <v>44938.000347222223</v>
          </cell>
          <cell r="J730" t="str">
            <v>Do Thi Bich Lieu</v>
          </cell>
          <cell r="M730" t="str">
            <v>No</v>
          </cell>
          <cell r="O730" t="str">
            <v>Chúng tôi đang xử lý hóa đơn, vui lòng liên hệ Do Thi Bich Lieu</v>
          </cell>
        </row>
        <row r="731">
          <cell r="D731">
            <v>1374</v>
          </cell>
          <cell r="E731">
            <v>10177524</v>
          </cell>
          <cell r="F731">
            <v>5054124</v>
          </cell>
          <cell r="G731">
            <v>44938.000347222223</v>
          </cell>
          <cell r="J731" t="str">
            <v>Do Thi Bich Lieu</v>
          </cell>
          <cell r="M731" t="str">
            <v>No</v>
          </cell>
          <cell r="O731" t="str">
            <v>Chúng tôi đang xử lý hóa đơn, vui lòng liên hệ Do Thi Bich Lieu</v>
          </cell>
        </row>
        <row r="732">
          <cell r="D732">
            <v>1377</v>
          </cell>
          <cell r="E732">
            <v>20335101</v>
          </cell>
          <cell r="F732">
            <v>8672587</v>
          </cell>
          <cell r="G732">
            <v>44938.000347222223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D733">
            <v>1378</v>
          </cell>
          <cell r="E733">
            <v>22308735</v>
          </cell>
          <cell r="F733">
            <v>19025138</v>
          </cell>
          <cell r="G733">
            <v>44938.000347222223</v>
          </cell>
          <cell r="J733" t="str">
            <v>Do Thi Bich Lieu</v>
          </cell>
          <cell r="M733" t="str">
            <v>No</v>
          </cell>
          <cell r="O733" t="str">
            <v>Chúng tôi đang xử lý hóa đơn, vui lòng liên hệ Do Thi Bich Lieu</v>
          </cell>
        </row>
        <row r="734">
          <cell r="D734">
            <v>1371</v>
          </cell>
          <cell r="E734">
            <v>18118684</v>
          </cell>
          <cell r="F734">
            <v>4216916</v>
          </cell>
          <cell r="G734">
            <v>44938.000347222223</v>
          </cell>
          <cell r="J734" t="str">
            <v>Do Thi Bich Lieu</v>
          </cell>
          <cell r="M734" t="str">
            <v>No</v>
          </cell>
          <cell r="O734" t="str">
            <v>Chúng tôi đang xử lý hóa đơn, vui lòng liên hệ Do Thi Bich Lieu</v>
          </cell>
        </row>
        <row r="735">
          <cell r="D735">
            <v>1482</v>
          </cell>
          <cell r="E735">
            <v>15079249</v>
          </cell>
          <cell r="F735">
            <v>11958606</v>
          </cell>
          <cell r="G735">
            <v>44939.000347222223</v>
          </cell>
          <cell r="J735" t="str">
            <v>Do Thi Bich Lieu</v>
          </cell>
          <cell r="M735" t="str">
            <v>No</v>
          </cell>
          <cell r="O735" t="str">
            <v>Chúng tôi đang xử lý hóa đơn, vui lòng liên hệ Do Thi Bich Lieu</v>
          </cell>
        </row>
        <row r="736">
          <cell r="D736">
            <v>1480</v>
          </cell>
          <cell r="E736">
            <v>16391750</v>
          </cell>
          <cell r="F736">
            <v>10859211</v>
          </cell>
          <cell r="G736">
            <v>44939.000347222223</v>
          </cell>
          <cell r="J736" t="str">
            <v>Do Thi Bich Lieu</v>
          </cell>
          <cell r="M736" t="str">
            <v>No</v>
          </cell>
          <cell r="O736" t="str">
            <v>Chúng tôi đang xử lý hóa đơn, vui lòng liên hệ Do Thi Bich Lieu</v>
          </cell>
        </row>
        <row r="737">
          <cell r="D737">
            <v>2133</v>
          </cell>
          <cell r="E737">
            <v>13205002</v>
          </cell>
          <cell r="F737">
            <v>1305424</v>
          </cell>
          <cell r="G737">
            <v>44957.000347222223</v>
          </cell>
          <cell r="J737" t="str">
            <v>Do Thi Bich Lieu</v>
          </cell>
          <cell r="M737" t="str">
            <v>No</v>
          </cell>
          <cell r="O737" t="str">
            <v>Chúng tôi đang xử lý hóa đơn, vui lòng liên hệ Do Thi Bich Lieu</v>
          </cell>
        </row>
        <row r="738">
          <cell r="D738">
            <v>2137</v>
          </cell>
          <cell r="E738">
            <v>26359222</v>
          </cell>
          <cell r="F738">
            <v>14355022</v>
          </cell>
          <cell r="G738">
            <v>44957.000347222223</v>
          </cell>
          <cell r="J738" t="str">
            <v>Do Thi Bich Lieu</v>
          </cell>
          <cell r="M738" t="str">
            <v>No</v>
          </cell>
          <cell r="O738" t="str">
            <v>Chúng tôi đang xử lý hóa đơn, vui lòng liên hệ Do Thi Bich Lieu</v>
          </cell>
        </row>
        <row r="739">
          <cell r="D739">
            <v>2136</v>
          </cell>
          <cell r="E739">
            <v>14069880</v>
          </cell>
          <cell r="F739">
            <v>12207721</v>
          </cell>
          <cell r="G739">
            <v>44957.000347222223</v>
          </cell>
          <cell r="J739" t="str">
            <v>Do Thi Bich Lieu</v>
          </cell>
          <cell r="M739" t="str">
            <v>No</v>
          </cell>
          <cell r="O739" t="str">
            <v>Chúng tôi đang xử lý hóa đơn, vui lòng liên hệ Do Thi Bich Lieu</v>
          </cell>
        </row>
        <row r="740">
          <cell r="D740">
            <v>2121</v>
          </cell>
          <cell r="E740">
            <v>10183289</v>
          </cell>
          <cell r="F740">
            <v>37365490</v>
          </cell>
          <cell r="G740">
            <v>44957.000347222223</v>
          </cell>
          <cell r="J740" t="str">
            <v>Do Thi Bich Lieu</v>
          </cell>
          <cell r="M740" t="str">
            <v>No</v>
          </cell>
          <cell r="O740" t="str">
            <v>Chúng tôi đang xử lý hóa đơn, vui lòng liên hệ Do Thi Bich Lieu</v>
          </cell>
        </row>
        <row r="741">
          <cell r="D741">
            <v>2115</v>
          </cell>
          <cell r="E741">
            <v>18123159</v>
          </cell>
          <cell r="F741">
            <v>12081581</v>
          </cell>
          <cell r="G741">
            <v>44957.000347222223</v>
          </cell>
          <cell r="J741" t="str">
            <v>Do Thi Bich Lieu</v>
          </cell>
          <cell r="M741" t="str">
            <v>No</v>
          </cell>
          <cell r="O741" t="str">
            <v>Chúng tôi đang xử lý hóa đơn, vui lòng liên hệ Do Thi Bich Lieu</v>
          </cell>
        </row>
        <row r="742">
          <cell r="D742">
            <v>2138</v>
          </cell>
          <cell r="E742">
            <v>14068906</v>
          </cell>
          <cell r="F742">
            <v>65661684</v>
          </cell>
          <cell r="G742">
            <v>44957.000347222223</v>
          </cell>
          <cell r="J742" t="str">
            <v>Do Thi Bich Lieu</v>
          </cell>
          <cell r="M742" t="str">
            <v>No</v>
          </cell>
          <cell r="O742" t="str">
            <v>Chúng tôi đang xử lý hóa đơn, vui lòng liên hệ Do Thi Bich Lieu</v>
          </cell>
        </row>
        <row r="743">
          <cell r="D743">
            <v>2181</v>
          </cell>
          <cell r="E743">
            <v>26360918</v>
          </cell>
          <cell r="F743">
            <v>13559590</v>
          </cell>
          <cell r="G743">
            <v>44957.000347222223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D744">
            <v>2183</v>
          </cell>
          <cell r="E744">
            <v>16393469</v>
          </cell>
          <cell r="F744">
            <v>9018636</v>
          </cell>
          <cell r="G744">
            <v>44957.000347222223</v>
          </cell>
          <cell r="J744" t="str">
            <v>Do Thi Bich Lieu</v>
          </cell>
          <cell r="M744" t="str">
            <v>No</v>
          </cell>
          <cell r="O744" t="str">
            <v>Chúng tôi đang xử lý hóa đơn, vui lòng liên hệ Do Thi Bich Lieu</v>
          </cell>
        </row>
        <row r="745">
          <cell r="D745">
            <v>2182</v>
          </cell>
          <cell r="E745">
            <v>13209920</v>
          </cell>
          <cell r="F745">
            <v>12568622</v>
          </cell>
          <cell r="G745">
            <v>44957.000347222223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D746">
            <v>2184</v>
          </cell>
          <cell r="E746">
            <v>26359891</v>
          </cell>
          <cell r="F746">
            <v>2900942</v>
          </cell>
          <cell r="G746">
            <v>44957.000347222223</v>
          </cell>
          <cell r="J746" t="str">
            <v>Do Thi Bich Lieu</v>
          </cell>
          <cell r="M746" t="str">
            <v>No</v>
          </cell>
          <cell r="O746" t="str">
            <v>Chúng tôi đang xử lý hóa đơn, vui lòng liên hệ Do Thi Bich Lieu</v>
          </cell>
        </row>
        <row r="747">
          <cell r="D747">
            <v>2131</v>
          </cell>
          <cell r="E747">
            <v>14071199</v>
          </cell>
          <cell r="F747">
            <v>6108190</v>
          </cell>
          <cell r="G747">
            <v>44957.000347222223</v>
          </cell>
          <cell r="J747" t="str">
            <v>Do Thi Bich Lieu</v>
          </cell>
          <cell r="M747" t="str">
            <v>No</v>
          </cell>
          <cell r="O747" t="str">
            <v>Chúng tôi đang xử lý hóa đơn, vui lòng liên hệ Do Thi Bich Lieu</v>
          </cell>
        </row>
        <row r="748">
          <cell r="D748">
            <v>2134</v>
          </cell>
          <cell r="E748">
            <v>13207268</v>
          </cell>
          <cell r="F748">
            <v>33855750</v>
          </cell>
          <cell r="G748">
            <v>44957.000347222223</v>
          </cell>
          <cell r="J748" t="str">
            <v>Do Thi Bich Lieu</v>
          </cell>
          <cell r="M748" t="str">
            <v>No</v>
          </cell>
          <cell r="O748" t="str">
            <v>Chúng tôi đang xử lý hóa đơn, vui lòng liên hệ Do Thi Bich Lieu</v>
          </cell>
        </row>
        <row r="749">
          <cell r="D749">
            <v>2124</v>
          </cell>
          <cell r="E749">
            <v>18123935</v>
          </cell>
          <cell r="F749">
            <v>6023424</v>
          </cell>
          <cell r="G749">
            <v>44957.000347222223</v>
          </cell>
          <cell r="J749" t="str">
            <v>Do Thi Bich Lieu</v>
          </cell>
          <cell r="M749" t="str">
            <v>No</v>
          </cell>
          <cell r="O749" t="str">
            <v>Chúng tôi đang xử lý hóa đơn, vui lòng liên hệ Do Thi Bich Lieu</v>
          </cell>
        </row>
        <row r="750">
          <cell r="D750">
            <v>2117</v>
          </cell>
          <cell r="E750">
            <v>15080920</v>
          </cell>
          <cell r="F750">
            <v>7899848</v>
          </cell>
          <cell r="G750">
            <v>44957.000347222223</v>
          </cell>
          <cell r="J750" t="str">
            <v>Do Thi Bich Lieu</v>
          </cell>
          <cell r="M750" t="str">
            <v>No</v>
          </cell>
          <cell r="O750" t="str">
            <v>Chúng tôi đang xử lý hóa đơn, vui lòng liên hệ Do Thi Bich Lieu</v>
          </cell>
        </row>
        <row r="751">
          <cell r="D751">
            <v>8663</v>
          </cell>
          <cell r="E751">
            <v>14076654</v>
          </cell>
          <cell r="F751">
            <v>1490071</v>
          </cell>
          <cell r="G751">
            <v>44981.000347222223</v>
          </cell>
          <cell r="J751" t="str">
            <v>Do Thi Bich Lieu</v>
          </cell>
          <cell r="M751" t="str">
            <v>No</v>
          </cell>
          <cell r="O751" t="str">
            <v>Chúng tôi đang xử lý hóa đơn, vui lòng liên hệ Do Thi Bich Lieu</v>
          </cell>
        </row>
        <row r="752">
          <cell r="D752">
            <v>15722</v>
          </cell>
          <cell r="E752">
            <v>15043397</v>
          </cell>
          <cell r="F752">
            <v>2358510</v>
          </cell>
          <cell r="G752">
            <v>45003.000347222223</v>
          </cell>
          <cell r="J752" t="str">
            <v>Do Thi Bich Lieu</v>
          </cell>
          <cell r="M752" t="str">
            <v>No</v>
          </cell>
          <cell r="O752" t="str">
            <v>Chúng tôi đang xử lý hóa đơn, vui lòng liên hệ Do Thi Bich Lieu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42473</v>
          </cell>
          <cell r="E2">
            <v>13275736</v>
          </cell>
          <cell r="F2">
            <v>5218906</v>
          </cell>
          <cell r="G2">
            <v>45126.000347222223</v>
          </cell>
          <cell r="H2">
            <v>45127.000347222223</v>
          </cell>
          <cell r="I2">
            <v>45134.000347222223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42278</v>
          </cell>
          <cell r="E3">
            <v>19421522</v>
          </cell>
          <cell r="F3">
            <v>1835136</v>
          </cell>
          <cell r="G3">
            <v>45124.000347222223</v>
          </cell>
          <cell r="H3">
            <v>45125.000347222223</v>
          </cell>
          <cell r="I3">
            <v>45157.000347222223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42276</v>
          </cell>
          <cell r="E4">
            <v>13285554</v>
          </cell>
          <cell r="F4">
            <v>2669344</v>
          </cell>
          <cell r="G4">
            <v>45124.000347222223</v>
          </cell>
          <cell r="H4">
            <v>45125.000347222223</v>
          </cell>
          <cell r="I4">
            <v>45152.000347222223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42279</v>
          </cell>
          <cell r="E5">
            <v>19421721</v>
          </cell>
          <cell r="F5">
            <v>196020</v>
          </cell>
          <cell r="G5">
            <v>45124.000347222223</v>
          </cell>
          <cell r="H5">
            <v>45125.000347222223</v>
          </cell>
          <cell r="I5">
            <v>45157.000347222223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42280</v>
          </cell>
          <cell r="E6">
            <v>19421615</v>
          </cell>
          <cell r="F6">
            <v>1093025</v>
          </cell>
          <cell r="G6">
            <v>45124.000347222223</v>
          </cell>
          <cell r="H6">
            <v>45125.000347222223</v>
          </cell>
          <cell r="I6">
            <v>45157.000347222223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42275</v>
          </cell>
          <cell r="E7">
            <v>14133049</v>
          </cell>
          <cell r="F7">
            <v>1928210</v>
          </cell>
          <cell r="G7">
            <v>45124.000347222223</v>
          </cell>
          <cell r="H7">
            <v>45125.000347222223</v>
          </cell>
          <cell r="I7">
            <v>45154.000347222223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42277</v>
          </cell>
          <cell r="E8">
            <v>14132015</v>
          </cell>
          <cell r="F8">
            <v>5997132</v>
          </cell>
          <cell r="G8">
            <v>45124.000347222223</v>
          </cell>
          <cell r="H8">
            <v>45125.000347222223</v>
          </cell>
          <cell r="I8">
            <v>45150.000347222223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42274</v>
          </cell>
          <cell r="E9">
            <v>14132770</v>
          </cell>
          <cell r="F9">
            <v>546512</v>
          </cell>
          <cell r="G9">
            <v>45124.000347222223</v>
          </cell>
          <cell r="H9">
            <v>45125.000347222223</v>
          </cell>
          <cell r="I9">
            <v>45154.000347222223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42273</v>
          </cell>
          <cell r="E10">
            <v>13287128</v>
          </cell>
          <cell r="F10">
            <v>4862283</v>
          </cell>
          <cell r="G10">
            <v>45124.000347222223</v>
          </cell>
          <cell r="H10">
            <v>45125.000347222223</v>
          </cell>
          <cell r="I10">
            <v>45154.000347222223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42165</v>
          </cell>
          <cell r="E11">
            <v>20395439</v>
          </cell>
          <cell r="F11">
            <v>3056524</v>
          </cell>
          <cell r="G11">
            <v>45121.000347222223</v>
          </cell>
          <cell r="H11">
            <v>45123.000347222223</v>
          </cell>
          <cell r="I11">
            <v>45157.000347222223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42161</v>
          </cell>
          <cell r="E12">
            <v>28358398</v>
          </cell>
          <cell r="F12">
            <v>1835136</v>
          </cell>
          <cell r="G12">
            <v>45121.000347222223</v>
          </cell>
          <cell r="H12">
            <v>45123.000347222223</v>
          </cell>
          <cell r="I12">
            <v>45157.000347222223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42167</v>
          </cell>
          <cell r="E13">
            <v>17229441</v>
          </cell>
          <cell r="F13">
            <v>1707097</v>
          </cell>
          <cell r="G13">
            <v>45121.000347222223</v>
          </cell>
          <cell r="H13">
            <v>45123.000347222223</v>
          </cell>
          <cell r="I13">
            <v>45157.000347222223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42170</v>
          </cell>
          <cell r="E14">
            <v>18195549</v>
          </cell>
          <cell r="F14">
            <v>4202912</v>
          </cell>
          <cell r="G14">
            <v>45121.000347222223</v>
          </cell>
          <cell r="H14">
            <v>45121.000347222223</v>
          </cell>
          <cell r="I14">
            <v>45155.000347222223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42171</v>
          </cell>
          <cell r="E15">
            <v>19419928</v>
          </cell>
          <cell r="F15">
            <v>1743563</v>
          </cell>
          <cell r="G15">
            <v>45121.000347222223</v>
          </cell>
          <cell r="H15">
            <v>45121.000347222223</v>
          </cell>
          <cell r="I15">
            <v>45155.000347222223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42168</v>
          </cell>
          <cell r="E16">
            <v>18195543</v>
          </cell>
          <cell r="F16">
            <v>1835136</v>
          </cell>
          <cell r="G16">
            <v>45121.000347222223</v>
          </cell>
          <cell r="H16">
            <v>45121.000347222223</v>
          </cell>
          <cell r="I16">
            <v>45155.000347222223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42164</v>
          </cell>
          <cell r="E17">
            <v>22369904</v>
          </cell>
          <cell r="F17">
            <v>1586110</v>
          </cell>
          <cell r="G17">
            <v>45121.000347222223</v>
          </cell>
          <cell r="H17">
            <v>45121.000347222223</v>
          </cell>
          <cell r="I17">
            <v>45156.000347222223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42163</v>
          </cell>
          <cell r="E18">
            <v>25365151</v>
          </cell>
          <cell r="F18">
            <v>2186050</v>
          </cell>
          <cell r="G18">
            <v>45121.000347222223</v>
          </cell>
          <cell r="H18">
            <v>45122.000347222223</v>
          </cell>
          <cell r="I18">
            <v>45156.000347222223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42162</v>
          </cell>
          <cell r="E19">
            <v>25365404</v>
          </cell>
          <cell r="F19">
            <v>801700</v>
          </cell>
          <cell r="G19">
            <v>45121.000347222223</v>
          </cell>
          <cell r="H19">
            <v>45122.000347222223</v>
          </cell>
          <cell r="I19">
            <v>45156.000347222223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42166</v>
          </cell>
          <cell r="E20">
            <v>17230969</v>
          </cell>
          <cell r="F20">
            <v>4223119</v>
          </cell>
          <cell r="G20">
            <v>45121.000347222223</v>
          </cell>
          <cell r="H20">
            <v>45123.000347222223</v>
          </cell>
          <cell r="I20">
            <v>45157.000347222223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42073</v>
          </cell>
          <cell r="E21">
            <v>29186913</v>
          </cell>
          <cell r="F21">
            <v>1928869</v>
          </cell>
          <cell r="G21">
            <v>45120.000347222223</v>
          </cell>
          <cell r="H21">
            <v>45122.000347222223</v>
          </cell>
          <cell r="I21">
            <v>45154.000347222223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42071</v>
          </cell>
          <cell r="E22">
            <v>12185052</v>
          </cell>
          <cell r="F22">
            <v>2752704</v>
          </cell>
          <cell r="G22">
            <v>45120.000347222223</v>
          </cell>
          <cell r="H22">
            <v>45121.000347222223</v>
          </cell>
          <cell r="I22">
            <v>45154.000347222223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42072</v>
          </cell>
          <cell r="E23">
            <v>29187067</v>
          </cell>
          <cell r="F23">
            <v>578907</v>
          </cell>
          <cell r="G23">
            <v>45120.000347222223</v>
          </cell>
          <cell r="H23">
            <v>45121.000347222223</v>
          </cell>
          <cell r="I23">
            <v>45154.000347222223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42069</v>
          </cell>
          <cell r="E24">
            <v>12184389</v>
          </cell>
          <cell r="F24">
            <v>5997132</v>
          </cell>
          <cell r="G24">
            <v>45120.000347222223</v>
          </cell>
          <cell r="H24">
            <v>45121.000347222223</v>
          </cell>
          <cell r="I24">
            <v>45154.000347222223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42070</v>
          </cell>
          <cell r="E25">
            <v>11225603</v>
          </cell>
          <cell r="F25">
            <v>490050</v>
          </cell>
          <cell r="G25">
            <v>45120.000347222223</v>
          </cell>
          <cell r="H25">
            <v>45121.000347222223</v>
          </cell>
          <cell r="I25">
            <v>45154.000347222223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42074</v>
          </cell>
          <cell r="E26">
            <v>11226309</v>
          </cell>
          <cell r="F26">
            <v>3670272</v>
          </cell>
          <cell r="G26">
            <v>45120.000347222223</v>
          </cell>
          <cell r="H26">
            <v>45121.000347222223</v>
          </cell>
          <cell r="I26">
            <v>45154.000347222223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41096</v>
          </cell>
          <cell r="E27">
            <v>15143456</v>
          </cell>
          <cell r="F27">
            <v>490050</v>
          </cell>
          <cell r="G27">
            <v>45119.000347222223</v>
          </cell>
          <cell r="H27">
            <v>45119.000347222223</v>
          </cell>
          <cell r="I27">
            <v>45154.000347222223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41092</v>
          </cell>
          <cell r="E28">
            <v>10265841</v>
          </cell>
          <cell r="F28">
            <v>6571800</v>
          </cell>
          <cell r="G28">
            <v>45119.000347222223</v>
          </cell>
          <cell r="H28">
            <v>45119.000347222223</v>
          </cell>
          <cell r="I28">
            <v>45150.000347222223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41094</v>
          </cell>
          <cell r="E29">
            <v>19418323</v>
          </cell>
          <cell r="F29">
            <v>1101481</v>
          </cell>
          <cell r="G29">
            <v>45119.000347222223</v>
          </cell>
          <cell r="H29">
            <v>45119.000347222223</v>
          </cell>
          <cell r="I29">
            <v>45150.000347222223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41095</v>
          </cell>
          <cell r="E30">
            <v>15143349</v>
          </cell>
          <cell r="F30">
            <v>2186050</v>
          </cell>
          <cell r="G30">
            <v>45119.000347222223</v>
          </cell>
          <cell r="H30">
            <v>45119.000347222223</v>
          </cell>
          <cell r="I30">
            <v>45154.000347222223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41100</v>
          </cell>
          <cell r="E31">
            <v>20394381</v>
          </cell>
          <cell r="F31">
            <v>1199426</v>
          </cell>
          <cell r="G31">
            <v>45119.000347222223</v>
          </cell>
          <cell r="H31">
            <v>45119.000347222223</v>
          </cell>
          <cell r="I31">
            <v>45153.000347222223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41103</v>
          </cell>
          <cell r="E32">
            <v>28356993</v>
          </cell>
          <cell r="F32">
            <v>550541</v>
          </cell>
          <cell r="G32">
            <v>45119.000347222223</v>
          </cell>
          <cell r="H32">
            <v>45119.000347222223</v>
          </cell>
          <cell r="I32">
            <v>45153.000347222223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41107</v>
          </cell>
          <cell r="E33">
            <v>14130008</v>
          </cell>
          <cell r="F33">
            <v>3301284</v>
          </cell>
          <cell r="G33">
            <v>45119.000347222223</v>
          </cell>
          <cell r="H33">
            <v>45119.000347222223</v>
          </cell>
          <cell r="I33">
            <v>45146.000347222223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41093</v>
          </cell>
          <cell r="E34">
            <v>10265556</v>
          </cell>
          <cell r="F34">
            <v>3598279</v>
          </cell>
          <cell r="G34">
            <v>45119.000347222223</v>
          </cell>
          <cell r="J34" t="str">
            <v>Do Thi Bich Lieu</v>
          </cell>
          <cell r="M34" t="str">
            <v>No</v>
          </cell>
          <cell r="O34" t="str">
            <v>Chúng tôi đang xử lý hóa đơn, vui lòng liên hệ Do Thi Bich Lieu</v>
          </cell>
        </row>
        <row r="35">
          <cell r="D35">
            <v>41102</v>
          </cell>
          <cell r="E35">
            <v>25364327</v>
          </cell>
          <cell r="F35">
            <v>2186050</v>
          </cell>
          <cell r="G35">
            <v>45119.000347222223</v>
          </cell>
          <cell r="H35">
            <v>45120.000347222223</v>
          </cell>
          <cell r="I35">
            <v>45154.000347222223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40873</v>
          </cell>
          <cell r="E36">
            <v>10261977</v>
          </cell>
          <cell r="F36">
            <v>2039018</v>
          </cell>
          <cell r="G36">
            <v>45117.000347222223</v>
          </cell>
          <cell r="J36" t="str">
            <v>Do Thi Bich Lieu</v>
          </cell>
          <cell r="M36" t="str">
            <v>No</v>
          </cell>
          <cell r="O36" t="str">
            <v>Chúng tôi đang xử lý hóa đơn, vui lòng liên hệ Do Thi Bich Lieu</v>
          </cell>
        </row>
        <row r="37">
          <cell r="D37">
            <v>40874</v>
          </cell>
          <cell r="E37">
            <v>22365749</v>
          </cell>
          <cell r="F37">
            <v>1019509</v>
          </cell>
          <cell r="G37">
            <v>45117.000347222223</v>
          </cell>
          <cell r="J37" t="str">
            <v>Do Thi Bich Lieu</v>
          </cell>
          <cell r="M37" t="str">
            <v>No</v>
          </cell>
          <cell r="O37" t="str">
            <v>Chúng tôi đang xử lý hóa đơn, vui lòng liên hệ Do Thi Bich Lieu</v>
          </cell>
        </row>
        <row r="38">
          <cell r="D38">
            <v>40816</v>
          </cell>
          <cell r="E38">
            <v>12180963</v>
          </cell>
          <cell r="F38">
            <v>5784329</v>
          </cell>
          <cell r="G38">
            <v>45115.000347222223</v>
          </cell>
          <cell r="J38" t="str">
            <v>Do Thi Bich Lieu</v>
          </cell>
          <cell r="M38" t="str">
            <v>No</v>
          </cell>
          <cell r="O38" t="str">
            <v>Chúng tôi đang xử lý hóa đơn, vui lòng liên hệ Do Thi Bich Lieu</v>
          </cell>
        </row>
        <row r="39">
          <cell r="D39">
            <v>40820</v>
          </cell>
          <cell r="E39">
            <v>15141499</v>
          </cell>
          <cell r="F39">
            <v>3385476</v>
          </cell>
          <cell r="G39">
            <v>45115.000347222223</v>
          </cell>
          <cell r="J39" t="str">
            <v>Do Thi Bich Lieu</v>
          </cell>
          <cell r="M39" t="str">
            <v>No</v>
          </cell>
          <cell r="O39" t="str">
            <v>Chúng tôi đang xử lý hóa đơn, vui lòng liên hệ Do Thi Bich Lieu</v>
          </cell>
        </row>
        <row r="40">
          <cell r="D40">
            <v>40826</v>
          </cell>
          <cell r="E40">
            <v>17226286</v>
          </cell>
          <cell r="F40">
            <v>3719812</v>
          </cell>
          <cell r="G40">
            <v>45115.000347222223</v>
          </cell>
          <cell r="H40">
            <v>45127.000347222223</v>
          </cell>
          <cell r="I40">
            <v>45150.000347222223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40824</v>
          </cell>
          <cell r="E41">
            <v>28355849</v>
          </cell>
          <cell r="F41">
            <v>2398853</v>
          </cell>
          <cell r="G41">
            <v>45115.000347222223</v>
          </cell>
          <cell r="H41">
            <v>45116.000347222223</v>
          </cell>
          <cell r="I41">
            <v>45150.000347222223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40815</v>
          </cell>
          <cell r="E42">
            <v>11222472</v>
          </cell>
          <cell r="F42">
            <v>4692308</v>
          </cell>
          <cell r="G42">
            <v>45115.000347222223</v>
          </cell>
          <cell r="H42">
            <v>45115.000347222223</v>
          </cell>
          <cell r="I42">
            <v>45148.000347222223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40817</v>
          </cell>
          <cell r="E43">
            <v>12181245</v>
          </cell>
          <cell r="F43">
            <v>2783138</v>
          </cell>
          <cell r="G43">
            <v>45115.000347222223</v>
          </cell>
          <cell r="H43">
            <v>45115.000347222223</v>
          </cell>
          <cell r="I43">
            <v>45148.000347222223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40821</v>
          </cell>
          <cell r="E44">
            <v>21242618</v>
          </cell>
          <cell r="F44">
            <v>1586110</v>
          </cell>
          <cell r="G44">
            <v>45115.000347222223</v>
          </cell>
          <cell r="H44">
            <v>45115.000347222223</v>
          </cell>
          <cell r="I44">
            <v>45150.000347222223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40827</v>
          </cell>
          <cell r="E45">
            <v>17226231</v>
          </cell>
          <cell r="F45">
            <v>1040791</v>
          </cell>
          <cell r="G45">
            <v>45115.000347222223</v>
          </cell>
          <cell r="H45">
            <v>45116.000347222223</v>
          </cell>
          <cell r="I45">
            <v>45150.000347222223</v>
          </cell>
          <cell r="J45" t="str">
            <v>Do Thi Bich Lieu</v>
          </cell>
          <cell r="M45" t="str">
            <v>No</v>
          </cell>
          <cell r="O45" t="str">
            <v>Lịch thanh toán: Monthly at 10 &amp; 24</v>
          </cell>
        </row>
        <row r="46">
          <cell r="D46">
            <v>40825</v>
          </cell>
          <cell r="E46">
            <v>28354547</v>
          </cell>
          <cell r="F46">
            <v>2315628</v>
          </cell>
          <cell r="G46">
            <v>45115.000347222223</v>
          </cell>
          <cell r="H46">
            <v>45116.000347222223</v>
          </cell>
          <cell r="I46">
            <v>45150.000347222223</v>
          </cell>
          <cell r="J46" t="str">
            <v>Do Thi Bich Lieu</v>
          </cell>
          <cell r="M46" t="str">
            <v>No</v>
          </cell>
          <cell r="O46" t="str">
            <v>Lịch thanh toán: Monthly at 10 &amp; 24</v>
          </cell>
        </row>
        <row r="47">
          <cell r="D47">
            <v>39749</v>
          </cell>
          <cell r="E47">
            <v>14129428</v>
          </cell>
          <cell r="F47">
            <v>5191945</v>
          </cell>
          <cell r="G47">
            <v>45113.000347222223</v>
          </cell>
          <cell r="J47" t="str">
            <v>Do Thi Bich Lieu</v>
          </cell>
          <cell r="M47" t="str">
            <v>No</v>
          </cell>
          <cell r="O47" t="str">
            <v>Chúng tôi đang xử lý hóa đơn, vui lòng liên hệ Do Thi Bich Lieu</v>
          </cell>
        </row>
        <row r="48">
          <cell r="D48">
            <v>39427</v>
          </cell>
          <cell r="E48">
            <v>10262265</v>
          </cell>
          <cell r="F48">
            <v>4443714</v>
          </cell>
          <cell r="G48">
            <v>45111.000347222223</v>
          </cell>
          <cell r="H48">
            <v>45113.000347222223</v>
          </cell>
          <cell r="I48">
            <v>45142.000347222223</v>
          </cell>
          <cell r="J48" t="str">
            <v>Do Thi Bich Lieu</v>
          </cell>
          <cell r="M48" t="str">
            <v>No</v>
          </cell>
          <cell r="O48" t="str">
            <v>Lịch thanh toán: Monthly at 10 &amp; 24</v>
          </cell>
        </row>
        <row r="49">
          <cell r="D49">
            <v>39428</v>
          </cell>
          <cell r="E49">
            <v>10261977</v>
          </cell>
          <cell r="F49">
            <v>2398853</v>
          </cell>
          <cell r="G49">
            <v>45111.000347222223</v>
          </cell>
          <cell r="J49" t="str">
            <v>Do Thi Bich Lieu</v>
          </cell>
          <cell r="M49" t="str">
            <v>No</v>
          </cell>
          <cell r="O49" t="str">
            <v>Chúng tôi đang xử lý hóa đơn, vui lòng liên hệ Do Thi Bich Lieu</v>
          </cell>
        </row>
        <row r="50">
          <cell r="D50">
            <v>39439</v>
          </cell>
          <cell r="E50">
            <v>10262985</v>
          </cell>
          <cell r="F50">
            <v>490050</v>
          </cell>
          <cell r="G50">
            <v>45111.000347222223</v>
          </cell>
          <cell r="H50">
            <v>45112.000347222223</v>
          </cell>
          <cell r="I50">
            <v>45145.000347222223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39443</v>
          </cell>
          <cell r="E51">
            <v>15140789</v>
          </cell>
          <cell r="F51">
            <v>9382090</v>
          </cell>
          <cell r="G51">
            <v>45111.000347222223</v>
          </cell>
          <cell r="H51">
            <v>45112.000347222223</v>
          </cell>
          <cell r="I51">
            <v>45146.000347222223</v>
          </cell>
          <cell r="J51" t="str">
            <v>Do Thi Bich Lieu</v>
          </cell>
          <cell r="M51" t="str">
            <v>No</v>
          </cell>
          <cell r="O51" t="str">
            <v>Lịch thanh toán: Monthly at 10 &amp; 24</v>
          </cell>
        </row>
        <row r="52">
          <cell r="D52">
            <v>39440</v>
          </cell>
          <cell r="E52">
            <v>22365749</v>
          </cell>
          <cell r="F52">
            <v>1199426</v>
          </cell>
          <cell r="G52">
            <v>45111.000347222223</v>
          </cell>
          <cell r="J52" t="str">
            <v>Do Thi Bich Lieu</v>
          </cell>
          <cell r="M52" t="str">
            <v>No</v>
          </cell>
          <cell r="O52" t="str">
            <v>Chúng tôi đang xử lý hóa đơn, vui lòng liên hệ Do Thi Bich Lieu</v>
          </cell>
        </row>
        <row r="53">
          <cell r="D53">
            <v>39074</v>
          </cell>
          <cell r="E53">
            <v>20389437</v>
          </cell>
          <cell r="F53">
            <v>2226532</v>
          </cell>
          <cell r="G53">
            <v>45107.000347222223</v>
          </cell>
          <cell r="H53">
            <v>45111.000347222223</v>
          </cell>
          <cell r="I53">
            <v>45139.000347222223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39082</v>
          </cell>
          <cell r="E54">
            <v>50993664</v>
          </cell>
          <cell r="F54">
            <v>1221638</v>
          </cell>
          <cell r="G54">
            <v>45107.000347222223</v>
          </cell>
          <cell r="H54">
            <v>45111.000347222223</v>
          </cell>
          <cell r="I54">
            <v>45141.000347222223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39090</v>
          </cell>
          <cell r="E55">
            <v>25360553</v>
          </cell>
          <cell r="F55">
            <v>1298816</v>
          </cell>
          <cell r="G55">
            <v>45107.000347222223</v>
          </cell>
          <cell r="H55">
            <v>45111.000347222223</v>
          </cell>
          <cell r="I55">
            <v>45142.000347222223</v>
          </cell>
          <cell r="J55" t="str">
            <v>Do Thi Bich Lieu</v>
          </cell>
          <cell r="M55" t="str">
            <v>No</v>
          </cell>
          <cell r="O55" t="str">
            <v>Lịch thanh toán: Monthly at 10 &amp; 24</v>
          </cell>
        </row>
        <row r="56">
          <cell r="D56">
            <v>39050</v>
          </cell>
          <cell r="E56">
            <v>13275736</v>
          </cell>
          <cell r="F56">
            <v>4901895</v>
          </cell>
          <cell r="G56">
            <v>45107.000347222223</v>
          </cell>
          <cell r="J56" t="str">
            <v>Do Thi Bich Lieu</v>
          </cell>
          <cell r="M56" t="str">
            <v>No</v>
          </cell>
          <cell r="O56" t="str">
            <v>Chúng tôi đang xử lý hóa đơn, vui lòng liên hệ Do Thi Bich Lieu</v>
          </cell>
        </row>
        <row r="57">
          <cell r="D57">
            <v>39051</v>
          </cell>
          <cell r="E57">
            <v>13277067</v>
          </cell>
          <cell r="F57">
            <v>943404</v>
          </cell>
          <cell r="G57">
            <v>45107.000347222223</v>
          </cell>
          <cell r="H57">
            <v>45108.000347222223</v>
          </cell>
          <cell r="I57">
            <v>45134.000347222223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39052</v>
          </cell>
          <cell r="E58">
            <v>13276642</v>
          </cell>
          <cell r="F58">
            <v>4153556</v>
          </cell>
          <cell r="G58">
            <v>45107.000347222223</v>
          </cell>
          <cell r="H58">
            <v>45113.000347222223</v>
          </cell>
          <cell r="I58">
            <v>45134.000347222223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39054</v>
          </cell>
          <cell r="E59">
            <v>14124647</v>
          </cell>
          <cell r="F59">
            <v>2076778</v>
          </cell>
          <cell r="G59">
            <v>45107.000347222223</v>
          </cell>
          <cell r="H59">
            <v>45113.000347222223</v>
          </cell>
          <cell r="I59">
            <v>45136.000347222223</v>
          </cell>
          <cell r="J59" t="str">
            <v>Do Thi Bich Lieu</v>
          </cell>
          <cell r="M59" t="str">
            <v>No</v>
          </cell>
          <cell r="O59" t="str">
            <v>Lịch thanh toán: Monthly at 10 &amp; 24</v>
          </cell>
        </row>
        <row r="60">
          <cell r="D60">
            <v>39048</v>
          </cell>
          <cell r="E60">
            <v>14123855</v>
          </cell>
          <cell r="F60">
            <v>1972939</v>
          </cell>
          <cell r="G60">
            <v>45107.000347222223</v>
          </cell>
          <cell r="H60">
            <v>45113.000347222223</v>
          </cell>
          <cell r="I60">
            <v>45129.000347222223</v>
          </cell>
          <cell r="J60" t="str">
            <v>Do Thi Bich Lieu</v>
          </cell>
          <cell r="M60" t="str">
            <v>No</v>
          </cell>
          <cell r="O60" t="str">
            <v>Lịch thanh toán: Monthly at 10 &amp; 24</v>
          </cell>
        </row>
        <row r="61">
          <cell r="D61">
            <v>39049</v>
          </cell>
          <cell r="E61">
            <v>14125189</v>
          </cell>
          <cell r="F61">
            <v>5191945</v>
          </cell>
          <cell r="G61">
            <v>45107.000347222223</v>
          </cell>
          <cell r="H61">
            <v>45113.000347222223</v>
          </cell>
          <cell r="I61">
            <v>45132.000347222223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39055</v>
          </cell>
          <cell r="E62">
            <v>26415098</v>
          </cell>
          <cell r="F62">
            <v>1628017</v>
          </cell>
          <cell r="G62">
            <v>45107.000347222223</v>
          </cell>
          <cell r="J62" t="str">
            <v>Do Thi Bich Lieu</v>
          </cell>
          <cell r="M62" t="str">
            <v>No</v>
          </cell>
          <cell r="O62" t="str">
            <v>Chúng tôi đang xử lý hóa đơn, vui lòng liên hệ Do Thi Bich Lieu</v>
          </cell>
        </row>
        <row r="63">
          <cell r="D63">
            <v>39060</v>
          </cell>
          <cell r="E63">
            <v>14129428</v>
          </cell>
          <cell r="F63">
            <v>6108190</v>
          </cell>
          <cell r="G63">
            <v>45107.000347222223</v>
          </cell>
          <cell r="J63" t="str">
            <v>Do Thi Bich Lieu</v>
          </cell>
          <cell r="M63" t="str">
            <v>No</v>
          </cell>
          <cell r="O63" t="str">
            <v>Chúng tôi đang xử lý hóa đơn, vui lòng liên hệ Do Thi Bich Lieu</v>
          </cell>
        </row>
        <row r="64">
          <cell r="D64">
            <v>39071</v>
          </cell>
          <cell r="E64">
            <v>17221485</v>
          </cell>
          <cell r="F64">
            <v>2242382</v>
          </cell>
          <cell r="G64">
            <v>45107.000347222223</v>
          </cell>
          <cell r="H64">
            <v>45113.000347222223</v>
          </cell>
          <cell r="I64">
            <v>45140.000347222223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39079</v>
          </cell>
          <cell r="E65">
            <v>12178237</v>
          </cell>
          <cell r="F65">
            <v>2233483</v>
          </cell>
          <cell r="G65">
            <v>45107.000347222223</v>
          </cell>
          <cell r="H65">
            <v>45111.000347222223</v>
          </cell>
          <cell r="I65">
            <v>45139.000347222223</v>
          </cell>
          <cell r="J65" t="str">
            <v>Do Thi Bich Lieu</v>
          </cell>
          <cell r="M65" t="str">
            <v>No</v>
          </cell>
          <cell r="O65" t="str">
            <v>Lịch thanh toán: Monthly at 10 &amp; 24</v>
          </cell>
        </row>
        <row r="66">
          <cell r="D66">
            <v>39068</v>
          </cell>
          <cell r="E66">
            <v>28351392</v>
          </cell>
          <cell r="F66">
            <v>2675284</v>
          </cell>
          <cell r="G66">
            <v>45107.000347222223</v>
          </cell>
          <cell r="H66">
            <v>45111.000347222223</v>
          </cell>
          <cell r="I66">
            <v>45139.000347222223</v>
          </cell>
          <cell r="J66" t="str">
            <v>Do Thi Bich Lieu</v>
          </cell>
          <cell r="M66" t="str">
            <v>No</v>
          </cell>
          <cell r="O66" t="str">
            <v>Lịch thanh toán: Monthly at 10 &amp; 24</v>
          </cell>
        </row>
        <row r="67">
          <cell r="D67">
            <v>39081</v>
          </cell>
          <cell r="E67">
            <v>11219135</v>
          </cell>
          <cell r="F67">
            <v>2226532</v>
          </cell>
          <cell r="G67">
            <v>45107.000347222223</v>
          </cell>
          <cell r="H67">
            <v>45111.000347222223</v>
          </cell>
          <cell r="I67">
            <v>45139.000347222223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39073</v>
          </cell>
          <cell r="E68">
            <v>20389539</v>
          </cell>
          <cell r="F68">
            <v>2634517</v>
          </cell>
          <cell r="G68">
            <v>45107.000347222223</v>
          </cell>
          <cell r="H68">
            <v>45111.000347222223</v>
          </cell>
          <cell r="I68">
            <v>45139.000347222223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39067</v>
          </cell>
          <cell r="E69">
            <v>10258492</v>
          </cell>
          <cell r="F69">
            <v>6451202</v>
          </cell>
          <cell r="G69">
            <v>45107.000347222223</v>
          </cell>
          <cell r="H69">
            <v>45113.000347222223</v>
          </cell>
          <cell r="I69">
            <v>45136.000347222223</v>
          </cell>
          <cell r="J69" t="str">
            <v>Do Thi Bich Lieu</v>
          </cell>
          <cell r="M69" t="str">
            <v>No</v>
          </cell>
          <cell r="O69" t="str">
            <v>Lịch thanh toán: Monthly at 10 &amp; 24</v>
          </cell>
        </row>
        <row r="70">
          <cell r="D70">
            <v>39076</v>
          </cell>
          <cell r="E70">
            <v>15138013</v>
          </cell>
          <cell r="F70">
            <v>4669808</v>
          </cell>
          <cell r="G70">
            <v>45107.000347222223</v>
          </cell>
          <cell r="J70" t="str">
            <v>Do Thi Bich Lieu</v>
          </cell>
          <cell r="M70" t="str">
            <v>No</v>
          </cell>
          <cell r="O70" t="str">
            <v>Chúng tôi đang xử lý hóa đơn, vui lòng liên hệ Do Thi Bich Lieu</v>
          </cell>
        </row>
        <row r="71">
          <cell r="D71">
            <v>39077</v>
          </cell>
          <cell r="E71">
            <v>19413422</v>
          </cell>
          <cell r="F71">
            <v>2844936</v>
          </cell>
          <cell r="G71">
            <v>45107.000347222223</v>
          </cell>
          <cell r="H71">
            <v>45111.000347222223</v>
          </cell>
          <cell r="I71">
            <v>45138.000347222223</v>
          </cell>
          <cell r="J71" t="str">
            <v>Do Thi Bich Lieu</v>
          </cell>
          <cell r="M71" t="str">
            <v>No</v>
          </cell>
          <cell r="O71" t="str">
            <v>Lịch thanh toán: Monthly at 10 &amp; 24</v>
          </cell>
        </row>
        <row r="72">
          <cell r="D72">
            <v>39091</v>
          </cell>
          <cell r="E72">
            <v>28353032</v>
          </cell>
          <cell r="F72">
            <v>1738710</v>
          </cell>
          <cell r="G72">
            <v>45107.000347222223</v>
          </cell>
          <cell r="J72" t="str">
            <v>Do Thi Bich Lieu</v>
          </cell>
          <cell r="M72" t="str">
            <v>No</v>
          </cell>
          <cell r="O72" t="str">
            <v>Chúng tôi đang xử lý hóa đơn, vui lòng liên hệ Do Thi Bich Lieu</v>
          </cell>
        </row>
        <row r="73">
          <cell r="D73">
            <v>39080</v>
          </cell>
          <cell r="E73">
            <v>12177951</v>
          </cell>
          <cell r="F73">
            <v>3420586</v>
          </cell>
          <cell r="G73">
            <v>45107.000347222223</v>
          </cell>
          <cell r="J73" t="str">
            <v>Do Thi Bich Lieu</v>
          </cell>
          <cell r="M73" t="str">
            <v>No</v>
          </cell>
          <cell r="O73" t="str">
            <v>Chúng tôi đang xử lý hóa đơn, vui lòng liên hệ Do Thi Bich Lieu</v>
          </cell>
        </row>
        <row r="74">
          <cell r="D74">
            <v>39083</v>
          </cell>
          <cell r="E74">
            <v>15140207</v>
          </cell>
          <cell r="F74">
            <v>2226532</v>
          </cell>
          <cell r="G74">
            <v>45107.000347222223</v>
          </cell>
          <cell r="H74">
            <v>45118.000347222223</v>
          </cell>
          <cell r="I74">
            <v>45142.000347222223</v>
          </cell>
          <cell r="J74" t="str">
            <v>Do Thi Bich Lieu</v>
          </cell>
          <cell r="M74" t="str">
            <v>No</v>
          </cell>
          <cell r="O74" t="str">
            <v>Lịch thanh toán: Monthly at 10 &amp; 24</v>
          </cell>
        </row>
        <row r="75">
          <cell r="D75">
            <v>39069</v>
          </cell>
          <cell r="E75">
            <v>16453735</v>
          </cell>
          <cell r="F75">
            <v>2634517</v>
          </cell>
          <cell r="G75">
            <v>45107.000347222223</v>
          </cell>
          <cell r="H75">
            <v>45111.000347222223</v>
          </cell>
          <cell r="I75">
            <v>45142.000347222223</v>
          </cell>
          <cell r="J75" t="str">
            <v>Do Thi Bich Lieu</v>
          </cell>
          <cell r="M75" t="str">
            <v>No</v>
          </cell>
          <cell r="O75" t="str">
            <v>Lịch thanh toán: Monthly at 10 &amp; 24</v>
          </cell>
        </row>
        <row r="76">
          <cell r="D76">
            <v>39078</v>
          </cell>
          <cell r="E76">
            <v>19413318</v>
          </cell>
          <cell r="F76">
            <v>2226532</v>
          </cell>
          <cell r="G76">
            <v>45107.000347222223</v>
          </cell>
          <cell r="H76">
            <v>45111.000347222223</v>
          </cell>
          <cell r="I76">
            <v>45138.000347222223</v>
          </cell>
          <cell r="J76" t="str">
            <v>Do Thi Bich Lieu</v>
          </cell>
          <cell r="M76" t="str">
            <v>No</v>
          </cell>
          <cell r="O76" t="str">
            <v>Lịch thanh toán: Monthly at 10 &amp; 24</v>
          </cell>
        </row>
        <row r="77">
          <cell r="D77">
            <v>39072</v>
          </cell>
          <cell r="E77">
            <v>23231209</v>
          </cell>
          <cell r="F77">
            <v>2132554</v>
          </cell>
          <cell r="G77">
            <v>45107.000347222223</v>
          </cell>
          <cell r="H77">
            <v>45109.000347222223</v>
          </cell>
          <cell r="I77">
            <v>45143.000347222223</v>
          </cell>
          <cell r="J77" t="str">
            <v>Do Thi Bich Lieu</v>
          </cell>
          <cell r="M77" t="str">
            <v>No</v>
          </cell>
          <cell r="O77" t="str">
            <v>Lịch thanh toán: Monthly at 10 &amp; 24</v>
          </cell>
        </row>
        <row r="78">
          <cell r="D78">
            <v>39089</v>
          </cell>
          <cell r="E78">
            <v>25360293</v>
          </cell>
          <cell r="F78">
            <v>2226532</v>
          </cell>
          <cell r="G78">
            <v>45107.000347222223</v>
          </cell>
          <cell r="H78">
            <v>45111.000347222223</v>
          </cell>
          <cell r="I78">
            <v>45142.000347222223</v>
          </cell>
          <cell r="J78" t="str">
            <v>Do Thi Bich Lieu</v>
          </cell>
          <cell r="M78" t="str">
            <v>No</v>
          </cell>
          <cell r="O78" t="str">
            <v>Lịch thanh toán: Monthly at 10 &amp; 24</v>
          </cell>
        </row>
        <row r="79">
          <cell r="D79">
            <v>39070</v>
          </cell>
          <cell r="E79">
            <v>24330165</v>
          </cell>
          <cell r="F79">
            <v>3448170</v>
          </cell>
          <cell r="G79">
            <v>45107.000347222223</v>
          </cell>
          <cell r="J79" t="str">
            <v>Do Thi Bich Lieu</v>
          </cell>
          <cell r="M79" t="str">
            <v>No</v>
          </cell>
          <cell r="O79" t="str">
            <v>Chúng tôi đang xử lý hóa đơn, vui lòng liên hệ Do Thi Bich Lieu</v>
          </cell>
        </row>
        <row r="80">
          <cell r="D80">
            <v>39075</v>
          </cell>
          <cell r="E80">
            <v>20389396</v>
          </cell>
          <cell r="F80">
            <v>1615482</v>
          </cell>
          <cell r="G80">
            <v>45107.000347222223</v>
          </cell>
          <cell r="H80">
            <v>45111.000347222223</v>
          </cell>
          <cell r="I80">
            <v>45139.000347222223</v>
          </cell>
          <cell r="J80" t="str">
            <v>Do Thi Bich Lieu</v>
          </cell>
          <cell r="M80" t="str">
            <v>No</v>
          </cell>
          <cell r="O80" t="str">
            <v>Lịch thanh toán: Monthly at 10 &amp; 24</v>
          </cell>
        </row>
        <row r="81">
          <cell r="D81">
            <v>39086</v>
          </cell>
          <cell r="E81">
            <v>17223223</v>
          </cell>
          <cell r="F81">
            <v>5063652</v>
          </cell>
          <cell r="G81">
            <v>45107.000347222223</v>
          </cell>
          <cell r="J81" t="str">
            <v>Do Thi Bich Lieu</v>
          </cell>
          <cell r="M81" t="str">
            <v>No</v>
          </cell>
          <cell r="O81" t="str">
            <v>Chúng tôi đang xử lý hóa đơn, vui lòng liên hệ Do Thi Bich Lieu</v>
          </cell>
        </row>
        <row r="82">
          <cell r="D82">
            <v>39053</v>
          </cell>
          <cell r="E82">
            <v>90335674</v>
          </cell>
          <cell r="F82">
            <v>2117467</v>
          </cell>
          <cell r="G82">
            <v>45107.000347222223</v>
          </cell>
          <cell r="H82">
            <v>45108.000347222223</v>
          </cell>
          <cell r="I82">
            <v>45135.000347222223</v>
          </cell>
          <cell r="J82" t="str">
            <v>Do Thi Bich Lieu</v>
          </cell>
          <cell r="M82" t="str">
            <v>No</v>
          </cell>
          <cell r="O82" t="str">
            <v>Lịch thanh toán: Monthly at 10 &amp; 24</v>
          </cell>
        </row>
        <row r="83">
          <cell r="D83">
            <v>39059</v>
          </cell>
          <cell r="E83">
            <v>13280380</v>
          </cell>
          <cell r="F83">
            <v>1354018</v>
          </cell>
          <cell r="G83">
            <v>45107.000347222223</v>
          </cell>
          <cell r="H83">
            <v>45108.000347222223</v>
          </cell>
          <cell r="I83">
            <v>45140.000347222223</v>
          </cell>
          <cell r="J83" t="str">
            <v>Do Thi Bich Lieu</v>
          </cell>
          <cell r="M83" t="str">
            <v>No</v>
          </cell>
          <cell r="O83" t="str">
            <v>Lịch thanh toán: Monthly at 10 &amp; 24</v>
          </cell>
        </row>
        <row r="84">
          <cell r="D84">
            <v>39056</v>
          </cell>
          <cell r="E84">
            <v>14125995</v>
          </cell>
          <cell r="F84">
            <v>435501</v>
          </cell>
          <cell r="G84">
            <v>45107.000347222223</v>
          </cell>
          <cell r="H84">
            <v>45108.000347222223</v>
          </cell>
          <cell r="I84">
            <v>45136.000347222223</v>
          </cell>
          <cell r="J84" t="str">
            <v>Do Thi Bich Lieu</v>
          </cell>
          <cell r="M84" t="str">
            <v>No</v>
          </cell>
          <cell r="O84" t="str">
            <v>Lịch thanh toán: Monthly at 10 &amp; 24</v>
          </cell>
        </row>
        <row r="85">
          <cell r="D85">
            <v>39047</v>
          </cell>
          <cell r="E85">
            <v>14123950</v>
          </cell>
          <cell r="F85">
            <v>514273</v>
          </cell>
          <cell r="G85">
            <v>45107.000347222223</v>
          </cell>
          <cell r="H85">
            <v>45108.000347222223</v>
          </cell>
          <cell r="I85">
            <v>45129.000347222223</v>
          </cell>
          <cell r="J85" t="str">
            <v>Do Thi Bich Lieu</v>
          </cell>
          <cell r="M85" t="str">
            <v>No</v>
          </cell>
          <cell r="O85" t="str">
            <v>Lịch thanh toán: Monthly at 10 &amp; 24</v>
          </cell>
        </row>
        <row r="86">
          <cell r="D86">
            <v>39058</v>
          </cell>
          <cell r="E86">
            <v>26415381</v>
          </cell>
          <cell r="F86">
            <v>1078011</v>
          </cell>
          <cell r="G86">
            <v>45107.000347222223</v>
          </cell>
          <cell r="H86">
            <v>45108.000347222223</v>
          </cell>
          <cell r="I86">
            <v>45141.000347222223</v>
          </cell>
          <cell r="J86" t="str">
            <v>Do Thi Bich Lieu</v>
          </cell>
          <cell r="M86" t="str">
            <v>No</v>
          </cell>
          <cell r="O86" t="str">
            <v>Lịch thanh toán: Monthly at 10 &amp; 24</v>
          </cell>
        </row>
        <row r="87">
          <cell r="D87">
            <v>39057</v>
          </cell>
          <cell r="E87">
            <v>14124927</v>
          </cell>
          <cell r="F87">
            <v>403871</v>
          </cell>
          <cell r="G87">
            <v>45107.000347222223</v>
          </cell>
          <cell r="H87">
            <v>45108.000347222223</v>
          </cell>
          <cell r="I87">
            <v>45136.000347222223</v>
          </cell>
          <cell r="J87" t="str">
            <v>Do Thi Bich Lieu</v>
          </cell>
          <cell r="M87" t="str">
            <v>No</v>
          </cell>
          <cell r="O87" t="str">
            <v>Lịch thanh toán: Monthly at 10 &amp; 24</v>
          </cell>
        </row>
        <row r="88">
          <cell r="D88">
            <v>39087</v>
          </cell>
          <cell r="E88">
            <v>21240847</v>
          </cell>
          <cell r="F88">
            <v>1615482</v>
          </cell>
          <cell r="G88">
            <v>45107.000347222223</v>
          </cell>
          <cell r="H88">
            <v>45108.000347222223</v>
          </cell>
          <cell r="I88">
            <v>45143.000347222223</v>
          </cell>
          <cell r="J88" t="str">
            <v>Do Thi Bich Lieu</v>
          </cell>
          <cell r="M88" t="str">
            <v>No</v>
          </cell>
          <cell r="O88" t="str">
            <v>Lịch thanh toán: Monthly at 10 &amp; 24</v>
          </cell>
        </row>
        <row r="89">
          <cell r="D89">
            <v>646</v>
          </cell>
          <cell r="E89">
            <v>50984034</v>
          </cell>
          <cell r="F89">
            <v>4312396</v>
          </cell>
          <cell r="G89">
            <v>44932.000347222223</v>
          </cell>
          <cell r="J89" t="str">
            <v>Do Thi Bich Lieu</v>
          </cell>
          <cell r="M89" t="str">
            <v>No</v>
          </cell>
          <cell r="O89" t="str">
            <v>06/Đã thanh toán 12/2023</v>
          </cell>
        </row>
        <row r="90">
          <cell r="D90">
            <v>645</v>
          </cell>
          <cell r="E90">
            <v>29150448</v>
          </cell>
          <cell r="F90">
            <v>1332038</v>
          </cell>
          <cell r="G90">
            <v>44932.000347222223</v>
          </cell>
          <cell r="J90" t="str">
            <v>Do Thi Bich Lieu</v>
          </cell>
          <cell r="M90" t="str">
            <v>No</v>
          </cell>
          <cell r="O90" t="str">
            <v>02/Đã thanh toán 10/2023</v>
          </cell>
        </row>
        <row r="91">
          <cell r="D91">
            <v>644</v>
          </cell>
          <cell r="E91">
            <v>12102972</v>
          </cell>
          <cell r="F91">
            <v>1978899</v>
          </cell>
          <cell r="G91">
            <v>44932.000347222223</v>
          </cell>
          <cell r="J91" t="str">
            <v>Do Thi Bich Lieu</v>
          </cell>
          <cell r="M91" t="str">
            <v>No</v>
          </cell>
          <cell r="O91" t="str">
            <v>02/Đã thanh toán 24/2023</v>
          </cell>
        </row>
        <row r="92">
          <cell r="D92">
            <v>643</v>
          </cell>
          <cell r="E92">
            <v>24278449</v>
          </cell>
          <cell r="F92">
            <v>1882469</v>
          </cell>
          <cell r="G92">
            <v>44932.000347222223</v>
          </cell>
          <cell r="J92" t="str">
            <v>Do Thi Bich Lieu</v>
          </cell>
          <cell r="M92" t="str">
            <v>No</v>
          </cell>
          <cell r="O92" t="str">
            <v>02/Đã thanh toán 10/2023</v>
          </cell>
        </row>
        <row r="93">
          <cell r="D93">
            <v>642</v>
          </cell>
          <cell r="E93">
            <v>21199249</v>
          </cell>
          <cell r="F93">
            <v>1615482</v>
          </cell>
          <cell r="G93">
            <v>44932.000347222223</v>
          </cell>
          <cell r="J93" t="str">
            <v>Do Thi Bich Lieu</v>
          </cell>
          <cell r="M93" t="str">
            <v>No</v>
          </cell>
          <cell r="O93" t="str">
            <v>02/Đã thanh toán 10/2023</v>
          </cell>
        </row>
        <row r="94">
          <cell r="D94">
            <v>844</v>
          </cell>
          <cell r="E94">
            <v>26347517</v>
          </cell>
          <cell r="F94">
            <v>3738240</v>
          </cell>
          <cell r="G94">
            <v>44933.000347222223</v>
          </cell>
          <cell r="J94" t="str">
            <v>Do Thi Bich Lieu</v>
          </cell>
          <cell r="M94" t="str">
            <v>No</v>
          </cell>
          <cell r="O94" t="str">
            <v>06/Đã thanh toán 26/2023</v>
          </cell>
        </row>
        <row r="95">
          <cell r="D95">
            <v>847</v>
          </cell>
          <cell r="E95">
            <v>14060853</v>
          </cell>
          <cell r="F95">
            <v>4886552</v>
          </cell>
          <cell r="G95">
            <v>44933.000347222223</v>
          </cell>
          <cell r="J95" t="str">
            <v>Do Thi Bich Lieu</v>
          </cell>
          <cell r="M95" t="str">
            <v>No</v>
          </cell>
          <cell r="O95" t="str">
            <v>03/Đã thanh toán 10/2023</v>
          </cell>
        </row>
        <row r="96">
          <cell r="D96">
            <v>840</v>
          </cell>
          <cell r="E96">
            <v>13193192</v>
          </cell>
          <cell r="F96">
            <v>7476480</v>
          </cell>
          <cell r="G96">
            <v>44933.000347222223</v>
          </cell>
          <cell r="J96" t="str">
            <v>Do Thi Bich Lieu</v>
          </cell>
          <cell r="M96" t="str">
            <v>No</v>
          </cell>
          <cell r="O96" t="str">
            <v>03/Đã thanh toán 10/2023</v>
          </cell>
        </row>
        <row r="97">
          <cell r="D97">
            <v>841</v>
          </cell>
          <cell r="E97">
            <v>14058402</v>
          </cell>
          <cell r="F97">
            <v>3664914</v>
          </cell>
          <cell r="G97">
            <v>44933.000347222223</v>
          </cell>
          <cell r="J97" t="str">
            <v>Do Thi Bich Lieu</v>
          </cell>
          <cell r="M97" t="str">
            <v>No</v>
          </cell>
          <cell r="O97" t="str">
            <v>03/Đã thanh toán 10/2023</v>
          </cell>
        </row>
        <row r="98">
          <cell r="D98">
            <v>851</v>
          </cell>
          <cell r="E98">
            <v>13194511</v>
          </cell>
          <cell r="F98">
            <v>3227560</v>
          </cell>
          <cell r="G98">
            <v>44933.000347222223</v>
          </cell>
          <cell r="J98" t="str">
            <v>Do Thi Bich Lieu</v>
          </cell>
          <cell r="M98" t="str">
            <v>No</v>
          </cell>
          <cell r="O98" t="str">
            <v>03/Đã thanh toán 10/2023</v>
          </cell>
        </row>
        <row r="99">
          <cell r="D99">
            <v>846</v>
          </cell>
          <cell r="E99">
            <v>13195567</v>
          </cell>
          <cell r="F99">
            <v>3883418</v>
          </cell>
          <cell r="G99">
            <v>44933.000347222223</v>
          </cell>
          <cell r="J99" t="str">
            <v>Do Thi Bich Lieu</v>
          </cell>
          <cell r="M99" t="str">
            <v>No</v>
          </cell>
          <cell r="O99" t="str">
            <v>03/Đã thanh toán 10/2023</v>
          </cell>
        </row>
        <row r="100">
          <cell r="D100">
            <v>839</v>
          </cell>
          <cell r="E100">
            <v>14056774</v>
          </cell>
          <cell r="F100">
            <v>1428467</v>
          </cell>
          <cell r="G100">
            <v>44933.000347222223</v>
          </cell>
          <cell r="J100" t="str">
            <v>Do Thi Bich Lieu</v>
          </cell>
          <cell r="M100" t="str">
            <v>No</v>
          </cell>
          <cell r="O100" t="str">
            <v>03/Đã thanh toán 10/2023</v>
          </cell>
        </row>
        <row r="101">
          <cell r="D101">
            <v>845</v>
          </cell>
          <cell r="E101">
            <v>14059930</v>
          </cell>
          <cell r="F101">
            <v>3664914</v>
          </cell>
          <cell r="G101">
            <v>44933.000347222223</v>
          </cell>
          <cell r="J101" t="str">
            <v>Do Thi Bich Lieu</v>
          </cell>
          <cell r="M101" t="str">
            <v>No</v>
          </cell>
          <cell r="O101" t="str">
            <v>03/Đã thanh toán 10/2023</v>
          </cell>
        </row>
        <row r="102">
          <cell r="D102">
            <v>842</v>
          </cell>
          <cell r="E102">
            <v>26348398</v>
          </cell>
          <cell r="F102">
            <v>2452428</v>
          </cell>
          <cell r="G102">
            <v>44933.000347222223</v>
          </cell>
          <cell r="J102" t="str">
            <v>Do Thi Bich Lieu</v>
          </cell>
          <cell r="M102" t="str">
            <v>No</v>
          </cell>
          <cell r="O102" t="str">
            <v>03/Đã thanh toán 10/2023</v>
          </cell>
        </row>
        <row r="103">
          <cell r="D103">
            <v>829</v>
          </cell>
          <cell r="E103">
            <v>28295202</v>
          </cell>
          <cell r="F103">
            <v>276001</v>
          </cell>
          <cell r="G103">
            <v>44933.000347222223</v>
          </cell>
          <cell r="J103" t="str">
            <v>Do Thi Bich Lieu</v>
          </cell>
          <cell r="M103" t="str">
            <v>No</v>
          </cell>
          <cell r="O103" t="str">
            <v>02/Đã thanh toán 24/2023</v>
          </cell>
        </row>
        <row r="104">
          <cell r="D104">
            <v>843</v>
          </cell>
          <cell r="E104">
            <v>26348124</v>
          </cell>
          <cell r="F104">
            <v>2226534</v>
          </cell>
          <cell r="G104">
            <v>44933.000347222223</v>
          </cell>
          <cell r="J104" t="str">
            <v>Do Thi Bich Lieu</v>
          </cell>
          <cell r="M104" t="str">
            <v>No</v>
          </cell>
          <cell r="O104" t="str">
            <v>03/Đã thanh toán 10/2023</v>
          </cell>
        </row>
        <row r="105">
          <cell r="D105">
            <v>849</v>
          </cell>
          <cell r="E105">
            <v>11147774</v>
          </cell>
          <cell r="F105">
            <v>16777085</v>
          </cell>
          <cell r="G105">
            <v>44933.000347222223</v>
          </cell>
          <cell r="J105" t="str">
            <v>Do Thi Bich Lieu</v>
          </cell>
          <cell r="M105" t="str">
            <v>No</v>
          </cell>
          <cell r="O105" t="str">
            <v>02/Đã thanh toán 10/2023</v>
          </cell>
        </row>
        <row r="106">
          <cell r="D106">
            <v>831</v>
          </cell>
          <cell r="E106">
            <v>21199964</v>
          </cell>
          <cell r="F106">
            <v>1615482</v>
          </cell>
          <cell r="G106">
            <v>44933.000347222223</v>
          </cell>
          <cell r="J106" t="str">
            <v>Do Thi Bich Lieu</v>
          </cell>
          <cell r="M106" t="str">
            <v>No</v>
          </cell>
          <cell r="O106" t="str">
            <v>02/Đã thanh toán 24/2023</v>
          </cell>
        </row>
        <row r="107">
          <cell r="D107">
            <v>833</v>
          </cell>
          <cell r="E107">
            <v>15076561</v>
          </cell>
          <cell r="F107">
            <v>2619452</v>
          </cell>
          <cell r="G107">
            <v>44933.000347222223</v>
          </cell>
          <cell r="J107" t="str">
            <v>Do Thi Bich Lieu</v>
          </cell>
          <cell r="M107" t="str">
            <v>No</v>
          </cell>
          <cell r="O107" t="str">
            <v>02/Đã thanh toán 10/2023</v>
          </cell>
        </row>
        <row r="108">
          <cell r="D108">
            <v>830</v>
          </cell>
          <cell r="E108">
            <v>22307179</v>
          </cell>
          <cell r="F108">
            <v>4103941</v>
          </cell>
          <cell r="G108">
            <v>44933.000347222223</v>
          </cell>
          <cell r="J108" t="str">
            <v>Do Thi Bich Lieu</v>
          </cell>
          <cell r="M108" t="str">
            <v>No</v>
          </cell>
          <cell r="O108" t="str">
            <v>02/Đã thanh toán 24/2023</v>
          </cell>
        </row>
        <row r="109">
          <cell r="D109">
            <v>834</v>
          </cell>
          <cell r="E109">
            <v>16387878</v>
          </cell>
          <cell r="F109">
            <v>7130387</v>
          </cell>
          <cell r="G109">
            <v>44933.000347222223</v>
          </cell>
          <cell r="J109" t="str">
            <v>Do Thi Bich Lieu</v>
          </cell>
          <cell r="M109" t="str">
            <v>No</v>
          </cell>
          <cell r="O109" t="str">
            <v>02/Đã thanh toán 24/2023</v>
          </cell>
        </row>
        <row r="110">
          <cell r="D110">
            <v>1381</v>
          </cell>
          <cell r="E110">
            <v>27298878</v>
          </cell>
          <cell r="F110">
            <v>499125</v>
          </cell>
          <cell r="G110">
            <v>44938.000347222223</v>
          </cell>
          <cell r="J110" t="str">
            <v>Do Thi Bich Lieu</v>
          </cell>
          <cell r="M110" t="str">
            <v>No</v>
          </cell>
          <cell r="O110" t="str">
            <v>05/Đã thanh toán 24/2023</v>
          </cell>
        </row>
        <row r="111">
          <cell r="D111">
            <v>1380</v>
          </cell>
          <cell r="E111">
            <v>25308599</v>
          </cell>
          <cell r="F111">
            <v>17943706</v>
          </cell>
          <cell r="G111">
            <v>44938.000347222223</v>
          </cell>
          <cell r="J111" t="str">
            <v>Do Thi Bich Lieu</v>
          </cell>
          <cell r="M111" t="str">
            <v>No</v>
          </cell>
          <cell r="O111" t="str">
            <v>05/Đã thanh toán 24/2023</v>
          </cell>
        </row>
        <row r="112">
          <cell r="D112">
            <v>1369</v>
          </cell>
          <cell r="E112">
            <v>26356515</v>
          </cell>
          <cell r="F112">
            <v>3954874</v>
          </cell>
          <cell r="G112">
            <v>44938.000347222223</v>
          </cell>
          <cell r="J112" t="str">
            <v>Do Thi Bich Lieu</v>
          </cell>
          <cell r="M112" t="str">
            <v>No</v>
          </cell>
          <cell r="O112" t="str">
            <v>02/Đã thanh toán 10/2023</v>
          </cell>
        </row>
        <row r="113">
          <cell r="D113">
            <v>1397</v>
          </cell>
          <cell r="E113">
            <v>18119815</v>
          </cell>
          <cell r="F113">
            <v>12404673</v>
          </cell>
          <cell r="G113">
            <v>44938.000347222223</v>
          </cell>
          <cell r="J113" t="str">
            <v>Do Thi Bich Lieu</v>
          </cell>
          <cell r="M113" t="str">
            <v>No</v>
          </cell>
          <cell r="O113" t="str">
            <v>02/Đã thanh toán 24/2023</v>
          </cell>
        </row>
        <row r="114">
          <cell r="D114">
            <v>1398</v>
          </cell>
          <cell r="E114">
            <v>12110026</v>
          </cell>
          <cell r="F114">
            <v>37402800</v>
          </cell>
          <cell r="G114">
            <v>44938.000347222223</v>
          </cell>
          <cell r="J114" t="str">
            <v>Do Thi Bich Lieu</v>
          </cell>
          <cell r="M114" t="str">
            <v>No</v>
          </cell>
          <cell r="O114" t="str">
            <v>02/Đã thanh toán 24/2023</v>
          </cell>
        </row>
        <row r="115">
          <cell r="D115">
            <v>1473</v>
          </cell>
          <cell r="E115">
            <v>50984429</v>
          </cell>
          <cell r="F115">
            <v>15654122</v>
          </cell>
          <cell r="G115">
            <v>44939.000347222223</v>
          </cell>
          <cell r="J115" t="str">
            <v>Do Thi Bich Lieu</v>
          </cell>
          <cell r="M115" t="str">
            <v>No</v>
          </cell>
          <cell r="O115" t="str">
            <v>02/Đã thanh toán 24/2023</v>
          </cell>
        </row>
        <row r="116">
          <cell r="D116">
            <v>1476</v>
          </cell>
          <cell r="E116">
            <v>28298636</v>
          </cell>
          <cell r="F116">
            <v>13249500</v>
          </cell>
          <cell r="G116">
            <v>44939.000347222223</v>
          </cell>
          <cell r="J116" t="str">
            <v>Do Thi Bich Lieu</v>
          </cell>
          <cell r="M116" t="str">
            <v>No</v>
          </cell>
          <cell r="O116" t="str">
            <v>03/Đã thanh toán 10/2023</v>
          </cell>
        </row>
        <row r="117">
          <cell r="D117">
            <v>1478</v>
          </cell>
          <cell r="E117">
            <v>28298103</v>
          </cell>
          <cell r="F117">
            <v>2457945</v>
          </cell>
          <cell r="G117">
            <v>44939.000347222223</v>
          </cell>
          <cell r="J117" t="str">
            <v>Do Thi Bich Lieu</v>
          </cell>
          <cell r="M117" t="str">
            <v>No</v>
          </cell>
          <cell r="O117" t="str">
            <v>02/Đã thanh toán 24/2023</v>
          </cell>
        </row>
        <row r="118">
          <cell r="D118">
            <v>1483</v>
          </cell>
          <cell r="E118">
            <v>16391057</v>
          </cell>
          <cell r="F118">
            <v>575476</v>
          </cell>
          <cell r="G118">
            <v>44939.000347222223</v>
          </cell>
          <cell r="J118" t="str">
            <v>Do Thi Bich Lieu</v>
          </cell>
          <cell r="M118" t="str">
            <v>No</v>
          </cell>
          <cell r="O118" t="str">
            <v>02/Đã thanh toán 24/2023</v>
          </cell>
        </row>
        <row r="119">
          <cell r="D119">
            <v>1481</v>
          </cell>
          <cell r="E119">
            <v>16391216</v>
          </cell>
          <cell r="F119">
            <v>3738240</v>
          </cell>
          <cell r="G119">
            <v>44939.000347222223</v>
          </cell>
          <cell r="J119" t="str">
            <v>Do Thi Bich Lieu</v>
          </cell>
          <cell r="M119" t="str">
            <v>No</v>
          </cell>
          <cell r="O119" t="str">
            <v>02/Đã thanh toán 24/2023</v>
          </cell>
        </row>
        <row r="120">
          <cell r="D120">
            <v>1479</v>
          </cell>
          <cell r="E120">
            <v>25309394</v>
          </cell>
          <cell r="F120">
            <v>331201</v>
          </cell>
          <cell r="G120">
            <v>44939.000347222223</v>
          </cell>
          <cell r="J120" t="str">
            <v>Do Thi Bich Lieu</v>
          </cell>
          <cell r="M120" t="str">
            <v>No</v>
          </cell>
          <cell r="O120" t="str">
            <v>02/Đã thanh toán 24/2023</v>
          </cell>
        </row>
        <row r="121">
          <cell r="D121">
            <v>1475</v>
          </cell>
          <cell r="E121">
            <v>19354340</v>
          </cell>
          <cell r="F121">
            <v>6059287</v>
          </cell>
          <cell r="G121">
            <v>44939.000347222223</v>
          </cell>
          <cell r="J121" t="str">
            <v>Do Thi Bich Lieu</v>
          </cell>
          <cell r="M121" t="str">
            <v>No</v>
          </cell>
          <cell r="O121" t="str">
            <v>02/Đã thanh toán 24/2023</v>
          </cell>
        </row>
        <row r="122">
          <cell r="D122">
            <v>1474</v>
          </cell>
          <cell r="E122">
            <v>18122078</v>
          </cell>
          <cell r="F122">
            <v>4744894</v>
          </cell>
          <cell r="G122">
            <v>44939.000347222223</v>
          </cell>
          <cell r="J122" t="str">
            <v>Do Thi Bich Lieu</v>
          </cell>
          <cell r="M122" t="str">
            <v>No</v>
          </cell>
          <cell r="O122" t="str">
            <v>02/Đã thanh toán 24/2023</v>
          </cell>
        </row>
        <row r="123">
          <cell r="D123">
            <v>1472</v>
          </cell>
          <cell r="E123">
            <v>11150933</v>
          </cell>
          <cell r="F123">
            <v>15644207</v>
          </cell>
          <cell r="G123">
            <v>44939.000347222223</v>
          </cell>
          <cell r="J123" t="str">
            <v>Do Thi Bich Lieu</v>
          </cell>
          <cell r="M123" t="str">
            <v>No</v>
          </cell>
          <cell r="O123" t="str">
            <v>02/Đã thanh toán 24/2023</v>
          </cell>
        </row>
        <row r="124">
          <cell r="D124">
            <v>2135</v>
          </cell>
          <cell r="E124">
            <v>13207322</v>
          </cell>
          <cell r="F124">
            <v>4715370</v>
          </cell>
          <cell r="G124">
            <v>44957.000347222223</v>
          </cell>
          <cell r="J124" t="str">
            <v>Do Thi Bich Lieu</v>
          </cell>
          <cell r="M124" t="str">
            <v>No</v>
          </cell>
          <cell r="O124" t="str">
            <v>03/Đã thanh toán 24/2023</v>
          </cell>
        </row>
        <row r="125">
          <cell r="D125">
            <v>2128</v>
          </cell>
          <cell r="E125">
            <v>10185012</v>
          </cell>
          <cell r="F125">
            <v>3377836</v>
          </cell>
          <cell r="G125">
            <v>44957.000347222223</v>
          </cell>
          <cell r="J125" t="str">
            <v>Do Thi Bich Lieu</v>
          </cell>
          <cell r="M125" t="str">
            <v>No</v>
          </cell>
          <cell r="O125" t="str">
            <v>05/Đã thanh toán 24/2023</v>
          </cell>
        </row>
        <row r="126">
          <cell r="D126">
            <v>2129</v>
          </cell>
          <cell r="E126">
            <v>18125879</v>
          </cell>
          <cell r="F126">
            <v>4744894</v>
          </cell>
          <cell r="G126">
            <v>44957.000347222223</v>
          </cell>
          <cell r="J126" t="str">
            <v>Do Thi Bich Lieu</v>
          </cell>
          <cell r="M126" t="str">
            <v>No</v>
          </cell>
          <cell r="O126" t="str">
            <v>05/Đã thanh toán 24/2023</v>
          </cell>
        </row>
        <row r="127">
          <cell r="D127">
            <v>2125</v>
          </cell>
          <cell r="E127">
            <v>10184554</v>
          </cell>
          <cell r="F127">
            <v>3230964</v>
          </cell>
          <cell r="G127">
            <v>44957.000347222223</v>
          </cell>
          <cell r="J127" t="str">
            <v>Do Thi Bich Lieu</v>
          </cell>
          <cell r="M127" t="str">
            <v>No</v>
          </cell>
          <cell r="O127" t="str">
            <v>05/Đã thanh toán 24/2023</v>
          </cell>
        </row>
        <row r="128">
          <cell r="D128">
            <v>2126</v>
          </cell>
          <cell r="E128">
            <v>10184038</v>
          </cell>
          <cell r="F128">
            <v>7543021</v>
          </cell>
          <cell r="G128">
            <v>44957.000347222223</v>
          </cell>
          <cell r="J128" t="str">
            <v>Do Thi Bich Lieu</v>
          </cell>
          <cell r="M128" t="str">
            <v>No</v>
          </cell>
          <cell r="O128" t="str">
            <v>05/Đã thanh toán 24/2023</v>
          </cell>
        </row>
        <row r="129">
          <cell r="D129">
            <v>2139</v>
          </cell>
          <cell r="E129">
            <v>10179940</v>
          </cell>
          <cell r="F129">
            <v>15094768</v>
          </cell>
          <cell r="G129">
            <v>44957.000347222223</v>
          </cell>
          <cell r="J129" t="str">
            <v>Do Thi Bich Lieu</v>
          </cell>
          <cell r="M129" t="str">
            <v>No</v>
          </cell>
          <cell r="O129" t="str">
            <v>03/Đã thanh toán 24/2023</v>
          </cell>
        </row>
        <row r="130">
          <cell r="D130">
            <v>2120</v>
          </cell>
          <cell r="E130">
            <v>22311704</v>
          </cell>
          <cell r="F130">
            <v>1550252</v>
          </cell>
          <cell r="G130">
            <v>44957.000347222223</v>
          </cell>
          <cell r="J130" t="str">
            <v>Do Thi Bich Lieu</v>
          </cell>
          <cell r="M130" t="str">
            <v>No</v>
          </cell>
          <cell r="O130" t="str">
            <v>02/Đã thanh toán 24/2023</v>
          </cell>
        </row>
        <row r="131">
          <cell r="D131">
            <v>2118</v>
          </cell>
          <cell r="E131">
            <v>16392929</v>
          </cell>
          <cell r="F131">
            <v>9021870</v>
          </cell>
          <cell r="G131">
            <v>44957.000347222223</v>
          </cell>
          <cell r="J131" t="str">
            <v>Do Thi Bich Lieu</v>
          </cell>
          <cell r="M131" t="str">
            <v>No</v>
          </cell>
          <cell r="O131" t="str">
            <v>02/Đã thanh toán 24/2023</v>
          </cell>
        </row>
        <row r="132">
          <cell r="D132">
            <v>2119</v>
          </cell>
          <cell r="E132">
            <v>17156773</v>
          </cell>
          <cell r="F132">
            <v>7350111</v>
          </cell>
          <cell r="G132">
            <v>44957.000347222223</v>
          </cell>
          <cell r="J132" t="str">
            <v>Do Thi Bich Lieu</v>
          </cell>
          <cell r="M132" t="str">
            <v>No</v>
          </cell>
          <cell r="O132" t="str">
            <v>02/Đã thanh toán 24/2023</v>
          </cell>
        </row>
        <row r="133">
          <cell r="D133">
            <v>2122</v>
          </cell>
          <cell r="E133">
            <v>10183089</v>
          </cell>
          <cell r="F133">
            <v>5607360</v>
          </cell>
          <cell r="G133">
            <v>44957.000347222223</v>
          </cell>
          <cell r="J133" t="str">
            <v>Do Thi Bich Lieu</v>
          </cell>
          <cell r="M133" t="str">
            <v>No</v>
          </cell>
          <cell r="O133" t="str">
            <v>02/Đã thanh toán 24/2023</v>
          </cell>
        </row>
        <row r="134">
          <cell r="D134">
            <v>2132</v>
          </cell>
          <cell r="E134">
            <v>90294852</v>
          </cell>
          <cell r="F134">
            <v>4058758</v>
          </cell>
          <cell r="G134">
            <v>44957.000347222223</v>
          </cell>
          <cell r="J134" t="str">
            <v>Do Thi Bich Lieu</v>
          </cell>
          <cell r="M134" t="str">
            <v>No</v>
          </cell>
          <cell r="O134" t="str">
            <v>02/Đã thanh toán 24/2023</v>
          </cell>
        </row>
        <row r="135">
          <cell r="D135">
            <v>2123</v>
          </cell>
          <cell r="E135">
            <v>10183967</v>
          </cell>
          <cell r="F135">
            <v>14398439</v>
          </cell>
          <cell r="G135">
            <v>44957.000347222223</v>
          </cell>
          <cell r="J135" t="str">
            <v>Do Thi Bich Lieu</v>
          </cell>
          <cell r="M135" t="str">
            <v>No</v>
          </cell>
          <cell r="O135" t="str">
            <v>02/Đã thanh toán 24/2023</v>
          </cell>
        </row>
        <row r="136">
          <cell r="D136">
            <v>3517</v>
          </cell>
          <cell r="E136">
            <v>28303644</v>
          </cell>
          <cell r="F136">
            <v>2050340</v>
          </cell>
          <cell r="G136">
            <v>44966.000347222223</v>
          </cell>
          <cell r="J136" t="str">
            <v>Do Thi Bich Lieu</v>
          </cell>
          <cell r="M136" t="str">
            <v>No</v>
          </cell>
          <cell r="O136" t="str">
            <v>03/Đã thanh toán 24/2023</v>
          </cell>
        </row>
        <row r="137">
          <cell r="D137">
            <v>3522</v>
          </cell>
          <cell r="E137">
            <v>18127779</v>
          </cell>
          <cell r="F137">
            <v>4536290</v>
          </cell>
          <cell r="G137">
            <v>44966.000347222223</v>
          </cell>
          <cell r="J137" t="str">
            <v>Do Thi Bich Lieu</v>
          </cell>
          <cell r="M137" t="str">
            <v>No</v>
          </cell>
          <cell r="O137" t="str">
            <v>03/Đã thanh toán 24/2023</v>
          </cell>
        </row>
        <row r="138">
          <cell r="D138">
            <v>3519</v>
          </cell>
          <cell r="E138">
            <v>17162293</v>
          </cell>
          <cell r="F138">
            <v>20171932</v>
          </cell>
          <cell r="G138">
            <v>44966.000347222223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D139">
            <v>3520</v>
          </cell>
          <cell r="E139">
            <v>15085577</v>
          </cell>
          <cell r="F139">
            <v>2619452</v>
          </cell>
          <cell r="G139">
            <v>44966.000347222223</v>
          </cell>
          <cell r="J139" t="str">
            <v>Do Thi Bich Lieu</v>
          </cell>
          <cell r="M139" t="str">
            <v>No</v>
          </cell>
          <cell r="O139" t="str">
            <v>03/Đã thanh toán 24/2023</v>
          </cell>
        </row>
        <row r="140">
          <cell r="D140">
            <v>3521</v>
          </cell>
          <cell r="E140">
            <v>18127794</v>
          </cell>
          <cell r="F140">
            <v>1104004</v>
          </cell>
          <cell r="G140">
            <v>44966.000347222223</v>
          </cell>
          <cell r="J140" t="str">
            <v>Do Thi Bich Lieu</v>
          </cell>
          <cell r="M140" t="str">
            <v>No</v>
          </cell>
          <cell r="O140" t="str">
            <v>03/Đã thanh toán 24/2023</v>
          </cell>
        </row>
        <row r="141">
          <cell r="D141">
            <v>3518</v>
          </cell>
          <cell r="E141">
            <v>28303613</v>
          </cell>
          <cell r="F141">
            <v>13081750</v>
          </cell>
          <cell r="G141">
            <v>44966.000347222223</v>
          </cell>
          <cell r="J141" t="str">
            <v>Do Thi Bich Lieu</v>
          </cell>
          <cell r="M141" t="str">
            <v>No</v>
          </cell>
          <cell r="O141" t="str">
            <v>03/Đã thanh toán 24/2023</v>
          </cell>
        </row>
        <row r="142">
          <cell r="D142">
            <v>3850</v>
          </cell>
          <cell r="E142">
            <v>10190881</v>
          </cell>
          <cell r="F142">
            <v>14403193</v>
          </cell>
          <cell r="G142">
            <v>44967.000347222223</v>
          </cell>
          <cell r="J142" t="str">
            <v>Do Thi Bich Lieu</v>
          </cell>
          <cell r="M142" t="str">
            <v>No</v>
          </cell>
          <cell r="O142" t="str">
            <v>03/Đã thanh toán 24/2023</v>
          </cell>
        </row>
        <row r="143">
          <cell r="D143">
            <v>3849</v>
          </cell>
          <cell r="E143">
            <v>10186805</v>
          </cell>
          <cell r="F143">
            <v>7924246</v>
          </cell>
          <cell r="G143">
            <v>44967.000347222223</v>
          </cell>
          <cell r="J143" t="str">
            <v>Do Thi Bich Lieu</v>
          </cell>
          <cell r="M143" t="str">
            <v>No</v>
          </cell>
          <cell r="O143" t="str">
            <v>03/Đã thanh toán 24/2023</v>
          </cell>
        </row>
        <row r="144">
          <cell r="D144">
            <v>3909</v>
          </cell>
          <cell r="E144">
            <v>16399033</v>
          </cell>
          <cell r="F144">
            <v>7899848</v>
          </cell>
          <cell r="G144">
            <v>44968.000347222223</v>
          </cell>
          <cell r="J144" t="str">
            <v>Do Thi Bich Lieu</v>
          </cell>
          <cell r="M144" t="str">
            <v>No</v>
          </cell>
          <cell r="O144" t="str">
            <v>03/Đã thanh toán 24/2023</v>
          </cell>
        </row>
        <row r="145">
          <cell r="D145">
            <v>3906</v>
          </cell>
          <cell r="E145">
            <v>25315910</v>
          </cell>
          <cell r="F145">
            <v>4455671</v>
          </cell>
          <cell r="G145">
            <v>44968.000347222223</v>
          </cell>
          <cell r="J145" t="str">
            <v>Do Thi Bich Lieu</v>
          </cell>
          <cell r="M145" t="str">
            <v>No</v>
          </cell>
          <cell r="O145" t="str">
            <v>03/Đã thanh toán 24/2023</v>
          </cell>
        </row>
        <row r="146">
          <cell r="D146">
            <v>3907</v>
          </cell>
          <cell r="E146">
            <v>25315469</v>
          </cell>
          <cell r="F146">
            <v>2837120</v>
          </cell>
          <cell r="G146">
            <v>44968.000347222223</v>
          </cell>
          <cell r="J146" t="str">
            <v>Do Thi Bich Lieu</v>
          </cell>
          <cell r="M146" t="str">
            <v>No</v>
          </cell>
          <cell r="O146" t="str">
            <v>03/Đã thanh toán 24/2023</v>
          </cell>
        </row>
        <row r="147">
          <cell r="D147">
            <v>3908</v>
          </cell>
          <cell r="E147">
            <v>22317031</v>
          </cell>
          <cell r="F147">
            <v>5732573</v>
          </cell>
          <cell r="G147">
            <v>44968.000347222223</v>
          </cell>
          <cell r="J147" t="str">
            <v>Do Thi Bich Lieu</v>
          </cell>
          <cell r="M147" t="str">
            <v>No</v>
          </cell>
          <cell r="O147" t="str">
            <v>03/Đã thanh toán 24/2023</v>
          </cell>
        </row>
        <row r="148">
          <cell r="D148">
            <v>3903</v>
          </cell>
          <cell r="E148">
            <v>11159414</v>
          </cell>
          <cell r="F148">
            <v>4511364</v>
          </cell>
          <cell r="G148">
            <v>44968.000347222223</v>
          </cell>
          <cell r="J148" t="str">
            <v>Do Thi Bich Lieu</v>
          </cell>
          <cell r="M148" t="str">
            <v>No</v>
          </cell>
          <cell r="O148" t="str">
            <v>03/Đã thanh toán 24/2023</v>
          </cell>
        </row>
        <row r="149">
          <cell r="D149">
            <v>3904</v>
          </cell>
          <cell r="E149">
            <v>12114274</v>
          </cell>
          <cell r="F149">
            <v>10523106</v>
          </cell>
          <cell r="G149">
            <v>44968.000347222223</v>
          </cell>
          <cell r="J149" t="str">
            <v>Do Thi Bich Lieu</v>
          </cell>
          <cell r="M149" t="str">
            <v>No</v>
          </cell>
          <cell r="O149" t="str">
            <v>03/Đã thanh toán 24/2023</v>
          </cell>
        </row>
        <row r="150">
          <cell r="D150">
            <v>3905</v>
          </cell>
          <cell r="E150">
            <v>27305466</v>
          </cell>
          <cell r="F150">
            <v>1551215</v>
          </cell>
          <cell r="G150">
            <v>44968.000347222223</v>
          </cell>
          <cell r="J150" t="str">
            <v>Do Thi Bich Lieu</v>
          </cell>
          <cell r="M150" t="str">
            <v>No</v>
          </cell>
          <cell r="O150" t="str">
            <v>03/Đã thanh toán 24/2023</v>
          </cell>
        </row>
        <row r="151">
          <cell r="D151">
            <v>3901</v>
          </cell>
          <cell r="E151">
            <v>11155152</v>
          </cell>
          <cell r="F151">
            <v>11705793</v>
          </cell>
          <cell r="G151">
            <v>44968.000347222223</v>
          </cell>
          <cell r="J151" t="str">
            <v>Do Thi Bich Lieu</v>
          </cell>
          <cell r="M151" t="str">
            <v>No</v>
          </cell>
          <cell r="O151" t="str">
            <v>03/Đã thanh toán 24/2023</v>
          </cell>
        </row>
        <row r="152">
          <cell r="D152">
            <v>3902</v>
          </cell>
          <cell r="E152">
            <v>11155838</v>
          </cell>
          <cell r="F152">
            <v>16235032</v>
          </cell>
          <cell r="G152">
            <v>44968.000347222223</v>
          </cell>
          <cell r="J152" t="str">
            <v>Do Thi Bich Lieu</v>
          </cell>
          <cell r="M152" t="str">
            <v>No</v>
          </cell>
          <cell r="O152" t="str">
            <v>03/Đã thanh toán 24/2023</v>
          </cell>
        </row>
        <row r="153">
          <cell r="D153">
            <v>6287</v>
          </cell>
          <cell r="E153">
            <v>10190576</v>
          </cell>
          <cell r="F153">
            <v>7594719</v>
          </cell>
          <cell r="G153">
            <v>44973.000347222223</v>
          </cell>
          <cell r="J153" t="str">
            <v>Do Thi Bich Lieu</v>
          </cell>
          <cell r="M153" t="str">
            <v>No</v>
          </cell>
          <cell r="O153" t="str">
            <v>05/Đã thanh toán 24/2023</v>
          </cell>
        </row>
        <row r="154">
          <cell r="D154">
            <v>6280</v>
          </cell>
          <cell r="E154">
            <v>16400842</v>
          </cell>
          <cell r="F154">
            <v>1615482</v>
          </cell>
          <cell r="G154">
            <v>44973.000347222223</v>
          </cell>
          <cell r="J154" t="str">
            <v>Do Thi Bich Lieu</v>
          </cell>
          <cell r="M154" t="str">
            <v>No</v>
          </cell>
          <cell r="O154" t="str">
            <v>05/Đã thanh toán 24/2023</v>
          </cell>
        </row>
        <row r="155">
          <cell r="D155">
            <v>6281</v>
          </cell>
          <cell r="E155">
            <v>15088038</v>
          </cell>
          <cell r="F155">
            <v>3709684</v>
          </cell>
          <cell r="G155">
            <v>44973.000347222223</v>
          </cell>
          <cell r="J155" t="str">
            <v>Do Thi Bich Lieu</v>
          </cell>
          <cell r="M155" t="str">
            <v>No</v>
          </cell>
          <cell r="O155" t="str">
            <v>05/Đã thanh toán 24/2023</v>
          </cell>
        </row>
        <row r="156">
          <cell r="D156">
            <v>6279</v>
          </cell>
          <cell r="E156">
            <v>20344643</v>
          </cell>
          <cell r="F156">
            <v>4646318</v>
          </cell>
          <cell r="G156">
            <v>44973.000347222223</v>
          </cell>
          <cell r="J156" t="str">
            <v>Do Thi Bich Lieu</v>
          </cell>
          <cell r="M156" t="str">
            <v>No</v>
          </cell>
          <cell r="O156" t="str">
            <v>05/Đã thanh toán 24/2023</v>
          </cell>
        </row>
        <row r="157">
          <cell r="D157">
            <v>6272</v>
          </cell>
          <cell r="E157">
            <v>90296099</v>
          </cell>
          <cell r="F157">
            <v>3841090</v>
          </cell>
          <cell r="G157">
            <v>44973.000347222223</v>
          </cell>
          <cell r="J157" t="str">
            <v>Do Thi Bich Lieu</v>
          </cell>
          <cell r="M157" t="str">
            <v>No</v>
          </cell>
          <cell r="O157" t="str">
            <v>05/Đã thanh toán 24/2023</v>
          </cell>
        </row>
        <row r="158">
          <cell r="D158">
            <v>6275</v>
          </cell>
          <cell r="E158">
            <v>26365259</v>
          </cell>
          <cell r="F158">
            <v>1996764</v>
          </cell>
          <cell r="G158">
            <v>44973.000347222223</v>
          </cell>
          <cell r="J158" t="str">
            <v>Do Thi Bich Lieu</v>
          </cell>
          <cell r="M158" t="str">
            <v>No</v>
          </cell>
          <cell r="O158" t="str">
            <v>05/Đã thanh toán 24/2023</v>
          </cell>
        </row>
        <row r="159">
          <cell r="D159">
            <v>6270</v>
          </cell>
          <cell r="E159">
            <v>26362655</v>
          </cell>
          <cell r="F159">
            <v>4234934</v>
          </cell>
          <cell r="G159">
            <v>44973.000347222223</v>
          </cell>
          <cell r="J159" t="str">
            <v>Do Thi Bich Lieu</v>
          </cell>
          <cell r="M159" t="str">
            <v>No</v>
          </cell>
          <cell r="O159" t="str">
            <v>05/Đã thanh toán 24/2023</v>
          </cell>
        </row>
        <row r="160">
          <cell r="D160">
            <v>6282</v>
          </cell>
          <cell r="E160">
            <v>29155061</v>
          </cell>
          <cell r="F160">
            <v>2837120</v>
          </cell>
          <cell r="G160">
            <v>44973.000347222223</v>
          </cell>
          <cell r="J160" t="str">
            <v>Do Thi Bich Lieu</v>
          </cell>
          <cell r="M160" t="str">
            <v>No</v>
          </cell>
          <cell r="O160" t="str">
            <v>05/Đã thanh toán 24/2023</v>
          </cell>
        </row>
        <row r="161">
          <cell r="D161">
            <v>6289</v>
          </cell>
          <cell r="E161">
            <v>19361459</v>
          </cell>
          <cell r="F161">
            <v>6933854</v>
          </cell>
          <cell r="G161">
            <v>44973.000347222223</v>
          </cell>
          <cell r="J161" t="str">
            <v>Do Thi Bich Lieu</v>
          </cell>
          <cell r="M161" t="str">
            <v>No</v>
          </cell>
          <cell r="O161" t="str">
            <v>05/Đã thanh toán 24/2023</v>
          </cell>
        </row>
        <row r="162">
          <cell r="D162">
            <v>6288</v>
          </cell>
          <cell r="E162">
            <v>19361776</v>
          </cell>
          <cell r="F162">
            <v>3612246</v>
          </cell>
          <cell r="G162">
            <v>44973.000347222223</v>
          </cell>
          <cell r="J162" t="str">
            <v>Do Thi Bich Lieu</v>
          </cell>
          <cell r="M162" t="str">
            <v>No</v>
          </cell>
          <cell r="O162" t="str">
            <v>05/Đã thanh toán 24/2023</v>
          </cell>
        </row>
        <row r="163">
          <cell r="D163">
            <v>6274</v>
          </cell>
          <cell r="E163">
            <v>13212304</v>
          </cell>
          <cell r="F163">
            <v>6813410</v>
          </cell>
          <cell r="G163">
            <v>44973.000347222223</v>
          </cell>
          <cell r="J163" t="str">
            <v>Do Thi Bich Lieu</v>
          </cell>
          <cell r="M163" t="str">
            <v>No</v>
          </cell>
          <cell r="O163" t="str">
            <v>05/Đã thanh toán 24/2023</v>
          </cell>
        </row>
        <row r="164">
          <cell r="D164">
            <v>6278</v>
          </cell>
          <cell r="E164">
            <v>27307406</v>
          </cell>
          <cell r="F164">
            <v>1697289</v>
          </cell>
          <cell r="G164">
            <v>44973.000347222223</v>
          </cell>
          <cell r="J164" t="str">
            <v>Do Thi Bich Lieu</v>
          </cell>
          <cell r="M164" t="str">
            <v>No</v>
          </cell>
          <cell r="O164" t="str">
            <v>05/Đã thanh toán 24/2023</v>
          </cell>
        </row>
        <row r="165">
          <cell r="D165">
            <v>6276</v>
          </cell>
          <cell r="E165">
            <v>13217952</v>
          </cell>
          <cell r="F165">
            <v>4059594</v>
          </cell>
          <cell r="G165">
            <v>44973.000347222223</v>
          </cell>
          <cell r="J165" t="str">
            <v>Do Thi Bich Lieu</v>
          </cell>
          <cell r="M165" t="str">
            <v>No</v>
          </cell>
          <cell r="O165" t="str">
            <v>05/Đã thanh toán 24/2023</v>
          </cell>
        </row>
        <row r="166">
          <cell r="D166">
            <v>6271</v>
          </cell>
          <cell r="E166">
            <v>90296715</v>
          </cell>
          <cell r="F166">
            <v>1615482</v>
          </cell>
          <cell r="G166">
            <v>44973.000347222223</v>
          </cell>
          <cell r="J166" t="str">
            <v>Do Thi Bich Lieu</v>
          </cell>
          <cell r="M166" t="str">
            <v>No</v>
          </cell>
          <cell r="O166" t="str">
            <v>05/Đã thanh toán 24/2023</v>
          </cell>
        </row>
        <row r="167">
          <cell r="D167">
            <v>6273</v>
          </cell>
          <cell r="E167">
            <v>14073240</v>
          </cell>
          <cell r="F167">
            <v>6512061</v>
          </cell>
          <cell r="G167">
            <v>44973.000347222223</v>
          </cell>
          <cell r="J167" t="str">
            <v>Do Thi Bich Lieu</v>
          </cell>
          <cell r="M167" t="str">
            <v>No</v>
          </cell>
          <cell r="O167" t="str">
            <v>05/Đã thanh toán 24/2023</v>
          </cell>
        </row>
        <row r="168">
          <cell r="D168">
            <v>8664</v>
          </cell>
          <cell r="E168">
            <v>14078741</v>
          </cell>
          <cell r="F168">
            <v>6108190</v>
          </cell>
          <cell r="G168">
            <v>44981.000347222223</v>
          </cell>
          <cell r="J168" t="str">
            <v>Do Thi Bich Lieu</v>
          </cell>
          <cell r="M168" t="str">
            <v>No</v>
          </cell>
          <cell r="O168" t="str">
            <v>06/Đã thanh toán 12/2023</v>
          </cell>
        </row>
        <row r="169">
          <cell r="D169">
            <v>8666</v>
          </cell>
          <cell r="E169">
            <v>13219893</v>
          </cell>
          <cell r="F169">
            <v>3708590</v>
          </cell>
          <cell r="G169">
            <v>44981.000347222223</v>
          </cell>
          <cell r="J169" t="str">
            <v>Do Thi Bich Lieu</v>
          </cell>
          <cell r="M169" t="str">
            <v>No</v>
          </cell>
          <cell r="O169" t="str">
            <v>03/Đã thanh toán 24/2023</v>
          </cell>
        </row>
        <row r="170">
          <cell r="D170">
            <v>8659</v>
          </cell>
          <cell r="E170">
            <v>23199700</v>
          </cell>
          <cell r="F170">
            <v>8718886</v>
          </cell>
          <cell r="G170">
            <v>44981.000347222223</v>
          </cell>
          <cell r="J170" t="str">
            <v>Do Thi Bich Lieu</v>
          </cell>
          <cell r="M170" t="str">
            <v>No</v>
          </cell>
          <cell r="O170" t="str">
            <v>04/Đã thanh toán 10/2023</v>
          </cell>
        </row>
        <row r="171">
          <cell r="D171">
            <v>8649</v>
          </cell>
          <cell r="E171">
            <v>18133089</v>
          </cell>
          <cell r="F171">
            <v>7815082</v>
          </cell>
          <cell r="G171">
            <v>44981.000347222223</v>
          </cell>
          <cell r="J171" t="str">
            <v>Do Thi Bich Lieu</v>
          </cell>
          <cell r="M171" t="str">
            <v>No</v>
          </cell>
          <cell r="O171" t="str">
            <v>03/Đã thanh toán 24/2023</v>
          </cell>
        </row>
        <row r="172">
          <cell r="D172">
            <v>8665</v>
          </cell>
          <cell r="E172">
            <v>26367100</v>
          </cell>
          <cell r="F172">
            <v>1186224</v>
          </cell>
          <cell r="G172">
            <v>44981.000347222223</v>
          </cell>
          <cell r="J172" t="str">
            <v>Do Thi Bich Lieu</v>
          </cell>
          <cell r="M172" t="str">
            <v>No</v>
          </cell>
          <cell r="O172" t="str">
            <v>03/Đã thanh toán 24/2023</v>
          </cell>
        </row>
        <row r="173">
          <cell r="D173">
            <v>8657</v>
          </cell>
          <cell r="E173">
            <v>25318783</v>
          </cell>
          <cell r="F173">
            <v>8198768</v>
          </cell>
          <cell r="G173">
            <v>44981.000347222223</v>
          </cell>
          <cell r="J173" t="str">
            <v>Do Thi Bich Lieu</v>
          </cell>
          <cell r="M173" t="str">
            <v>No</v>
          </cell>
          <cell r="O173" t="str">
            <v>04/Đã thanh toán 10/2023</v>
          </cell>
        </row>
        <row r="174">
          <cell r="D174">
            <v>8656</v>
          </cell>
          <cell r="E174">
            <v>15088961</v>
          </cell>
          <cell r="F174">
            <v>1221638</v>
          </cell>
          <cell r="G174">
            <v>44981.000347222223</v>
          </cell>
          <cell r="J174" t="str">
            <v>Do Thi Bich Lieu</v>
          </cell>
          <cell r="M174" t="str">
            <v>No</v>
          </cell>
          <cell r="O174" t="str">
            <v>03/Đã thanh toán 24/2023</v>
          </cell>
        </row>
        <row r="175">
          <cell r="D175">
            <v>8654</v>
          </cell>
          <cell r="E175">
            <v>20344952</v>
          </cell>
          <cell r="F175">
            <v>2837120</v>
          </cell>
          <cell r="G175">
            <v>44981.000347222223</v>
          </cell>
          <cell r="J175" t="str">
            <v>Do Thi Bich Lieu</v>
          </cell>
          <cell r="M175" t="str">
            <v>No</v>
          </cell>
          <cell r="O175" t="str">
            <v>04/Đã thanh toán 10/2023</v>
          </cell>
        </row>
        <row r="176">
          <cell r="D176">
            <v>8655</v>
          </cell>
          <cell r="E176">
            <v>16402265</v>
          </cell>
          <cell r="F176">
            <v>2880284</v>
          </cell>
          <cell r="G176">
            <v>44981.000347222223</v>
          </cell>
          <cell r="J176" t="str">
            <v>Do Thi Bich Lieu</v>
          </cell>
          <cell r="M176" t="str">
            <v>No</v>
          </cell>
          <cell r="O176" t="str">
            <v>04/Đã thanh toán 10/2023</v>
          </cell>
        </row>
        <row r="177">
          <cell r="D177">
            <v>8660</v>
          </cell>
          <cell r="E177">
            <v>17168261</v>
          </cell>
          <cell r="F177">
            <v>2443276</v>
          </cell>
          <cell r="G177">
            <v>44981.000347222223</v>
          </cell>
          <cell r="J177" t="str">
            <v>Do Thi Bich Lieu</v>
          </cell>
          <cell r="M177" t="str">
            <v>No</v>
          </cell>
          <cell r="O177" t="str">
            <v>04/Đã thanh toán 10/2023</v>
          </cell>
        </row>
        <row r="178">
          <cell r="D178">
            <v>8648</v>
          </cell>
          <cell r="E178">
            <v>10194056</v>
          </cell>
          <cell r="F178">
            <v>1051127</v>
          </cell>
          <cell r="G178">
            <v>44981.000347222223</v>
          </cell>
          <cell r="J178" t="str">
            <v>Do Thi Bich Lieu</v>
          </cell>
          <cell r="M178" t="str">
            <v>No</v>
          </cell>
          <cell r="O178" t="str">
            <v>04/Đã thanh toán 10/2023</v>
          </cell>
        </row>
        <row r="179">
          <cell r="D179">
            <v>8652</v>
          </cell>
          <cell r="E179">
            <v>24289140</v>
          </cell>
          <cell r="F179">
            <v>299475</v>
          </cell>
          <cell r="G179">
            <v>44981.000347222223</v>
          </cell>
          <cell r="J179" t="str">
            <v>Do Thi Bich Lieu</v>
          </cell>
          <cell r="M179" t="str">
            <v>No</v>
          </cell>
          <cell r="O179" t="str">
            <v>04/Đã thanh toán 10/2023</v>
          </cell>
        </row>
        <row r="180">
          <cell r="D180">
            <v>8650</v>
          </cell>
          <cell r="E180">
            <v>12121474</v>
          </cell>
          <cell r="F180">
            <v>552002</v>
          </cell>
          <cell r="G180">
            <v>44981.000347222223</v>
          </cell>
          <cell r="J180" t="str">
            <v>Do Thi Bich Lieu</v>
          </cell>
          <cell r="M180" t="str">
            <v>No</v>
          </cell>
          <cell r="O180" t="str">
            <v>03/Đã thanh toán 24/2023</v>
          </cell>
        </row>
        <row r="181">
          <cell r="D181">
            <v>8651</v>
          </cell>
          <cell r="E181">
            <v>25317571</v>
          </cell>
          <cell r="F181">
            <v>12795724</v>
          </cell>
          <cell r="G181">
            <v>44981.000347222223</v>
          </cell>
          <cell r="J181" t="str">
            <v>Do Thi Bich Lieu</v>
          </cell>
          <cell r="M181" t="str">
            <v>No</v>
          </cell>
          <cell r="O181" t="str">
            <v>03/Đã thanh toán 24/2023</v>
          </cell>
        </row>
        <row r="182">
          <cell r="D182">
            <v>8662</v>
          </cell>
          <cell r="E182">
            <v>15090533</v>
          </cell>
          <cell r="F182">
            <v>1179255</v>
          </cell>
          <cell r="G182">
            <v>44981.000347222223</v>
          </cell>
          <cell r="J182" t="str">
            <v>Do Thi Bich Lieu</v>
          </cell>
          <cell r="M182" t="str">
            <v>No</v>
          </cell>
          <cell r="O182" t="str">
            <v>04/Đã thanh toán 10/2023</v>
          </cell>
        </row>
        <row r="183">
          <cell r="D183">
            <v>8658</v>
          </cell>
          <cell r="E183">
            <v>24290450</v>
          </cell>
          <cell r="F183">
            <v>10019675</v>
          </cell>
          <cell r="G183">
            <v>44981.000347222223</v>
          </cell>
          <cell r="J183" t="str">
            <v>Do Thi Bich Lieu</v>
          </cell>
          <cell r="M183" t="str">
            <v>No</v>
          </cell>
          <cell r="O183" t="str">
            <v>04/Đã thanh toán 10/2023</v>
          </cell>
        </row>
        <row r="184">
          <cell r="D184">
            <v>8653</v>
          </cell>
          <cell r="E184">
            <v>22319062</v>
          </cell>
          <cell r="F184">
            <v>1682819</v>
          </cell>
          <cell r="G184">
            <v>44981.000347222223</v>
          </cell>
          <cell r="J184" t="str">
            <v>Do Thi Bich Lieu</v>
          </cell>
          <cell r="M184" t="str">
            <v>No</v>
          </cell>
          <cell r="O184" t="str">
            <v>03/Đã thanh toán 24/2023</v>
          </cell>
        </row>
        <row r="185">
          <cell r="D185">
            <v>8661</v>
          </cell>
          <cell r="E185">
            <v>16403761</v>
          </cell>
          <cell r="F185">
            <v>2358510</v>
          </cell>
          <cell r="G185">
            <v>44981.000347222223</v>
          </cell>
          <cell r="J185" t="str">
            <v>Do Thi Bich Lieu</v>
          </cell>
          <cell r="M185" t="str">
            <v>No</v>
          </cell>
          <cell r="O185" t="str">
            <v>04/Đã thanh toán 10/2023</v>
          </cell>
        </row>
        <row r="186">
          <cell r="D186">
            <v>9021</v>
          </cell>
          <cell r="E186">
            <v>12124372</v>
          </cell>
          <cell r="F186">
            <v>2772853</v>
          </cell>
          <cell r="G186">
            <v>44982.000347222223</v>
          </cell>
          <cell r="J186" t="str">
            <v>Do Thi Bich Lieu</v>
          </cell>
          <cell r="M186" t="str">
            <v>No</v>
          </cell>
          <cell r="O186" t="str">
            <v>05/Đã thanh toán 24/2023</v>
          </cell>
        </row>
        <row r="187">
          <cell r="D187">
            <v>9022</v>
          </cell>
          <cell r="E187">
            <v>10197729</v>
          </cell>
          <cell r="F187">
            <v>4099282</v>
          </cell>
          <cell r="G187">
            <v>44982.000347222223</v>
          </cell>
          <cell r="J187" t="str">
            <v>Do Thi Bich Lieu</v>
          </cell>
          <cell r="M187" t="str">
            <v>No</v>
          </cell>
          <cell r="O187" t="str">
            <v>05/Đã thanh toán 24/2023</v>
          </cell>
        </row>
        <row r="188">
          <cell r="D188">
            <v>9019</v>
          </cell>
          <cell r="E188">
            <v>25319825</v>
          </cell>
          <cell r="F188">
            <v>3230964</v>
          </cell>
          <cell r="G188">
            <v>44982.000347222223</v>
          </cell>
          <cell r="J188" t="str">
            <v>Do Thi Bich Lieu</v>
          </cell>
          <cell r="M188" t="str">
            <v>No</v>
          </cell>
          <cell r="O188" t="str">
            <v>05/Đã thanh toán 24/2023</v>
          </cell>
        </row>
        <row r="189">
          <cell r="D189">
            <v>9020</v>
          </cell>
          <cell r="E189">
            <v>15091622</v>
          </cell>
          <cell r="F189">
            <v>6678210</v>
          </cell>
          <cell r="G189">
            <v>44982.000347222223</v>
          </cell>
          <cell r="J189" t="str">
            <v>Do Thi Bich Lieu</v>
          </cell>
          <cell r="M189" t="str">
            <v>No</v>
          </cell>
          <cell r="O189" t="str">
            <v>05/Đã thanh toán 24/2023</v>
          </cell>
        </row>
        <row r="190">
          <cell r="D190">
            <v>10489</v>
          </cell>
          <cell r="E190">
            <v>15093068</v>
          </cell>
          <cell r="F190">
            <v>2880284</v>
          </cell>
          <cell r="G190">
            <v>44987.000347222223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10482</v>
          </cell>
          <cell r="E191">
            <v>27311198</v>
          </cell>
          <cell r="F191">
            <v>1682819</v>
          </cell>
          <cell r="G191">
            <v>44987.000347222223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10495</v>
          </cell>
          <cell r="E192">
            <v>14080141</v>
          </cell>
          <cell r="F192">
            <v>711734</v>
          </cell>
          <cell r="G192">
            <v>44987.000347222223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10484</v>
          </cell>
          <cell r="E193">
            <v>22322670</v>
          </cell>
          <cell r="F193">
            <v>1615482</v>
          </cell>
          <cell r="G193">
            <v>44987.000347222223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10500</v>
          </cell>
          <cell r="E194">
            <v>26370979</v>
          </cell>
          <cell r="F194">
            <v>2619452</v>
          </cell>
          <cell r="G194">
            <v>44987.000347222223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10498</v>
          </cell>
          <cell r="E195">
            <v>13222719</v>
          </cell>
          <cell r="F195">
            <v>3594085</v>
          </cell>
          <cell r="G195">
            <v>44987.000347222223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10497</v>
          </cell>
          <cell r="E196">
            <v>14078179</v>
          </cell>
          <cell r="F196">
            <v>3664914</v>
          </cell>
          <cell r="G196">
            <v>44987.000347222223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10490</v>
          </cell>
          <cell r="E197">
            <v>28310702</v>
          </cell>
          <cell r="F197">
            <v>2443276</v>
          </cell>
          <cell r="G197">
            <v>44987.000347222223</v>
          </cell>
          <cell r="J197" t="str">
            <v>Do Thi Bich Lieu</v>
          </cell>
          <cell r="M197" t="str">
            <v>No</v>
          </cell>
          <cell r="O197" t="str">
            <v>06/Đã thanh toán 26/2023</v>
          </cell>
        </row>
        <row r="198">
          <cell r="D198">
            <v>10487</v>
          </cell>
          <cell r="E198">
            <v>17171050</v>
          </cell>
          <cell r="F198">
            <v>5495105</v>
          </cell>
          <cell r="G198">
            <v>44987.000347222223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D199">
            <v>10483</v>
          </cell>
          <cell r="E199">
            <v>25321308</v>
          </cell>
          <cell r="F199">
            <v>1551215</v>
          </cell>
          <cell r="G199">
            <v>44987.000347222223</v>
          </cell>
          <cell r="J199" t="str">
            <v>Do Thi Bich Lieu</v>
          </cell>
          <cell r="M199" t="str">
            <v>No</v>
          </cell>
          <cell r="O199" t="str">
            <v>06/Đã thanh toán 26/2023</v>
          </cell>
        </row>
        <row r="200">
          <cell r="D200">
            <v>10485</v>
          </cell>
          <cell r="E200">
            <v>21210823</v>
          </cell>
          <cell r="F200">
            <v>3166697</v>
          </cell>
          <cell r="G200">
            <v>44987.000347222223</v>
          </cell>
          <cell r="J200" t="str">
            <v>Do Thi Bich Lieu</v>
          </cell>
          <cell r="M200" t="str">
            <v>No</v>
          </cell>
          <cell r="O200" t="str">
            <v>06/Đã thanh toán 26/2023</v>
          </cell>
        </row>
        <row r="201">
          <cell r="D201">
            <v>10491</v>
          </cell>
          <cell r="E201">
            <v>27311942</v>
          </cell>
          <cell r="F201">
            <v>299475</v>
          </cell>
          <cell r="G201">
            <v>44987.000347222223</v>
          </cell>
          <cell r="J201" t="str">
            <v>Do Thi Bich Lieu</v>
          </cell>
          <cell r="M201" t="str">
            <v>No</v>
          </cell>
          <cell r="O201" t="str">
            <v>06/Đã thanh toán 26/2023</v>
          </cell>
        </row>
        <row r="202">
          <cell r="D202">
            <v>10492</v>
          </cell>
          <cell r="E202">
            <v>19369518</v>
          </cell>
          <cell r="F202">
            <v>2619452</v>
          </cell>
          <cell r="G202">
            <v>44987.000347222223</v>
          </cell>
          <cell r="J202" t="str">
            <v>Do Thi Bich Lieu</v>
          </cell>
          <cell r="M202" t="str">
            <v>No</v>
          </cell>
          <cell r="O202" t="str">
            <v>06/Đã thanh toán 26/2023</v>
          </cell>
        </row>
        <row r="203">
          <cell r="D203">
            <v>10486</v>
          </cell>
          <cell r="E203">
            <v>20348762</v>
          </cell>
          <cell r="F203">
            <v>1221638</v>
          </cell>
          <cell r="G203">
            <v>44987.000347222223</v>
          </cell>
          <cell r="J203" t="str">
            <v>Do Thi Bich Lieu</v>
          </cell>
          <cell r="M203" t="str">
            <v>No</v>
          </cell>
          <cell r="O203" t="str">
            <v>06/Đã thanh toán 26/2023</v>
          </cell>
        </row>
        <row r="204">
          <cell r="D204">
            <v>10488</v>
          </cell>
          <cell r="E204">
            <v>16406877</v>
          </cell>
          <cell r="F204">
            <v>4400535</v>
          </cell>
          <cell r="G204">
            <v>44987.000347222223</v>
          </cell>
          <cell r="J204" t="str">
            <v>Do Thi Bich Lieu</v>
          </cell>
          <cell r="M204" t="str">
            <v>No</v>
          </cell>
          <cell r="O204" t="str">
            <v>06/Đã thanh toán 26/2023</v>
          </cell>
        </row>
        <row r="205">
          <cell r="D205">
            <v>10493</v>
          </cell>
          <cell r="E205">
            <v>11168083</v>
          </cell>
          <cell r="F205">
            <v>4170667</v>
          </cell>
          <cell r="G205">
            <v>44987.000347222223</v>
          </cell>
          <cell r="J205" t="str">
            <v>Do Thi Bich Lieu</v>
          </cell>
          <cell r="M205" t="str">
            <v>No</v>
          </cell>
          <cell r="O205" t="str">
            <v>06/Đã thanh toán 26/2023</v>
          </cell>
        </row>
        <row r="206">
          <cell r="D206">
            <v>10480</v>
          </cell>
          <cell r="E206">
            <v>29159395</v>
          </cell>
          <cell r="F206">
            <v>1179255</v>
          </cell>
          <cell r="G206">
            <v>44987.000347222223</v>
          </cell>
          <cell r="J206" t="str">
            <v>Do Thi Bich Lieu</v>
          </cell>
          <cell r="M206" t="str">
            <v>No</v>
          </cell>
          <cell r="O206" t="str">
            <v>06/Đã thanh toán 26/2023</v>
          </cell>
        </row>
        <row r="207">
          <cell r="D207">
            <v>10496</v>
          </cell>
          <cell r="E207">
            <v>14080913</v>
          </cell>
          <cell r="F207">
            <v>2160213</v>
          </cell>
          <cell r="G207">
            <v>44987.000347222223</v>
          </cell>
          <cell r="J207" t="str">
            <v>Do Thi Bich Lieu</v>
          </cell>
          <cell r="M207" t="str">
            <v>No</v>
          </cell>
          <cell r="O207" t="str">
            <v>06/Đã thanh toán 26/2023</v>
          </cell>
        </row>
        <row r="208">
          <cell r="D208">
            <v>10494</v>
          </cell>
          <cell r="E208">
            <v>12127235</v>
          </cell>
          <cell r="F208">
            <v>6678210</v>
          </cell>
          <cell r="G208">
            <v>44987.000347222223</v>
          </cell>
          <cell r="J208" t="str">
            <v>Do Thi Bich Lieu</v>
          </cell>
          <cell r="M208" t="str">
            <v>No</v>
          </cell>
          <cell r="O208" t="str">
            <v>06/Đã thanh toán 26/2023</v>
          </cell>
        </row>
        <row r="209">
          <cell r="D209">
            <v>10501</v>
          </cell>
          <cell r="E209">
            <v>26370368</v>
          </cell>
          <cell r="F209">
            <v>3868816</v>
          </cell>
          <cell r="G209">
            <v>44987.000347222223</v>
          </cell>
          <cell r="H209">
            <v>45125.000347222223</v>
          </cell>
          <cell r="I209">
            <v>45013.000347222223</v>
          </cell>
          <cell r="J209" t="str">
            <v>Do Thi Bich Lieu</v>
          </cell>
          <cell r="M209" t="str">
            <v>No</v>
          </cell>
          <cell r="O209" t="str">
            <v>Lịch thanh toán: Monthly at 10 &amp; 24</v>
          </cell>
        </row>
        <row r="210">
          <cell r="D210">
            <v>10481</v>
          </cell>
          <cell r="E210">
            <v>17168935</v>
          </cell>
          <cell r="F210">
            <v>3841090</v>
          </cell>
          <cell r="G210">
            <v>44987.000347222223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11267</v>
          </cell>
          <cell r="E211">
            <v>21211194</v>
          </cell>
          <cell r="F211">
            <v>7103404</v>
          </cell>
          <cell r="G211">
            <v>44988.000347222223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11265</v>
          </cell>
          <cell r="E212">
            <v>16407983</v>
          </cell>
          <cell r="F212">
            <v>1615482</v>
          </cell>
          <cell r="G212">
            <v>44988.000347222223</v>
          </cell>
          <cell r="J212" t="str">
            <v>Do Thi Bich Lieu</v>
          </cell>
          <cell r="M212" t="str">
            <v>No</v>
          </cell>
          <cell r="O212" t="str">
            <v>06/Đã thanh toán 26/2023</v>
          </cell>
        </row>
        <row r="213">
          <cell r="D213">
            <v>11268</v>
          </cell>
          <cell r="E213">
            <v>17172370</v>
          </cell>
          <cell r="F213">
            <v>2837120</v>
          </cell>
          <cell r="G213">
            <v>44988.000347222223</v>
          </cell>
          <cell r="J213" t="str">
            <v>Do Thi Bich Lieu</v>
          </cell>
          <cell r="M213" t="str">
            <v>No</v>
          </cell>
          <cell r="O213" t="str">
            <v>06/Đã thanh toán 26/2023</v>
          </cell>
        </row>
        <row r="214">
          <cell r="D214">
            <v>11266</v>
          </cell>
          <cell r="E214">
            <v>22324278</v>
          </cell>
          <cell r="F214">
            <v>1038392</v>
          </cell>
          <cell r="G214">
            <v>44988.000347222223</v>
          </cell>
          <cell r="J214" t="str">
            <v>Do Thi Bich Lieu</v>
          </cell>
          <cell r="M214" t="str">
            <v>No</v>
          </cell>
          <cell r="O214" t="str">
            <v>06/Đã thanh toán 26/2023</v>
          </cell>
        </row>
        <row r="215">
          <cell r="D215">
            <v>13165</v>
          </cell>
          <cell r="E215">
            <v>90303766</v>
          </cell>
          <cell r="F215">
            <v>2400893</v>
          </cell>
          <cell r="G215">
            <v>44994.000347222223</v>
          </cell>
          <cell r="J215" t="str">
            <v>Do Thi Bich Lieu</v>
          </cell>
          <cell r="M215" t="str">
            <v>No</v>
          </cell>
          <cell r="O215" t="str">
            <v>06/Đã thanh toán 26/2023</v>
          </cell>
        </row>
        <row r="216">
          <cell r="D216">
            <v>13200</v>
          </cell>
          <cell r="E216">
            <v>16410652</v>
          </cell>
          <cell r="F216">
            <v>2076778</v>
          </cell>
          <cell r="G216">
            <v>44994.000347222223</v>
          </cell>
          <cell r="J216" t="str">
            <v>Do Thi Bich Lieu</v>
          </cell>
          <cell r="M216" t="str">
            <v>No</v>
          </cell>
          <cell r="O216" t="str">
            <v>04/Đã thanh toán 24/2023</v>
          </cell>
        </row>
        <row r="217">
          <cell r="D217">
            <v>13196</v>
          </cell>
          <cell r="E217">
            <v>28314330</v>
          </cell>
          <cell r="F217">
            <v>2457945</v>
          </cell>
          <cell r="G217">
            <v>44994.000347222223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D218">
            <v>13194</v>
          </cell>
          <cell r="E218">
            <v>12129909</v>
          </cell>
          <cell r="F218">
            <v>4153569</v>
          </cell>
          <cell r="G218">
            <v>44994.000347222223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D219">
            <v>13197</v>
          </cell>
          <cell r="E219">
            <v>25324086</v>
          </cell>
          <cell r="F219">
            <v>1038389</v>
          </cell>
          <cell r="G219">
            <v>44994.000347222223</v>
          </cell>
          <cell r="J219" t="str">
            <v>Do Thi Bich Lieu</v>
          </cell>
          <cell r="M219" t="str">
            <v>No</v>
          </cell>
          <cell r="O219" t="str">
            <v>04/Đã thanh toán 24/2023</v>
          </cell>
        </row>
        <row r="220">
          <cell r="D220">
            <v>13201</v>
          </cell>
          <cell r="E220">
            <v>15096894</v>
          </cell>
          <cell r="F220">
            <v>4744894</v>
          </cell>
          <cell r="G220">
            <v>44994.000347222223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D221">
            <v>13202</v>
          </cell>
          <cell r="E221">
            <v>15096645</v>
          </cell>
          <cell r="F221">
            <v>1038389</v>
          </cell>
          <cell r="G221">
            <v>44994.000347222223</v>
          </cell>
          <cell r="J221" t="str">
            <v>Do Thi Bich Lieu</v>
          </cell>
          <cell r="M221" t="str">
            <v>No</v>
          </cell>
          <cell r="O221" t="str">
            <v>04/Đã thanh toán 24/2023</v>
          </cell>
        </row>
        <row r="222">
          <cell r="D222">
            <v>13157</v>
          </cell>
          <cell r="E222">
            <v>18141717</v>
          </cell>
          <cell r="F222">
            <v>1038392</v>
          </cell>
          <cell r="G222">
            <v>44994.000347222223</v>
          </cell>
          <cell r="J222" t="str">
            <v>Do Thi Bich Lieu</v>
          </cell>
          <cell r="M222" t="str">
            <v>No</v>
          </cell>
          <cell r="O222" t="str">
            <v>04/Đã thanh toán 24/2023</v>
          </cell>
        </row>
        <row r="223">
          <cell r="D223">
            <v>13195</v>
          </cell>
          <cell r="E223">
            <v>27314275</v>
          </cell>
          <cell r="F223">
            <v>1038389</v>
          </cell>
          <cell r="G223">
            <v>44994.000347222223</v>
          </cell>
          <cell r="J223" t="str">
            <v>Do Thi Bich Lieu</v>
          </cell>
          <cell r="M223" t="str">
            <v>No</v>
          </cell>
          <cell r="O223" t="str">
            <v>04/Đã thanh toán 24/2023</v>
          </cell>
        </row>
        <row r="224">
          <cell r="D224">
            <v>13199</v>
          </cell>
          <cell r="E224">
            <v>17175916</v>
          </cell>
          <cell r="F224">
            <v>2076778</v>
          </cell>
          <cell r="G224">
            <v>44994.000347222223</v>
          </cell>
          <cell r="J224" t="str">
            <v>Do Thi Bich Lieu</v>
          </cell>
          <cell r="M224" t="str">
            <v>No</v>
          </cell>
          <cell r="O224" t="str">
            <v>04/Đã thanh toán 24/2023</v>
          </cell>
        </row>
        <row r="225">
          <cell r="D225">
            <v>13198</v>
          </cell>
          <cell r="E225">
            <v>20351740</v>
          </cell>
          <cell r="F225">
            <v>1038389</v>
          </cell>
          <cell r="G225">
            <v>44994.000347222223</v>
          </cell>
          <cell r="J225" t="str">
            <v>Do Thi Bich Lieu</v>
          </cell>
          <cell r="M225" t="str">
            <v>No</v>
          </cell>
          <cell r="O225" t="str">
            <v>04/Đã thanh toán 24/2023</v>
          </cell>
        </row>
        <row r="226">
          <cell r="D226">
            <v>13166</v>
          </cell>
          <cell r="E226">
            <v>13224751</v>
          </cell>
          <cell r="F226">
            <v>7267838</v>
          </cell>
          <cell r="G226">
            <v>44994.000347222223</v>
          </cell>
          <cell r="J226" t="str">
            <v>Do Thi Bich Lieu</v>
          </cell>
          <cell r="M226" t="str">
            <v>No</v>
          </cell>
          <cell r="O226" t="str">
            <v>04/Đã thanh toán 10/2023</v>
          </cell>
        </row>
        <row r="227">
          <cell r="D227">
            <v>13163</v>
          </cell>
          <cell r="E227">
            <v>10201289</v>
          </cell>
          <cell r="F227">
            <v>4525994</v>
          </cell>
          <cell r="G227">
            <v>44994.000347222223</v>
          </cell>
          <cell r="J227" t="str">
            <v>Do Thi Bich Lieu</v>
          </cell>
          <cell r="M227" t="str">
            <v>No</v>
          </cell>
          <cell r="O227" t="str">
            <v>04/Đã thanh toán 10/2023</v>
          </cell>
        </row>
        <row r="228">
          <cell r="D228">
            <v>13164</v>
          </cell>
          <cell r="E228">
            <v>13225152</v>
          </cell>
          <cell r="F228">
            <v>828003</v>
          </cell>
          <cell r="G228">
            <v>44994.000347222223</v>
          </cell>
          <cell r="J228" t="str">
            <v>Do Thi Bich Lieu</v>
          </cell>
          <cell r="M228" t="str">
            <v>No</v>
          </cell>
          <cell r="O228" t="str">
            <v>04/Đã thanh toán 10/2023</v>
          </cell>
        </row>
        <row r="229">
          <cell r="D229">
            <v>13161</v>
          </cell>
          <cell r="E229">
            <v>24294867</v>
          </cell>
          <cell r="F229">
            <v>1038392</v>
          </cell>
          <cell r="G229">
            <v>44994.000347222223</v>
          </cell>
          <cell r="J229" t="str">
            <v>Do Thi Bich Lieu</v>
          </cell>
          <cell r="M229" t="str">
            <v>No</v>
          </cell>
          <cell r="O229" t="str">
            <v>04/Đã thanh toán 24/2023</v>
          </cell>
        </row>
        <row r="230">
          <cell r="D230">
            <v>13160</v>
          </cell>
          <cell r="E230">
            <v>21211824</v>
          </cell>
          <cell r="F230">
            <v>3230964</v>
          </cell>
          <cell r="G230">
            <v>44994.000347222223</v>
          </cell>
          <cell r="J230" t="str">
            <v>Do Thi Bich Lieu</v>
          </cell>
          <cell r="M230" t="str">
            <v>No</v>
          </cell>
          <cell r="O230" t="str">
            <v>04/Đã thanh toán 10/2023</v>
          </cell>
        </row>
        <row r="231">
          <cell r="D231">
            <v>13167</v>
          </cell>
          <cell r="E231">
            <v>13224849</v>
          </cell>
          <cell r="F231">
            <v>1221638</v>
          </cell>
          <cell r="G231">
            <v>44994.000347222223</v>
          </cell>
          <cell r="J231" t="str">
            <v>Do Thi Bich Lieu</v>
          </cell>
          <cell r="M231" t="str">
            <v>No</v>
          </cell>
          <cell r="O231" t="str">
            <v>04/Đã thanh toán 10/2023</v>
          </cell>
        </row>
        <row r="232">
          <cell r="D232">
            <v>13162</v>
          </cell>
          <cell r="E232">
            <v>21212486</v>
          </cell>
          <cell r="F232">
            <v>3230964</v>
          </cell>
          <cell r="G232">
            <v>44994.000347222223</v>
          </cell>
          <cell r="J232" t="str">
            <v>Do Thi Bich Lieu</v>
          </cell>
          <cell r="M232" t="str">
            <v>No</v>
          </cell>
          <cell r="O232" t="str">
            <v>04/Đã thanh toán 24/2023</v>
          </cell>
        </row>
        <row r="233">
          <cell r="D233">
            <v>14851</v>
          </cell>
          <cell r="E233">
            <v>19373558</v>
          </cell>
          <cell r="F233">
            <v>1038389</v>
          </cell>
          <cell r="G233">
            <v>45001.000347222223</v>
          </cell>
          <cell r="J233" t="str">
            <v>Do Thi Bich Lieu</v>
          </cell>
          <cell r="M233" t="str">
            <v>No</v>
          </cell>
          <cell r="O233" t="str">
            <v>06/Đã thanh toán 26/2023</v>
          </cell>
        </row>
        <row r="234">
          <cell r="D234">
            <v>14848</v>
          </cell>
          <cell r="E234">
            <v>11173631</v>
          </cell>
          <cell r="F234">
            <v>10383890</v>
          </cell>
          <cell r="G234">
            <v>45001.000347222223</v>
          </cell>
          <cell r="J234" t="str">
            <v>Do Thi Bich Lieu</v>
          </cell>
          <cell r="M234" t="str">
            <v>No</v>
          </cell>
          <cell r="O234" t="str">
            <v>06/Đã thanh toán 26/2023</v>
          </cell>
        </row>
        <row r="235">
          <cell r="D235">
            <v>14847</v>
          </cell>
          <cell r="E235">
            <v>10206798</v>
          </cell>
          <cell r="F235">
            <v>5191945</v>
          </cell>
          <cell r="G235">
            <v>45001.000347222223</v>
          </cell>
          <cell r="J235" t="str">
            <v>Do Thi Bich Lieu</v>
          </cell>
          <cell r="M235" t="str">
            <v>No</v>
          </cell>
          <cell r="O235" t="str">
            <v>06/Đã thanh toán 26/2023</v>
          </cell>
        </row>
        <row r="236">
          <cell r="D236">
            <v>14846</v>
          </cell>
          <cell r="E236">
            <v>10204861</v>
          </cell>
          <cell r="F236">
            <v>5338938</v>
          </cell>
          <cell r="G236">
            <v>45001.000347222223</v>
          </cell>
          <cell r="J236" t="str">
            <v>Do Thi Bich Lieu</v>
          </cell>
          <cell r="M236" t="str">
            <v>No</v>
          </cell>
          <cell r="O236" t="str">
            <v>06/Đã thanh toán 26/2023</v>
          </cell>
        </row>
        <row r="237">
          <cell r="D237">
            <v>14855</v>
          </cell>
          <cell r="E237">
            <v>12132881</v>
          </cell>
          <cell r="F237">
            <v>4153556</v>
          </cell>
          <cell r="G237">
            <v>45001.000347222223</v>
          </cell>
          <cell r="J237" t="str">
            <v>Do Thi Bich Lieu</v>
          </cell>
          <cell r="M237" t="str">
            <v>No</v>
          </cell>
          <cell r="O237" t="str">
            <v>06/Đã thanh toán 26/2023</v>
          </cell>
        </row>
        <row r="238">
          <cell r="D238">
            <v>14850</v>
          </cell>
          <cell r="E238">
            <v>11173964</v>
          </cell>
          <cell r="F238">
            <v>1104004</v>
          </cell>
          <cell r="G238">
            <v>45001.000347222223</v>
          </cell>
          <cell r="J238" t="str">
            <v>Do Thi Bich Lieu</v>
          </cell>
          <cell r="M238" t="str">
            <v>No</v>
          </cell>
          <cell r="O238" t="str">
            <v>06/Đã thanh toán 26/2023</v>
          </cell>
        </row>
        <row r="239">
          <cell r="D239">
            <v>14840</v>
          </cell>
          <cell r="E239">
            <v>25325468</v>
          </cell>
          <cell r="F239">
            <v>499125</v>
          </cell>
          <cell r="G239">
            <v>45001.000347222223</v>
          </cell>
          <cell r="J239" t="str">
            <v>Do Thi Bich Lieu</v>
          </cell>
          <cell r="M239" t="str">
            <v>No</v>
          </cell>
          <cell r="O239" t="str">
            <v>06/Đã thanh toán 26/2023</v>
          </cell>
        </row>
        <row r="240">
          <cell r="D240">
            <v>14842</v>
          </cell>
          <cell r="E240">
            <v>22327831</v>
          </cell>
          <cell r="F240">
            <v>1891483</v>
          </cell>
          <cell r="G240">
            <v>45001.000347222223</v>
          </cell>
          <cell r="J240" t="str">
            <v>Do Thi Bich Lieu</v>
          </cell>
          <cell r="M240" t="str">
            <v>No</v>
          </cell>
          <cell r="O240" t="str">
            <v>06/Đã thanh toán 26/2023</v>
          </cell>
        </row>
        <row r="241">
          <cell r="D241">
            <v>14841</v>
          </cell>
          <cell r="E241">
            <v>23205057</v>
          </cell>
          <cell r="F241">
            <v>1551215</v>
          </cell>
          <cell r="G241">
            <v>45001.000347222223</v>
          </cell>
          <cell r="J241" t="str">
            <v>Do Thi Bich Lieu</v>
          </cell>
          <cell r="M241" t="str">
            <v>No</v>
          </cell>
          <cell r="O241" t="str">
            <v>06/Đã thanh toán 26/2023</v>
          </cell>
        </row>
        <row r="242">
          <cell r="D242">
            <v>14844</v>
          </cell>
          <cell r="E242">
            <v>18143577</v>
          </cell>
          <cell r="F242">
            <v>1551215</v>
          </cell>
          <cell r="G242">
            <v>45001.000347222223</v>
          </cell>
          <cell r="J242" t="str">
            <v>Do Thi Bich Lieu</v>
          </cell>
          <cell r="M242" t="str">
            <v>No</v>
          </cell>
          <cell r="O242" t="str">
            <v>06/Đã thanh toán 26/2023</v>
          </cell>
        </row>
        <row r="243">
          <cell r="D243">
            <v>14854</v>
          </cell>
          <cell r="E243">
            <v>12132793</v>
          </cell>
          <cell r="F243">
            <v>4234934</v>
          </cell>
          <cell r="G243">
            <v>45001.000347222223</v>
          </cell>
          <cell r="J243" t="str">
            <v>Do Thi Bich Lieu</v>
          </cell>
          <cell r="M243" t="str">
            <v>No</v>
          </cell>
          <cell r="O243" t="str">
            <v>06/Đã thanh toán 26/2023</v>
          </cell>
        </row>
        <row r="244">
          <cell r="D244">
            <v>14845</v>
          </cell>
          <cell r="E244">
            <v>29162129</v>
          </cell>
          <cell r="F244">
            <v>2671558</v>
          </cell>
          <cell r="G244">
            <v>45001.000347222223</v>
          </cell>
          <cell r="J244" t="str">
            <v>Do Thi Bich Lieu</v>
          </cell>
          <cell r="M244" t="str">
            <v>No</v>
          </cell>
          <cell r="O244" t="str">
            <v>06/Đã thanh toán 26/2023</v>
          </cell>
        </row>
        <row r="245">
          <cell r="D245">
            <v>14843</v>
          </cell>
          <cell r="E245">
            <v>16412576</v>
          </cell>
          <cell r="F245">
            <v>4234934</v>
          </cell>
          <cell r="G245">
            <v>45001.000347222223</v>
          </cell>
          <cell r="J245" t="str">
            <v>Do Thi Bich Lieu</v>
          </cell>
          <cell r="M245" t="str">
            <v>No</v>
          </cell>
          <cell r="O245" t="str">
            <v>06/Đã thanh toán 26/2023</v>
          </cell>
        </row>
        <row r="246">
          <cell r="D246">
            <v>14852</v>
          </cell>
          <cell r="E246">
            <v>19373656</v>
          </cell>
          <cell r="F246">
            <v>3136524</v>
          </cell>
          <cell r="G246">
            <v>45001.000347222223</v>
          </cell>
          <cell r="J246" t="str">
            <v>Do Thi Bich Lieu</v>
          </cell>
          <cell r="M246" t="str">
            <v>No</v>
          </cell>
          <cell r="O246" t="str">
            <v>06/Đã thanh toán 26/2023</v>
          </cell>
        </row>
        <row r="247">
          <cell r="D247">
            <v>14849</v>
          </cell>
          <cell r="E247">
            <v>11174198</v>
          </cell>
          <cell r="F247">
            <v>3476451</v>
          </cell>
          <cell r="G247">
            <v>45001.000347222223</v>
          </cell>
          <cell r="J247" t="str">
            <v>Do Thi Bich Lieu</v>
          </cell>
          <cell r="M247" t="str">
            <v>No</v>
          </cell>
          <cell r="O247" t="str">
            <v>06/Đã thanh toán 26/2023</v>
          </cell>
        </row>
        <row r="248">
          <cell r="D248">
            <v>14853</v>
          </cell>
          <cell r="E248">
            <v>19373508</v>
          </cell>
          <cell r="F248">
            <v>1785920</v>
          </cell>
          <cell r="G248">
            <v>45001.000347222223</v>
          </cell>
          <cell r="J248" t="str">
            <v>Do Thi Bich Lieu</v>
          </cell>
          <cell r="M248" t="str">
            <v>No</v>
          </cell>
          <cell r="O248" t="str">
            <v>06/Đã thanh toán 26/2023</v>
          </cell>
        </row>
        <row r="249">
          <cell r="D249">
            <v>14861</v>
          </cell>
          <cell r="E249">
            <v>26373867</v>
          </cell>
          <cell r="F249">
            <v>5421158</v>
          </cell>
          <cell r="G249">
            <v>45001.000347222223</v>
          </cell>
          <cell r="J249" t="str">
            <v>Do Thi Bich Lieu</v>
          </cell>
          <cell r="M249" t="str">
            <v>No</v>
          </cell>
          <cell r="O249" t="str">
            <v>04/Đã thanh toán 10/2023</v>
          </cell>
        </row>
        <row r="250">
          <cell r="D250">
            <v>14856</v>
          </cell>
          <cell r="E250">
            <v>14085814</v>
          </cell>
          <cell r="F250">
            <v>403871</v>
          </cell>
          <cell r="G250">
            <v>45001.000347222223</v>
          </cell>
          <cell r="J250" t="str">
            <v>Do Thi Bich Lieu</v>
          </cell>
          <cell r="M250" t="str">
            <v>No</v>
          </cell>
          <cell r="O250" t="str">
            <v>04/Đã thanh toán 10/2023</v>
          </cell>
        </row>
        <row r="251">
          <cell r="D251">
            <v>14860</v>
          </cell>
          <cell r="E251">
            <v>26376419</v>
          </cell>
          <cell r="F251">
            <v>3514836</v>
          </cell>
          <cell r="G251">
            <v>45001.000347222223</v>
          </cell>
          <cell r="J251" t="str">
            <v>Do Thi Bich Lieu</v>
          </cell>
          <cell r="M251" t="str">
            <v>No</v>
          </cell>
          <cell r="O251" t="str">
            <v>04/Đã thanh toán 24/2023</v>
          </cell>
        </row>
        <row r="252">
          <cell r="D252">
            <v>14858</v>
          </cell>
          <cell r="E252">
            <v>13229084</v>
          </cell>
          <cell r="F252">
            <v>1939267</v>
          </cell>
          <cell r="G252">
            <v>45001.000347222223</v>
          </cell>
          <cell r="J252" t="str">
            <v>Do Thi Bich Lieu</v>
          </cell>
          <cell r="M252" t="str">
            <v>No</v>
          </cell>
          <cell r="O252" t="str">
            <v>04/Đã thanh toán 24/2023</v>
          </cell>
        </row>
        <row r="253">
          <cell r="D253">
            <v>14859</v>
          </cell>
          <cell r="E253">
            <v>26376150</v>
          </cell>
          <cell r="F253">
            <v>1038389</v>
          </cell>
          <cell r="G253">
            <v>45001.000347222223</v>
          </cell>
          <cell r="J253" t="str">
            <v>Do Thi Bich Lieu</v>
          </cell>
          <cell r="M253" t="str">
            <v>No</v>
          </cell>
          <cell r="O253" t="str">
            <v>04/Đã thanh toán 24/2023</v>
          </cell>
        </row>
        <row r="254">
          <cell r="D254">
            <v>15714</v>
          </cell>
          <cell r="E254">
            <v>27238722</v>
          </cell>
          <cell r="F254">
            <v>5079718</v>
          </cell>
          <cell r="G254">
            <v>45003.000347222223</v>
          </cell>
          <cell r="J254" t="str">
            <v>Do Thi Bich Lieu</v>
          </cell>
          <cell r="M254" t="str">
            <v>No</v>
          </cell>
          <cell r="O254" t="str">
            <v>07/Đã thanh toán 10/2023</v>
          </cell>
        </row>
        <row r="255">
          <cell r="D255">
            <v>15715</v>
          </cell>
          <cell r="E255">
            <v>20252702</v>
          </cell>
          <cell r="F255">
            <v>3918673</v>
          </cell>
          <cell r="G255">
            <v>45003.000347222223</v>
          </cell>
          <cell r="J255" t="str">
            <v>Do Thi Bich Lieu</v>
          </cell>
          <cell r="M255" t="str">
            <v>No</v>
          </cell>
          <cell r="O255" t="str">
            <v>Chúng tôi đang xử lý hóa đơn, vui lòng liên hệ Do Thi Bich Lieu</v>
          </cell>
        </row>
        <row r="256">
          <cell r="D256">
            <v>15719</v>
          </cell>
          <cell r="E256">
            <v>22277844</v>
          </cell>
          <cell r="F256">
            <v>5238904</v>
          </cell>
          <cell r="G256">
            <v>45003.000347222223</v>
          </cell>
          <cell r="J256" t="str">
            <v>Do Thi Bich Lieu</v>
          </cell>
          <cell r="M256" t="str">
            <v>No</v>
          </cell>
          <cell r="O256" t="str">
            <v>06/Đã thanh toán 26/2023</v>
          </cell>
        </row>
        <row r="257">
          <cell r="D257">
            <v>15723</v>
          </cell>
          <cell r="E257">
            <v>15043657</v>
          </cell>
          <cell r="F257">
            <v>6799447</v>
          </cell>
          <cell r="G257">
            <v>45003.000347222223</v>
          </cell>
          <cell r="J257" t="str">
            <v>Do Thi Bich Lieu</v>
          </cell>
          <cell r="M257" t="str">
            <v>No</v>
          </cell>
          <cell r="O257" t="str">
            <v>06/Đã thanh toán 26/2023</v>
          </cell>
        </row>
        <row r="258">
          <cell r="D258">
            <v>15713</v>
          </cell>
          <cell r="E258">
            <v>25231094</v>
          </cell>
          <cell r="F258">
            <v>552002</v>
          </cell>
          <cell r="G258">
            <v>45003.000347222223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15724</v>
          </cell>
          <cell r="E259">
            <v>13129281</v>
          </cell>
          <cell r="F259">
            <v>4506260</v>
          </cell>
          <cell r="G259">
            <v>45003.000347222223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D260">
            <v>15707</v>
          </cell>
          <cell r="E260">
            <v>16413585</v>
          </cell>
          <cell r="F260">
            <v>1615482</v>
          </cell>
          <cell r="G260">
            <v>45003.000347222223</v>
          </cell>
          <cell r="J260" t="str">
            <v>Do Thi Bich Lieu</v>
          </cell>
          <cell r="M260" t="str">
            <v>No</v>
          </cell>
          <cell r="O260" t="str">
            <v>04/Đã thanh toán 24/2023</v>
          </cell>
        </row>
        <row r="261">
          <cell r="D261">
            <v>15709</v>
          </cell>
          <cell r="E261">
            <v>24297736</v>
          </cell>
          <cell r="F261">
            <v>1038389</v>
          </cell>
          <cell r="G261">
            <v>45003.000347222223</v>
          </cell>
          <cell r="J261" t="str">
            <v>Do Thi Bich Lieu</v>
          </cell>
          <cell r="M261" t="str">
            <v>No</v>
          </cell>
          <cell r="O261" t="str">
            <v>04/Đã thanh toán 24/2023</v>
          </cell>
        </row>
        <row r="262">
          <cell r="D262">
            <v>15711</v>
          </cell>
          <cell r="E262">
            <v>28316136</v>
          </cell>
          <cell r="F262">
            <v>1615482</v>
          </cell>
          <cell r="G262">
            <v>45003.000347222223</v>
          </cell>
          <cell r="J262" t="str">
            <v>Do Thi Bich Lieu</v>
          </cell>
          <cell r="M262" t="str">
            <v>No</v>
          </cell>
          <cell r="O262" t="str">
            <v>04/Đã thanh toán 24/2023</v>
          </cell>
        </row>
        <row r="263">
          <cell r="D263">
            <v>15710</v>
          </cell>
          <cell r="E263">
            <v>25326408</v>
          </cell>
          <cell r="F263">
            <v>1551215</v>
          </cell>
          <cell r="G263">
            <v>45003.000347222223</v>
          </cell>
          <cell r="J263" t="str">
            <v>Do Thi Bich Lieu</v>
          </cell>
          <cell r="M263" t="str">
            <v>No</v>
          </cell>
          <cell r="O263" t="str">
            <v>04/Đã thanh toán 24/2023</v>
          </cell>
        </row>
        <row r="264">
          <cell r="D264">
            <v>15712</v>
          </cell>
          <cell r="E264">
            <v>17179185</v>
          </cell>
          <cell r="F264">
            <v>2352779</v>
          </cell>
          <cell r="G264">
            <v>45003.000347222223</v>
          </cell>
          <cell r="J264" t="str">
            <v>Do Thi Bich Lieu</v>
          </cell>
          <cell r="M264" t="str">
            <v>No</v>
          </cell>
          <cell r="O264" t="str">
            <v>04/Đã thanh toán 24/2023</v>
          </cell>
        </row>
        <row r="265">
          <cell r="D265">
            <v>15708</v>
          </cell>
          <cell r="E265">
            <v>20354100</v>
          </cell>
          <cell r="F265">
            <v>1038389</v>
          </cell>
          <cell r="G265">
            <v>45003.000347222223</v>
          </cell>
          <cell r="J265" t="str">
            <v>Do Thi Bich Lieu</v>
          </cell>
          <cell r="M265" t="str">
            <v>No</v>
          </cell>
          <cell r="O265" t="str">
            <v>04/Đã thanh toán 24/2023</v>
          </cell>
        </row>
        <row r="266">
          <cell r="D266">
            <v>15732</v>
          </cell>
          <cell r="E266">
            <v>21215183</v>
          </cell>
          <cell r="F266">
            <v>3069416</v>
          </cell>
          <cell r="G266">
            <v>45003.000347222223</v>
          </cell>
          <cell r="J266" t="str">
            <v>Do Thi Bich Lieu</v>
          </cell>
          <cell r="M266" t="str">
            <v>No</v>
          </cell>
          <cell r="O266" t="str">
            <v>04/Đã thanh toán 24/2023</v>
          </cell>
        </row>
        <row r="267">
          <cell r="D267">
            <v>15730</v>
          </cell>
          <cell r="E267">
            <v>10208391</v>
          </cell>
          <cell r="F267">
            <v>9800665</v>
          </cell>
          <cell r="G267">
            <v>45003.000347222223</v>
          </cell>
          <cell r="J267" t="str">
            <v>Do Thi Bich Lieu</v>
          </cell>
          <cell r="M267" t="str">
            <v>No</v>
          </cell>
          <cell r="O267" t="str">
            <v>04/Đã thanh toán 24/2023</v>
          </cell>
        </row>
        <row r="268">
          <cell r="D268">
            <v>15733</v>
          </cell>
          <cell r="E268">
            <v>16410927</v>
          </cell>
          <cell r="F268">
            <v>299475</v>
          </cell>
          <cell r="G268">
            <v>45003.000347222223</v>
          </cell>
          <cell r="J268" t="str">
            <v>Do Thi Bich Lieu</v>
          </cell>
          <cell r="M268" t="str">
            <v>No</v>
          </cell>
          <cell r="O268" t="str">
            <v>04/Đã thanh toán 24/2023</v>
          </cell>
        </row>
        <row r="269">
          <cell r="D269">
            <v>15706</v>
          </cell>
          <cell r="E269">
            <v>15099450</v>
          </cell>
          <cell r="F269">
            <v>4700010</v>
          </cell>
          <cell r="G269">
            <v>45003.000347222223</v>
          </cell>
          <cell r="J269" t="str">
            <v>Do Thi Bich Lieu</v>
          </cell>
          <cell r="M269" t="str">
            <v>No</v>
          </cell>
          <cell r="O269" t="str">
            <v>04/Đã thanh toán 24/2023</v>
          </cell>
        </row>
        <row r="270">
          <cell r="D270">
            <v>15718</v>
          </cell>
          <cell r="E270">
            <v>25269364</v>
          </cell>
          <cell r="F270">
            <v>6611119</v>
          </cell>
          <cell r="G270">
            <v>45003.000347222223</v>
          </cell>
          <cell r="J270" t="str">
            <v>Do Thi Bich Lieu</v>
          </cell>
          <cell r="M270" t="str">
            <v>No</v>
          </cell>
          <cell r="O270" t="str">
            <v>06/Đã thanh toán 26/2023</v>
          </cell>
        </row>
        <row r="271">
          <cell r="D271">
            <v>15705</v>
          </cell>
          <cell r="E271">
            <v>15099206</v>
          </cell>
          <cell r="F271">
            <v>3115167</v>
          </cell>
          <cell r="G271">
            <v>45003.000347222223</v>
          </cell>
          <cell r="J271" t="str">
            <v>Do Thi Bich Lieu</v>
          </cell>
          <cell r="M271" t="str">
            <v>No</v>
          </cell>
          <cell r="O271" t="str">
            <v>04/Đã thanh toán 24/2023</v>
          </cell>
        </row>
        <row r="272">
          <cell r="D272">
            <v>15721</v>
          </cell>
          <cell r="E272">
            <v>15012701</v>
          </cell>
          <cell r="F272">
            <v>552002</v>
          </cell>
          <cell r="G272">
            <v>45003.000347222223</v>
          </cell>
          <cell r="J272" t="str">
            <v>Do Thi Bich Lieu</v>
          </cell>
          <cell r="M272" t="str">
            <v>No</v>
          </cell>
          <cell r="O272" t="str">
            <v>06/Đã thanh toán 12/2023</v>
          </cell>
        </row>
        <row r="273">
          <cell r="D273">
            <v>16741</v>
          </cell>
          <cell r="E273">
            <v>14088203</v>
          </cell>
          <cell r="F273">
            <v>276001</v>
          </cell>
          <cell r="G273">
            <v>45008.000347222223</v>
          </cell>
          <cell r="J273" t="str">
            <v>Do Thi Bich Lieu</v>
          </cell>
          <cell r="M273" t="str">
            <v>No</v>
          </cell>
          <cell r="O273" t="str">
            <v>04/Đã thanh toán 24/2023</v>
          </cell>
        </row>
        <row r="274">
          <cell r="D274">
            <v>16754</v>
          </cell>
          <cell r="E274">
            <v>22330232</v>
          </cell>
          <cell r="F274">
            <v>1038389</v>
          </cell>
          <cell r="G274">
            <v>45008.000347222223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16755</v>
          </cell>
          <cell r="E275">
            <v>27318739</v>
          </cell>
          <cell r="F275">
            <v>1314390</v>
          </cell>
          <cell r="G275">
            <v>45008.000347222223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16752</v>
          </cell>
          <cell r="E276">
            <v>25328714</v>
          </cell>
          <cell r="F276">
            <v>8419296</v>
          </cell>
          <cell r="G276">
            <v>45008.000347222223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16751</v>
          </cell>
          <cell r="E277">
            <v>28317668</v>
          </cell>
          <cell r="F277">
            <v>1038389</v>
          </cell>
          <cell r="G277">
            <v>45008.000347222223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D278">
            <v>16742</v>
          </cell>
          <cell r="E278">
            <v>14088250</v>
          </cell>
          <cell r="F278">
            <v>5191962</v>
          </cell>
          <cell r="G278">
            <v>45008.000347222223</v>
          </cell>
          <cell r="J278" t="str">
            <v>Do Thi Bich Lieu</v>
          </cell>
          <cell r="M278" t="str">
            <v>No</v>
          </cell>
          <cell r="O278" t="str">
            <v>04/Đã thanh toán 24/2023</v>
          </cell>
        </row>
        <row r="279">
          <cell r="D279">
            <v>16744</v>
          </cell>
          <cell r="E279">
            <v>26378159</v>
          </cell>
          <cell r="F279">
            <v>5542631</v>
          </cell>
          <cell r="G279">
            <v>45008.000347222223</v>
          </cell>
          <cell r="J279" t="str">
            <v>Do Thi Bich Lieu</v>
          </cell>
          <cell r="M279" t="str">
            <v>No</v>
          </cell>
          <cell r="O279" t="str">
            <v>04/Đã thanh toán 24/2023</v>
          </cell>
        </row>
        <row r="280">
          <cell r="D280">
            <v>16745</v>
          </cell>
          <cell r="E280">
            <v>14089346</v>
          </cell>
          <cell r="F280">
            <v>499125</v>
          </cell>
          <cell r="G280">
            <v>45008.000347222223</v>
          </cell>
          <cell r="J280" t="str">
            <v>Do Thi Bich Lieu</v>
          </cell>
          <cell r="M280" t="str">
            <v>No</v>
          </cell>
          <cell r="O280" t="str">
            <v>04/Đã thanh toán 24/2023</v>
          </cell>
        </row>
        <row r="281">
          <cell r="D281">
            <v>16747</v>
          </cell>
          <cell r="E281">
            <v>20355734</v>
          </cell>
          <cell r="F281">
            <v>1682819</v>
          </cell>
          <cell r="G281">
            <v>45008.000347222223</v>
          </cell>
          <cell r="J281" t="str">
            <v>Do Thi Bich Lieu</v>
          </cell>
          <cell r="M281" t="str">
            <v>No</v>
          </cell>
          <cell r="O281" t="str">
            <v>05/Đã thanh toán 10/2023</v>
          </cell>
        </row>
        <row r="282">
          <cell r="D282">
            <v>16746</v>
          </cell>
          <cell r="E282">
            <v>18144542</v>
          </cell>
          <cell r="F282">
            <v>3115167</v>
          </cell>
          <cell r="G282">
            <v>45008.000347222223</v>
          </cell>
          <cell r="J282" t="str">
            <v>Do Thi Bich Lieu</v>
          </cell>
          <cell r="M282" t="str">
            <v>No</v>
          </cell>
          <cell r="O282" t="str">
            <v>04/Đã thanh toán 24/2023</v>
          </cell>
        </row>
        <row r="283">
          <cell r="D283">
            <v>16749</v>
          </cell>
          <cell r="E283">
            <v>21215809</v>
          </cell>
          <cell r="F283">
            <v>1615482</v>
          </cell>
          <cell r="G283">
            <v>45008.000347222223</v>
          </cell>
          <cell r="J283" t="str">
            <v>Do Thi Bich Lieu</v>
          </cell>
          <cell r="M283" t="str">
            <v>No</v>
          </cell>
          <cell r="O283" t="str">
            <v>05/Đã thanh toán 10/2023</v>
          </cell>
        </row>
        <row r="284">
          <cell r="D284">
            <v>16750</v>
          </cell>
          <cell r="E284">
            <v>22329490</v>
          </cell>
          <cell r="F284">
            <v>1551215</v>
          </cell>
          <cell r="G284">
            <v>45008.000347222223</v>
          </cell>
          <cell r="J284" t="str">
            <v>Do Thi Bich Lieu</v>
          </cell>
          <cell r="M284" t="str">
            <v>No</v>
          </cell>
          <cell r="O284" t="str">
            <v>05/Đã thanh toán 10/2023</v>
          </cell>
        </row>
        <row r="285">
          <cell r="D285">
            <v>16748</v>
          </cell>
          <cell r="E285">
            <v>16415222</v>
          </cell>
          <cell r="F285">
            <v>2358510</v>
          </cell>
          <cell r="G285">
            <v>45008.000347222223</v>
          </cell>
          <cell r="J285" t="str">
            <v>Do Thi Bich Lieu</v>
          </cell>
          <cell r="M285" t="str">
            <v>No</v>
          </cell>
          <cell r="O285" t="str">
            <v>05/Đã thanh toán 24/2023</v>
          </cell>
        </row>
        <row r="286">
          <cell r="D286">
            <v>17504</v>
          </cell>
          <cell r="E286">
            <v>12136041</v>
          </cell>
          <cell r="F286">
            <v>6022034</v>
          </cell>
          <cell r="G286">
            <v>45010.000347222223</v>
          </cell>
          <cell r="J286" t="str">
            <v>Do Thi Bich Lieu</v>
          </cell>
          <cell r="M286" t="str">
            <v>No</v>
          </cell>
          <cell r="O286" t="str">
            <v>06/Đã thanh toán 26/2023</v>
          </cell>
        </row>
        <row r="287">
          <cell r="D287">
            <v>17503</v>
          </cell>
          <cell r="E287">
            <v>19377162</v>
          </cell>
          <cell r="F287">
            <v>3719491</v>
          </cell>
          <cell r="G287">
            <v>45010.000347222223</v>
          </cell>
          <cell r="J287" t="str">
            <v>Do Thi Bich Lieu</v>
          </cell>
          <cell r="M287" t="str">
            <v>No</v>
          </cell>
          <cell r="O287" t="str">
            <v>05/Đã thanh toán 10/2023</v>
          </cell>
        </row>
        <row r="288">
          <cell r="D288">
            <v>18691</v>
          </cell>
          <cell r="E288">
            <v>29164422</v>
          </cell>
          <cell r="F288">
            <v>2076778</v>
          </cell>
          <cell r="G288">
            <v>45015.000347222223</v>
          </cell>
          <cell r="J288" t="str">
            <v>Do Thi Bich Lieu</v>
          </cell>
          <cell r="M288" t="str">
            <v>No</v>
          </cell>
          <cell r="O288" t="str">
            <v>07/Đã thanh toán 10/2023</v>
          </cell>
        </row>
        <row r="289">
          <cell r="D289">
            <v>18706</v>
          </cell>
          <cell r="E289">
            <v>10211867</v>
          </cell>
          <cell r="F289">
            <v>3711356</v>
          </cell>
          <cell r="G289">
            <v>45015.000347222223</v>
          </cell>
          <cell r="J289" t="str">
            <v>Do Thi Bich Lieu</v>
          </cell>
          <cell r="M289" t="str">
            <v>No</v>
          </cell>
          <cell r="O289" t="str">
            <v>06/Đã thanh toán 26/2023</v>
          </cell>
        </row>
        <row r="290">
          <cell r="D290">
            <v>18700</v>
          </cell>
          <cell r="E290">
            <v>28320264</v>
          </cell>
          <cell r="F290">
            <v>6016351</v>
          </cell>
          <cell r="G290">
            <v>45015.000347222223</v>
          </cell>
          <cell r="J290" t="str">
            <v>Do Thi Bich Lieu</v>
          </cell>
          <cell r="M290" t="str">
            <v>No</v>
          </cell>
          <cell r="O290" t="str">
            <v>05/Đã thanh toán 10/2023</v>
          </cell>
        </row>
        <row r="291">
          <cell r="D291">
            <v>18703</v>
          </cell>
          <cell r="E291">
            <v>20356376</v>
          </cell>
          <cell r="F291">
            <v>1038389</v>
          </cell>
          <cell r="G291">
            <v>45015.000347222223</v>
          </cell>
          <cell r="J291" t="str">
            <v>Do Thi Bich Lieu</v>
          </cell>
          <cell r="M291" t="str">
            <v>No</v>
          </cell>
          <cell r="O291" t="str">
            <v>05/Đã thanh toán 10/2023</v>
          </cell>
        </row>
        <row r="292">
          <cell r="D292">
            <v>18695</v>
          </cell>
          <cell r="E292">
            <v>15103633</v>
          </cell>
          <cell r="F292">
            <v>1038389</v>
          </cell>
          <cell r="G292">
            <v>45015.000347222223</v>
          </cell>
          <cell r="J292" t="str">
            <v>Do Thi Bich Lieu</v>
          </cell>
          <cell r="M292" t="str">
            <v>No</v>
          </cell>
          <cell r="O292" t="str">
            <v>05/Đã thanh toán 10/2023</v>
          </cell>
        </row>
        <row r="293">
          <cell r="D293">
            <v>18697</v>
          </cell>
          <cell r="E293">
            <v>15103732</v>
          </cell>
          <cell r="F293">
            <v>8144659</v>
          </cell>
          <cell r="G293">
            <v>45015.000347222223</v>
          </cell>
          <cell r="J293" t="str">
            <v>Do Thi Bich Lieu</v>
          </cell>
          <cell r="M293" t="str">
            <v>No</v>
          </cell>
          <cell r="O293" t="str">
            <v>05/Đã thanh toán 10/2023</v>
          </cell>
        </row>
        <row r="294">
          <cell r="D294">
            <v>18694</v>
          </cell>
          <cell r="E294">
            <v>18149591</v>
          </cell>
          <cell r="F294">
            <v>4234934</v>
          </cell>
          <cell r="G294">
            <v>45015.000347222223</v>
          </cell>
          <cell r="J294" t="str">
            <v>Do Thi Bich Lieu</v>
          </cell>
          <cell r="M294" t="str">
            <v>No</v>
          </cell>
          <cell r="O294" t="str">
            <v>05/Đã thanh toán 10/2023</v>
          </cell>
        </row>
        <row r="295">
          <cell r="D295">
            <v>18693</v>
          </cell>
          <cell r="E295">
            <v>11179991</v>
          </cell>
          <cell r="F295">
            <v>3230964</v>
          </cell>
          <cell r="G295">
            <v>45015.000347222223</v>
          </cell>
          <cell r="J295" t="str">
            <v>Do Thi Bich Lieu</v>
          </cell>
          <cell r="M295" t="str">
            <v>No</v>
          </cell>
          <cell r="O295" t="str">
            <v>05/Đã thanh toán 10/2023</v>
          </cell>
        </row>
        <row r="296">
          <cell r="D296">
            <v>18702</v>
          </cell>
          <cell r="E296">
            <v>20356620</v>
          </cell>
          <cell r="F296">
            <v>3973992</v>
          </cell>
          <cell r="G296">
            <v>45015.000347222223</v>
          </cell>
          <cell r="J296" t="str">
            <v>Do Thi Bich Lieu</v>
          </cell>
          <cell r="M296" t="str">
            <v>No</v>
          </cell>
          <cell r="O296" t="str">
            <v>05/Đã thanh toán 10/2023</v>
          </cell>
        </row>
        <row r="297">
          <cell r="D297">
            <v>18704</v>
          </cell>
          <cell r="E297">
            <v>16415945</v>
          </cell>
          <cell r="F297">
            <v>2076778</v>
          </cell>
          <cell r="G297">
            <v>45015.000347222223</v>
          </cell>
          <cell r="J297" t="str">
            <v>Do Thi Bich Lieu</v>
          </cell>
          <cell r="M297" t="str">
            <v>No</v>
          </cell>
          <cell r="O297" t="str">
            <v>05/Đã thanh toán 10/2023</v>
          </cell>
        </row>
        <row r="298">
          <cell r="D298">
            <v>18699</v>
          </cell>
          <cell r="E298">
            <v>17182705</v>
          </cell>
          <cell r="F298">
            <v>15080120</v>
          </cell>
          <cell r="G298">
            <v>45015.000347222223</v>
          </cell>
          <cell r="J298" t="str">
            <v>Do Thi Bich Lieu</v>
          </cell>
          <cell r="M298" t="str">
            <v>No</v>
          </cell>
          <cell r="O298" t="str">
            <v>05/Đã thanh toán 10/2023</v>
          </cell>
        </row>
        <row r="299">
          <cell r="D299">
            <v>18705</v>
          </cell>
          <cell r="E299">
            <v>10211608</v>
          </cell>
          <cell r="F299">
            <v>1038389</v>
          </cell>
          <cell r="G299">
            <v>45015.000347222223</v>
          </cell>
          <cell r="J299" t="str">
            <v>Do Thi Bich Lieu</v>
          </cell>
          <cell r="M299" t="str">
            <v>No</v>
          </cell>
          <cell r="O299" t="str">
            <v>05/Đã thanh toán 10/2023</v>
          </cell>
        </row>
        <row r="300">
          <cell r="D300">
            <v>18690</v>
          </cell>
          <cell r="E300">
            <v>50988210</v>
          </cell>
          <cell r="F300">
            <v>1038389</v>
          </cell>
          <cell r="G300">
            <v>45015.000347222223</v>
          </cell>
          <cell r="J300" t="str">
            <v>Do Thi Bich Lieu</v>
          </cell>
          <cell r="M300" t="str">
            <v>No</v>
          </cell>
          <cell r="O300" t="str">
            <v>07/Đã thanh toán 10/2023</v>
          </cell>
        </row>
        <row r="301">
          <cell r="D301">
            <v>18692</v>
          </cell>
          <cell r="E301">
            <v>11179683</v>
          </cell>
          <cell r="F301">
            <v>2757810</v>
          </cell>
          <cell r="G301">
            <v>45015.000347222223</v>
          </cell>
          <cell r="J301" t="str">
            <v>Do Thi Bich Lieu</v>
          </cell>
          <cell r="M301" t="str">
            <v>No</v>
          </cell>
          <cell r="O301" t="str">
            <v>05/Đã thanh toán 10/2023</v>
          </cell>
        </row>
        <row r="302">
          <cell r="D302">
            <v>19053</v>
          </cell>
          <cell r="E302">
            <v>90311519</v>
          </cell>
          <cell r="F302">
            <v>1038389</v>
          </cell>
          <cell r="G302">
            <v>45016.000347222223</v>
          </cell>
          <cell r="J302" t="str">
            <v>Do Thi Bich Lieu</v>
          </cell>
          <cell r="M302" t="str">
            <v>No</v>
          </cell>
          <cell r="O302" t="str">
            <v>07/Đã thanh toán 10/2023</v>
          </cell>
        </row>
        <row r="303">
          <cell r="D303">
            <v>19055</v>
          </cell>
          <cell r="E303">
            <v>14094464</v>
          </cell>
          <cell r="F303">
            <v>110400</v>
          </cell>
          <cell r="G303">
            <v>45016.000347222223</v>
          </cell>
          <cell r="J303" t="str">
            <v>Do Thi Bich Lieu</v>
          </cell>
          <cell r="M303" t="str">
            <v>No</v>
          </cell>
          <cell r="O303" t="str">
            <v>06/Đã thanh toán 26/2023</v>
          </cell>
        </row>
        <row r="304">
          <cell r="D304">
            <v>18760</v>
          </cell>
          <cell r="E304">
            <v>16419056</v>
          </cell>
          <cell r="F304">
            <v>2619452</v>
          </cell>
          <cell r="G304">
            <v>45016.000347222223</v>
          </cell>
          <cell r="J304" t="str">
            <v>Do Thi Bich Lieu</v>
          </cell>
          <cell r="M304" t="str">
            <v>No</v>
          </cell>
          <cell r="O304" t="str">
            <v>05/Đã thanh toán 10/2023</v>
          </cell>
        </row>
        <row r="305">
          <cell r="D305">
            <v>18761</v>
          </cell>
          <cell r="E305">
            <v>20358732</v>
          </cell>
          <cell r="F305">
            <v>1038389</v>
          </cell>
          <cell r="G305">
            <v>45016.000347222223</v>
          </cell>
          <cell r="J305" t="str">
            <v>Do Thi Bich Lieu</v>
          </cell>
          <cell r="M305" t="str">
            <v>No</v>
          </cell>
          <cell r="O305" t="str">
            <v>05/Đã thanh toán 10/2023</v>
          </cell>
        </row>
        <row r="306">
          <cell r="D306">
            <v>18767</v>
          </cell>
          <cell r="E306">
            <v>13237724</v>
          </cell>
          <cell r="F306">
            <v>517072</v>
          </cell>
          <cell r="G306">
            <v>45016.000347222223</v>
          </cell>
          <cell r="J306" t="str">
            <v>Do Thi Bich Lieu</v>
          </cell>
          <cell r="M306" t="str">
            <v>No</v>
          </cell>
          <cell r="O306" t="str">
            <v>05/Đã thanh toán 10/2023</v>
          </cell>
        </row>
        <row r="307">
          <cell r="D307">
            <v>18766</v>
          </cell>
          <cell r="E307">
            <v>13237335</v>
          </cell>
          <cell r="F307">
            <v>2301134</v>
          </cell>
          <cell r="G307">
            <v>45016.000347222223</v>
          </cell>
          <cell r="J307" t="str">
            <v>Do Thi Bich Lieu</v>
          </cell>
          <cell r="M307" t="str">
            <v>No</v>
          </cell>
          <cell r="O307" t="str">
            <v>05/Đã thanh toán 10/2023</v>
          </cell>
        </row>
        <row r="308">
          <cell r="D308">
            <v>18758</v>
          </cell>
          <cell r="E308">
            <v>10215276</v>
          </cell>
          <cell r="F308">
            <v>1038389</v>
          </cell>
          <cell r="G308">
            <v>45016.000347222223</v>
          </cell>
          <cell r="J308" t="str">
            <v>Do Thi Bich Lieu</v>
          </cell>
          <cell r="M308" t="str">
            <v>No</v>
          </cell>
          <cell r="O308" t="str">
            <v>05/Đã thanh toán 10/2023</v>
          </cell>
        </row>
        <row r="309">
          <cell r="D309">
            <v>18765</v>
          </cell>
          <cell r="E309">
            <v>18151455</v>
          </cell>
          <cell r="F309">
            <v>499125</v>
          </cell>
          <cell r="G309">
            <v>45016.000347222223</v>
          </cell>
          <cell r="J309" t="str">
            <v>Do Thi Bich Lieu</v>
          </cell>
          <cell r="M309" t="str">
            <v>No</v>
          </cell>
          <cell r="O309" t="str">
            <v>05/Đã thanh toán 10/2023</v>
          </cell>
        </row>
        <row r="310">
          <cell r="D310">
            <v>19054</v>
          </cell>
          <cell r="E310">
            <v>14094194</v>
          </cell>
          <cell r="F310">
            <v>2076778</v>
          </cell>
          <cell r="G310">
            <v>45016.000347222223</v>
          </cell>
          <cell r="J310" t="str">
            <v>Do Thi Bich Lieu</v>
          </cell>
          <cell r="M310" t="str">
            <v>No</v>
          </cell>
          <cell r="O310" t="str">
            <v>05/Đã thanh toán 10/2023</v>
          </cell>
        </row>
        <row r="311">
          <cell r="D311">
            <v>18763</v>
          </cell>
          <cell r="E311">
            <v>27321011</v>
          </cell>
          <cell r="F311">
            <v>4234934</v>
          </cell>
          <cell r="G311">
            <v>45016.000347222223</v>
          </cell>
          <cell r="J311" t="str">
            <v>Do Thi Bich Lieu</v>
          </cell>
          <cell r="M311" t="str">
            <v>No</v>
          </cell>
          <cell r="O311" t="str">
            <v>05/Đã thanh toán 10/2023</v>
          </cell>
        </row>
        <row r="312">
          <cell r="D312">
            <v>18759</v>
          </cell>
          <cell r="E312">
            <v>10215552</v>
          </cell>
          <cell r="F312">
            <v>3782966</v>
          </cell>
          <cell r="G312">
            <v>45016.000347222223</v>
          </cell>
          <cell r="J312" t="str">
            <v>Do Thi Bich Lieu</v>
          </cell>
          <cell r="M312" t="str">
            <v>No</v>
          </cell>
          <cell r="O312" t="str">
            <v>05/Đã thanh toán 10/2023</v>
          </cell>
        </row>
        <row r="313">
          <cell r="D313">
            <v>18762</v>
          </cell>
          <cell r="E313">
            <v>25330804</v>
          </cell>
          <cell r="F313">
            <v>2372447</v>
          </cell>
          <cell r="G313">
            <v>45016.000347222223</v>
          </cell>
          <cell r="J313" t="str">
            <v>Do Thi Bich Lieu</v>
          </cell>
          <cell r="M313" t="str">
            <v>No</v>
          </cell>
          <cell r="O313" t="str">
            <v>05/Đã thanh toán 10/2023</v>
          </cell>
        </row>
        <row r="314">
          <cell r="D314">
            <v>18764</v>
          </cell>
          <cell r="E314">
            <v>28320846</v>
          </cell>
          <cell r="F314">
            <v>1827216</v>
          </cell>
          <cell r="G314">
            <v>45016.000347222223</v>
          </cell>
          <cell r="J314" t="str">
            <v>Do Thi Bich Lieu</v>
          </cell>
          <cell r="M314" t="str">
            <v>No</v>
          </cell>
          <cell r="O314" t="str">
            <v>05/Đã thanh toán 10/2023</v>
          </cell>
        </row>
        <row r="315">
          <cell r="D315">
            <v>20183</v>
          </cell>
          <cell r="E315">
            <v>12142203</v>
          </cell>
          <cell r="F315">
            <v>6404281</v>
          </cell>
          <cell r="G315">
            <v>45022.000347222223</v>
          </cell>
          <cell r="J315" t="str">
            <v>Do Thi Bich Lieu</v>
          </cell>
          <cell r="M315" t="str">
            <v>No</v>
          </cell>
          <cell r="O315" t="str">
            <v>07/Đã thanh toán 10/2023</v>
          </cell>
        </row>
        <row r="316">
          <cell r="D316">
            <v>20186</v>
          </cell>
          <cell r="E316">
            <v>26385892</v>
          </cell>
          <cell r="F316">
            <v>4117091</v>
          </cell>
          <cell r="G316">
            <v>45022.000347222223</v>
          </cell>
          <cell r="J316" t="str">
            <v>Do Thi Bich Lieu</v>
          </cell>
          <cell r="M316" t="str">
            <v>No</v>
          </cell>
          <cell r="O316" t="str">
            <v>05/Đã thanh toán 10/2023</v>
          </cell>
        </row>
        <row r="317">
          <cell r="D317">
            <v>20180</v>
          </cell>
          <cell r="E317">
            <v>17186942</v>
          </cell>
          <cell r="F317">
            <v>3663551</v>
          </cell>
          <cell r="G317">
            <v>45022.000347222223</v>
          </cell>
          <cell r="J317" t="str">
            <v>Do Thi Bich Lieu</v>
          </cell>
          <cell r="M317" t="str">
            <v>No</v>
          </cell>
          <cell r="O317" t="str">
            <v>05/Đã thanh toán 10/2023</v>
          </cell>
        </row>
        <row r="318">
          <cell r="D318">
            <v>20178</v>
          </cell>
          <cell r="E318">
            <v>15106479</v>
          </cell>
          <cell r="F318">
            <v>1958820</v>
          </cell>
          <cell r="G318">
            <v>45022.000347222223</v>
          </cell>
          <cell r="J318" t="str">
            <v>Do Thi Bich Lieu</v>
          </cell>
          <cell r="M318" t="str">
            <v>No</v>
          </cell>
          <cell r="O318" t="str">
            <v>05/Đã thanh toán 10/2023</v>
          </cell>
        </row>
        <row r="319">
          <cell r="D319">
            <v>20185</v>
          </cell>
          <cell r="E319">
            <v>13240965</v>
          </cell>
          <cell r="F319">
            <v>3841090</v>
          </cell>
          <cell r="G319">
            <v>45022.000347222223</v>
          </cell>
          <cell r="J319" t="str">
            <v>Do Thi Bich Lieu</v>
          </cell>
          <cell r="M319" t="str">
            <v>No</v>
          </cell>
          <cell r="O319" t="str">
            <v>05/Đã thanh toán 10/2023</v>
          </cell>
        </row>
        <row r="320">
          <cell r="D320">
            <v>20179</v>
          </cell>
          <cell r="E320">
            <v>22334926</v>
          </cell>
          <cell r="F320">
            <v>4009159</v>
          </cell>
          <cell r="G320">
            <v>45022.000347222223</v>
          </cell>
          <cell r="J320" t="str">
            <v>Do Thi Bich Lieu</v>
          </cell>
          <cell r="M320" t="str">
            <v>No</v>
          </cell>
          <cell r="O320" t="str">
            <v>05/Đã thanh toán 10/2023</v>
          </cell>
        </row>
        <row r="321">
          <cell r="D321">
            <v>20177</v>
          </cell>
          <cell r="E321">
            <v>19381406</v>
          </cell>
          <cell r="F321">
            <v>1221638</v>
          </cell>
          <cell r="G321">
            <v>45022.000347222223</v>
          </cell>
          <cell r="J321" t="str">
            <v>Do Thi Bich Lieu</v>
          </cell>
          <cell r="M321" t="str">
            <v>No</v>
          </cell>
          <cell r="O321" t="str">
            <v>05/Đã thanh toán 10/2023</v>
          </cell>
        </row>
        <row r="322">
          <cell r="D322">
            <v>20184</v>
          </cell>
          <cell r="E322">
            <v>13240084</v>
          </cell>
          <cell r="F322">
            <v>3888247</v>
          </cell>
          <cell r="G322">
            <v>45022.000347222223</v>
          </cell>
          <cell r="J322" t="str">
            <v>Do Thi Bich Lieu</v>
          </cell>
          <cell r="M322" t="str">
            <v>No</v>
          </cell>
          <cell r="O322" t="str">
            <v>05/Đã thanh toán 10/2023</v>
          </cell>
        </row>
        <row r="323">
          <cell r="D323">
            <v>20181</v>
          </cell>
          <cell r="E323">
            <v>11183065</v>
          </cell>
          <cell r="F323">
            <v>4234934</v>
          </cell>
          <cell r="G323">
            <v>45022.000347222223</v>
          </cell>
          <cell r="J323" t="str">
            <v>Do Thi Bich Lieu</v>
          </cell>
          <cell r="M323" t="str">
            <v>No</v>
          </cell>
          <cell r="O323" t="str">
            <v>05/Đã thanh toán 10/2023</v>
          </cell>
        </row>
        <row r="324">
          <cell r="D324">
            <v>20182</v>
          </cell>
          <cell r="E324">
            <v>12141800</v>
          </cell>
          <cell r="F324">
            <v>1954612</v>
          </cell>
          <cell r="G324">
            <v>45022.000347222223</v>
          </cell>
          <cell r="J324" t="str">
            <v>Do Thi Bich Lieu</v>
          </cell>
          <cell r="M324" t="str">
            <v>No</v>
          </cell>
          <cell r="O324" t="str">
            <v>07/Đã thanh toán 10/2023</v>
          </cell>
        </row>
        <row r="325">
          <cell r="D325">
            <v>20479</v>
          </cell>
          <cell r="E325">
            <v>50989153</v>
          </cell>
          <cell r="F325">
            <v>977306</v>
          </cell>
          <cell r="G325">
            <v>45024.000347222223</v>
          </cell>
          <cell r="J325" t="str">
            <v>Do Thi Bich Lieu</v>
          </cell>
          <cell r="M325" t="str">
            <v>No</v>
          </cell>
          <cell r="O325" t="str">
            <v>07/Đã thanh toán 10/2023</v>
          </cell>
        </row>
        <row r="326">
          <cell r="D326">
            <v>20481</v>
          </cell>
          <cell r="E326">
            <v>24304654</v>
          </cell>
          <cell r="F326">
            <v>977306</v>
          </cell>
          <cell r="G326">
            <v>45024.000347222223</v>
          </cell>
          <cell r="J326" t="str">
            <v>Do Thi Bich Lieu</v>
          </cell>
          <cell r="M326" t="str">
            <v>No</v>
          </cell>
          <cell r="O326" t="str">
            <v>07/Đã thanh toán 10/2023</v>
          </cell>
        </row>
        <row r="327">
          <cell r="D327">
            <v>20499</v>
          </cell>
          <cell r="E327">
            <v>10216418</v>
          </cell>
          <cell r="F327">
            <v>499125</v>
          </cell>
          <cell r="G327">
            <v>45024.000347222223</v>
          </cell>
          <cell r="J327" t="str">
            <v>Do Thi Bich Lieu</v>
          </cell>
          <cell r="M327" t="str">
            <v>No</v>
          </cell>
          <cell r="O327" t="str">
            <v>06/Đã thanh toán 26/2023</v>
          </cell>
        </row>
        <row r="328">
          <cell r="D328">
            <v>20484</v>
          </cell>
          <cell r="E328">
            <v>22335483</v>
          </cell>
          <cell r="F328">
            <v>3025605</v>
          </cell>
          <cell r="G328">
            <v>45024.000347222223</v>
          </cell>
          <cell r="J328" t="str">
            <v>Do Thi Bich Lieu</v>
          </cell>
          <cell r="M328" t="str">
            <v>No</v>
          </cell>
          <cell r="O328" t="str">
            <v>06/Đã thanh toán 26/2023</v>
          </cell>
        </row>
        <row r="329">
          <cell r="D329">
            <v>20482</v>
          </cell>
          <cell r="E329">
            <v>27324142</v>
          </cell>
          <cell r="F329">
            <v>1476431</v>
          </cell>
          <cell r="G329">
            <v>45024.000347222223</v>
          </cell>
          <cell r="J329" t="str">
            <v>Do Thi Bich Lieu</v>
          </cell>
          <cell r="M329" t="str">
            <v>No</v>
          </cell>
          <cell r="O329" t="str">
            <v>07/Đã thanh toán 10/2023</v>
          </cell>
        </row>
        <row r="330">
          <cell r="D330">
            <v>20483</v>
          </cell>
          <cell r="E330">
            <v>20361443</v>
          </cell>
          <cell r="F330">
            <v>977306</v>
          </cell>
          <cell r="G330">
            <v>45024.000347222223</v>
          </cell>
          <cell r="J330" t="str">
            <v>Do Thi Bich Lieu</v>
          </cell>
          <cell r="M330" t="str">
            <v>No</v>
          </cell>
          <cell r="O330" t="str">
            <v>07/Đã thanh toán 10/2023</v>
          </cell>
        </row>
        <row r="331">
          <cell r="D331">
            <v>20498</v>
          </cell>
          <cell r="E331">
            <v>10219221</v>
          </cell>
          <cell r="F331">
            <v>5456902</v>
          </cell>
          <cell r="G331">
            <v>45024.000347222223</v>
          </cell>
          <cell r="J331" t="str">
            <v>Do Thi Bich Lieu</v>
          </cell>
          <cell r="M331" t="str">
            <v>No</v>
          </cell>
          <cell r="O331" t="str">
            <v>07/Đã thanh toán 10/2023</v>
          </cell>
        </row>
        <row r="332">
          <cell r="D332">
            <v>22046</v>
          </cell>
          <cell r="E332">
            <v>14096121</v>
          </cell>
          <cell r="F332">
            <v>3775314</v>
          </cell>
          <cell r="G332">
            <v>45029.000347222223</v>
          </cell>
          <cell r="J332" t="str">
            <v>Do Thi Bich Lieu</v>
          </cell>
          <cell r="M332" t="str">
            <v>No</v>
          </cell>
          <cell r="O332" t="str">
            <v>06/Đã thanh toán 26/2023</v>
          </cell>
        </row>
        <row r="333">
          <cell r="D333">
            <v>22033</v>
          </cell>
          <cell r="E333">
            <v>11185117</v>
          </cell>
          <cell r="F333">
            <v>7818448</v>
          </cell>
          <cell r="G333">
            <v>45029.000347222223</v>
          </cell>
          <cell r="J333" t="str">
            <v>Do Thi Bich Lieu</v>
          </cell>
          <cell r="M333" t="str">
            <v>No</v>
          </cell>
          <cell r="O333" t="str">
            <v>06/Đã thanh toán 26/2023</v>
          </cell>
        </row>
        <row r="334">
          <cell r="D334">
            <v>22032</v>
          </cell>
          <cell r="E334">
            <v>16421862</v>
          </cell>
          <cell r="F334">
            <v>5329058</v>
          </cell>
          <cell r="G334">
            <v>45029.000347222223</v>
          </cell>
          <cell r="J334" t="str">
            <v>Do Thi Bich Lieu</v>
          </cell>
          <cell r="M334" t="str">
            <v>No</v>
          </cell>
          <cell r="O334" t="str">
            <v>07/Đã thanh toán 10/2023</v>
          </cell>
        </row>
        <row r="335">
          <cell r="D335">
            <v>22042</v>
          </cell>
          <cell r="E335">
            <v>12145211</v>
          </cell>
          <cell r="F335">
            <v>21208644</v>
          </cell>
          <cell r="G335">
            <v>45029.000347222223</v>
          </cell>
          <cell r="J335" t="str">
            <v>Do Thi Bich Lieu</v>
          </cell>
          <cell r="M335" t="str">
            <v>No</v>
          </cell>
          <cell r="O335" t="str">
            <v>06/Đã thanh toán 26/2023</v>
          </cell>
        </row>
        <row r="336">
          <cell r="D336">
            <v>22041</v>
          </cell>
          <cell r="E336">
            <v>11186045</v>
          </cell>
          <cell r="F336">
            <v>5238794</v>
          </cell>
          <cell r="G336">
            <v>45029.000347222223</v>
          </cell>
          <cell r="J336" t="str">
            <v>Do Thi Bich Lieu</v>
          </cell>
          <cell r="M336" t="str">
            <v>No</v>
          </cell>
          <cell r="O336" t="str">
            <v>06/Đã thanh toán 26/2023</v>
          </cell>
        </row>
        <row r="337">
          <cell r="D337">
            <v>22039</v>
          </cell>
          <cell r="E337">
            <v>24306056</v>
          </cell>
          <cell r="F337">
            <v>1615482</v>
          </cell>
          <cell r="G337">
            <v>45029.000347222223</v>
          </cell>
          <cell r="J337" t="str">
            <v>Do Thi Bich Lieu</v>
          </cell>
          <cell r="M337" t="str">
            <v>No</v>
          </cell>
          <cell r="O337" t="str">
            <v>06/Đã thanh toán 26/2023</v>
          </cell>
        </row>
        <row r="338">
          <cell r="D338">
            <v>22036</v>
          </cell>
          <cell r="E338">
            <v>16423557</v>
          </cell>
          <cell r="F338">
            <v>1142910</v>
          </cell>
          <cell r="G338">
            <v>45029.000347222223</v>
          </cell>
          <cell r="J338" t="str">
            <v>Do Thi Bich Lieu</v>
          </cell>
          <cell r="M338" t="str">
            <v>No</v>
          </cell>
          <cell r="O338" t="str">
            <v>06/Đã thanh toán 26/2023</v>
          </cell>
        </row>
        <row r="339">
          <cell r="D339">
            <v>22037</v>
          </cell>
          <cell r="E339">
            <v>20362920</v>
          </cell>
          <cell r="F339">
            <v>3118577</v>
          </cell>
          <cell r="G339">
            <v>45029.000347222223</v>
          </cell>
          <cell r="J339" t="str">
            <v>Do Thi Bich Lieu</v>
          </cell>
          <cell r="M339" t="str">
            <v>No</v>
          </cell>
          <cell r="O339" t="str">
            <v>06/Đã thanh toán 26/2023</v>
          </cell>
        </row>
        <row r="340">
          <cell r="D340">
            <v>22038</v>
          </cell>
          <cell r="E340">
            <v>22337327</v>
          </cell>
          <cell r="F340">
            <v>598950</v>
          </cell>
          <cell r="G340">
            <v>45029.000347222223</v>
          </cell>
          <cell r="J340" t="str">
            <v>Do Thi Bich Lieu</v>
          </cell>
          <cell r="M340" t="str">
            <v>No</v>
          </cell>
          <cell r="O340" t="str">
            <v>06/Đã thanh toán 26/2023</v>
          </cell>
        </row>
        <row r="341">
          <cell r="D341">
            <v>22045</v>
          </cell>
          <cell r="E341">
            <v>13242151</v>
          </cell>
          <cell r="F341">
            <v>4806984</v>
          </cell>
          <cell r="G341">
            <v>45029.000347222223</v>
          </cell>
          <cell r="J341" t="str">
            <v>Do Thi Bich Lieu</v>
          </cell>
          <cell r="M341" t="str">
            <v>No</v>
          </cell>
          <cell r="O341" t="str">
            <v>06/Đã thanh toán 26/2023</v>
          </cell>
        </row>
        <row r="342">
          <cell r="D342">
            <v>22040</v>
          </cell>
          <cell r="E342">
            <v>12144845</v>
          </cell>
          <cell r="F342">
            <v>2931918</v>
          </cell>
          <cell r="G342">
            <v>45029.000347222223</v>
          </cell>
          <cell r="J342" t="str">
            <v>Do Thi Bich Lieu</v>
          </cell>
          <cell r="M342" t="str">
            <v>No</v>
          </cell>
          <cell r="O342" t="str">
            <v>06/Đã thanh toán 26/2023</v>
          </cell>
        </row>
        <row r="343">
          <cell r="D343">
            <v>22034</v>
          </cell>
          <cell r="E343">
            <v>18155630</v>
          </cell>
          <cell r="F343">
            <v>2931918</v>
          </cell>
          <cell r="G343">
            <v>45029.000347222223</v>
          </cell>
          <cell r="J343" t="str">
            <v>Do Thi Bich Lieu</v>
          </cell>
          <cell r="M343" t="str">
            <v>No</v>
          </cell>
          <cell r="O343" t="str">
            <v>06/Đã thanh toán 26/2023</v>
          </cell>
        </row>
        <row r="344">
          <cell r="D344">
            <v>22180</v>
          </cell>
          <cell r="E344">
            <v>15110161</v>
          </cell>
          <cell r="F344">
            <v>977306</v>
          </cell>
          <cell r="G344">
            <v>45030.000347222223</v>
          </cell>
          <cell r="J344" t="str">
            <v>Do Thi Bich Lieu</v>
          </cell>
          <cell r="M344" t="str">
            <v>No</v>
          </cell>
          <cell r="O344" t="str">
            <v>05/Đã thanh toán 24/2023</v>
          </cell>
        </row>
        <row r="345">
          <cell r="D345">
            <v>22182</v>
          </cell>
          <cell r="E345">
            <v>22337887</v>
          </cell>
          <cell r="F345">
            <v>1308514</v>
          </cell>
          <cell r="G345">
            <v>45030.000347222223</v>
          </cell>
          <cell r="J345" t="str">
            <v>Do Thi Bich Lieu</v>
          </cell>
          <cell r="M345" t="str">
            <v>No</v>
          </cell>
          <cell r="O345" t="str">
            <v>05/Đã thanh toán 24/2023</v>
          </cell>
        </row>
        <row r="346">
          <cell r="D346">
            <v>22185</v>
          </cell>
          <cell r="E346">
            <v>25335484</v>
          </cell>
          <cell r="F346">
            <v>2895459</v>
          </cell>
          <cell r="G346">
            <v>45030.000347222223</v>
          </cell>
          <cell r="J346" t="str">
            <v>Do Thi Bich Lieu</v>
          </cell>
          <cell r="M346" t="str">
            <v>No</v>
          </cell>
          <cell r="O346" t="str">
            <v>05/Đã thanh toán 24/2023</v>
          </cell>
        </row>
        <row r="347">
          <cell r="D347">
            <v>22183</v>
          </cell>
          <cell r="E347">
            <v>22338310</v>
          </cell>
          <cell r="F347">
            <v>977306</v>
          </cell>
          <cell r="G347">
            <v>45030.000347222223</v>
          </cell>
          <cell r="J347" t="str">
            <v>Do Thi Bich Lieu</v>
          </cell>
          <cell r="M347" t="str">
            <v>No</v>
          </cell>
          <cell r="O347" t="str">
            <v>05/Đã thanh toán 24/2023</v>
          </cell>
        </row>
        <row r="348">
          <cell r="D348">
            <v>22181</v>
          </cell>
          <cell r="E348">
            <v>17190462</v>
          </cell>
          <cell r="F348">
            <v>4646323</v>
          </cell>
          <cell r="G348">
            <v>45030.000347222223</v>
          </cell>
          <cell r="J348" t="str">
            <v>Do Thi Bich Lieu</v>
          </cell>
          <cell r="M348" t="str">
            <v>No</v>
          </cell>
          <cell r="O348" t="str">
            <v>05/Đã thanh toán 24/2023</v>
          </cell>
        </row>
        <row r="349">
          <cell r="D349">
            <v>22187</v>
          </cell>
          <cell r="E349">
            <v>28326076</v>
          </cell>
          <cell r="F349">
            <v>3570094</v>
          </cell>
          <cell r="G349">
            <v>45030.000347222223</v>
          </cell>
          <cell r="J349" t="str">
            <v>Do Thi Bich Lieu</v>
          </cell>
          <cell r="M349" t="str">
            <v>No</v>
          </cell>
          <cell r="O349" t="str">
            <v>05/Đã thanh toán 24/2023</v>
          </cell>
        </row>
        <row r="350">
          <cell r="D350">
            <v>22186</v>
          </cell>
          <cell r="E350">
            <v>27326618</v>
          </cell>
          <cell r="F350">
            <v>552013</v>
          </cell>
          <cell r="G350">
            <v>45030.000347222223</v>
          </cell>
          <cell r="J350" t="str">
            <v>Do Thi Bich Lieu</v>
          </cell>
          <cell r="M350" t="str">
            <v>No</v>
          </cell>
          <cell r="O350" t="str">
            <v>05/Đã thanh toán 24/2023</v>
          </cell>
        </row>
        <row r="351">
          <cell r="D351">
            <v>23405</v>
          </cell>
          <cell r="E351">
            <v>19385051</v>
          </cell>
          <cell r="F351">
            <v>5697159</v>
          </cell>
          <cell r="G351">
            <v>45036.000347222223</v>
          </cell>
          <cell r="J351" t="str">
            <v>Do Thi Bich Lieu</v>
          </cell>
          <cell r="M351" t="str">
            <v>No</v>
          </cell>
          <cell r="O351" t="str">
            <v>05/Đã thanh toán 24/2023</v>
          </cell>
        </row>
        <row r="352">
          <cell r="D352">
            <v>23425</v>
          </cell>
          <cell r="E352">
            <v>90317029</v>
          </cell>
          <cell r="F352">
            <v>977306</v>
          </cell>
          <cell r="G352">
            <v>45036.000347222223</v>
          </cell>
          <cell r="J352" t="str">
            <v>Do Thi Bich Lieu</v>
          </cell>
          <cell r="M352" t="str">
            <v>No</v>
          </cell>
          <cell r="O352" t="str">
            <v>05/Đã thanh toán 24/2023</v>
          </cell>
        </row>
        <row r="353">
          <cell r="D353">
            <v>23413</v>
          </cell>
          <cell r="E353">
            <v>23213768</v>
          </cell>
          <cell r="F353">
            <v>1615482</v>
          </cell>
          <cell r="G353">
            <v>45036.000347222223</v>
          </cell>
          <cell r="J353" t="str">
            <v>Do Thi Bich Lieu</v>
          </cell>
          <cell r="M353" t="str">
            <v>No</v>
          </cell>
          <cell r="O353" t="str">
            <v>06/Đã thanh toán 12/2023</v>
          </cell>
        </row>
        <row r="354">
          <cell r="D354">
            <v>23415</v>
          </cell>
          <cell r="E354">
            <v>16426394</v>
          </cell>
          <cell r="F354">
            <v>3795915</v>
          </cell>
          <cell r="G354">
            <v>45036.000347222223</v>
          </cell>
          <cell r="J354" t="str">
            <v>Do Thi Bich Lieu</v>
          </cell>
          <cell r="M354" t="str">
            <v>No</v>
          </cell>
          <cell r="O354" t="str">
            <v>06/Đã thanh toán 12/2023</v>
          </cell>
        </row>
        <row r="355">
          <cell r="D355">
            <v>23409</v>
          </cell>
          <cell r="E355">
            <v>18159296</v>
          </cell>
          <cell r="F355">
            <v>5525207</v>
          </cell>
          <cell r="G355">
            <v>45036.000347222223</v>
          </cell>
          <cell r="J355" t="str">
            <v>Do Thi Bich Lieu</v>
          </cell>
          <cell r="M355" t="str">
            <v>No</v>
          </cell>
          <cell r="O355" t="str">
            <v>05/Đã thanh toán 24/2023</v>
          </cell>
        </row>
        <row r="356">
          <cell r="D356">
            <v>23416</v>
          </cell>
          <cell r="E356">
            <v>15111840</v>
          </cell>
          <cell r="F356">
            <v>977306</v>
          </cell>
          <cell r="G356">
            <v>45036.000347222223</v>
          </cell>
          <cell r="J356" t="str">
            <v>Do Thi Bich Lieu</v>
          </cell>
          <cell r="M356" t="str">
            <v>No</v>
          </cell>
          <cell r="O356" t="str">
            <v>05/Đã thanh toán 24/2023</v>
          </cell>
        </row>
        <row r="357">
          <cell r="D357">
            <v>23420</v>
          </cell>
          <cell r="E357">
            <v>90314340</v>
          </cell>
          <cell r="F357">
            <v>807741</v>
          </cell>
          <cell r="G357">
            <v>45036.000347222223</v>
          </cell>
          <cell r="J357" t="str">
            <v>Do Thi Bich Lieu</v>
          </cell>
          <cell r="M357" t="str">
            <v>No</v>
          </cell>
          <cell r="O357" t="str">
            <v>05/Đã thanh toán 24/2023</v>
          </cell>
        </row>
        <row r="358">
          <cell r="D358">
            <v>23424</v>
          </cell>
          <cell r="E358">
            <v>13245693</v>
          </cell>
          <cell r="F358">
            <v>3909224</v>
          </cell>
          <cell r="G358">
            <v>45036.000347222223</v>
          </cell>
          <cell r="J358" t="str">
            <v>Do Thi Bich Lieu</v>
          </cell>
          <cell r="M358" t="str">
            <v>No</v>
          </cell>
          <cell r="O358" t="str">
            <v>05/Đã thanh toán 24/2023</v>
          </cell>
        </row>
        <row r="359">
          <cell r="D359">
            <v>23423</v>
          </cell>
          <cell r="E359">
            <v>14098662</v>
          </cell>
          <cell r="F359">
            <v>3335789</v>
          </cell>
          <cell r="G359">
            <v>45036.000347222223</v>
          </cell>
          <cell r="J359" t="str">
            <v>Do Thi Bich Lieu</v>
          </cell>
          <cell r="M359" t="str">
            <v>No</v>
          </cell>
          <cell r="O359" t="str">
            <v>05/Đã thanh toán 24/2023</v>
          </cell>
        </row>
        <row r="360">
          <cell r="D360">
            <v>23408</v>
          </cell>
          <cell r="E360">
            <v>19386605</v>
          </cell>
          <cell r="F360">
            <v>2919450</v>
          </cell>
          <cell r="G360">
            <v>45036.000347222223</v>
          </cell>
          <cell r="J360" t="str">
            <v>Do Thi Bich Lieu</v>
          </cell>
          <cell r="M360" t="str">
            <v>No</v>
          </cell>
          <cell r="O360" t="str">
            <v>05/Đã thanh toán 24/2023</v>
          </cell>
        </row>
        <row r="361">
          <cell r="D361">
            <v>23412</v>
          </cell>
          <cell r="E361">
            <v>27327514</v>
          </cell>
          <cell r="F361">
            <v>4066508</v>
          </cell>
          <cell r="G361">
            <v>45036.000347222223</v>
          </cell>
          <cell r="J361" t="str">
            <v>Do Thi Bich Lieu</v>
          </cell>
          <cell r="M361" t="str">
            <v>No</v>
          </cell>
          <cell r="O361" t="str">
            <v>05/Đã thanh toán 24/2023</v>
          </cell>
        </row>
        <row r="362">
          <cell r="D362">
            <v>23411</v>
          </cell>
          <cell r="E362">
            <v>11188732</v>
          </cell>
          <cell r="F362">
            <v>778800</v>
          </cell>
          <cell r="G362">
            <v>45036.000347222223</v>
          </cell>
          <cell r="J362" t="str">
            <v>Do Thi Bich Lieu</v>
          </cell>
          <cell r="M362" t="str">
            <v>No</v>
          </cell>
          <cell r="O362" t="str">
            <v>05/Đã thanh toán 24/2023</v>
          </cell>
        </row>
        <row r="363">
          <cell r="D363">
            <v>23417</v>
          </cell>
          <cell r="E363">
            <v>22339889</v>
          </cell>
          <cell r="F363">
            <v>2336400</v>
          </cell>
          <cell r="G363">
            <v>45036.000347222223</v>
          </cell>
          <cell r="J363" t="str">
            <v>Do Thi Bich Lieu</v>
          </cell>
          <cell r="M363" t="str">
            <v>No</v>
          </cell>
          <cell r="O363" t="str">
            <v>05/Đã thanh toán 24/2023</v>
          </cell>
        </row>
        <row r="364">
          <cell r="D364">
            <v>23589</v>
          </cell>
          <cell r="E364">
            <v>19389013</v>
          </cell>
          <cell r="F364">
            <v>8544476</v>
          </cell>
          <cell r="G364">
            <v>45040.000347222223</v>
          </cell>
          <cell r="J364" t="str">
            <v>Do Thi Bich Lieu</v>
          </cell>
          <cell r="M364" t="str">
            <v>No</v>
          </cell>
          <cell r="O364" t="str">
            <v>06/Đã thanh toán 12/2023</v>
          </cell>
        </row>
        <row r="365">
          <cell r="D365">
            <v>23587</v>
          </cell>
          <cell r="E365">
            <v>19386785</v>
          </cell>
          <cell r="F365">
            <v>977306</v>
          </cell>
          <cell r="G365">
            <v>45040.000347222223</v>
          </cell>
          <cell r="J365" t="str">
            <v>Do Thi Bich Lieu</v>
          </cell>
          <cell r="M365" t="str">
            <v>No</v>
          </cell>
          <cell r="O365" t="str">
            <v>05/Đã thanh toán 24/2023</v>
          </cell>
        </row>
        <row r="366">
          <cell r="D366">
            <v>23593</v>
          </cell>
          <cell r="E366">
            <v>20366260</v>
          </cell>
          <cell r="F366">
            <v>4058758</v>
          </cell>
          <cell r="G366">
            <v>45040.000347222223</v>
          </cell>
          <cell r="J366" t="str">
            <v>Do Thi Bich Lieu</v>
          </cell>
          <cell r="M366" t="str">
            <v>No</v>
          </cell>
          <cell r="O366" t="str">
            <v>06/Đã thanh toán 12/2023</v>
          </cell>
        </row>
        <row r="367">
          <cell r="D367">
            <v>23592</v>
          </cell>
          <cell r="E367">
            <v>17193595</v>
          </cell>
          <cell r="F367">
            <v>2837120</v>
          </cell>
          <cell r="G367">
            <v>45040.000347222223</v>
          </cell>
          <cell r="J367" t="str">
            <v>Do Thi Bich Lieu</v>
          </cell>
          <cell r="M367" t="str">
            <v>No</v>
          </cell>
          <cell r="O367" t="str">
            <v>06/Đã thanh toán 12/2023</v>
          </cell>
        </row>
        <row r="368">
          <cell r="D368">
            <v>23591</v>
          </cell>
          <cell r="E368">
            <v>16427460</v>
          </cell>
          <cell r="F368">
            <v>5446000</v>
          </cell>
          <cell r="G368">
            <v>45040.000347222223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D369">
            <v>23599</v>
          </cell>
          <cell r="E369">
            <v>28329414</v>
          </cell>
          <cell r="F369">
            <v>1557600</v>
          </cell>
          <cell r="G369">
            <v>45040.000347222223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D370">
            <v>23588</v>
          </cell>
          <cell r="E370">
            <v>19387758</v>
          </cell>
          <cell r="F370">
            <v>499125</v>
          </cell>
          <cell r="G370">
            <v>45040.000347222223</v>
          </cell>
          <cell r="J370" t="str">
            <v>Do Thi Bich Lieu</v>
          </cell>
          <cell r="M370" t="str">
            <v>No</v>
          </cell>
          <cell r="O370" t="str">
            <v>05/Đã thanh toán 24/2023</v>
          </cell>
        </row>
        <row r="371">
          <cell r="D371">
            <v>23598</v>
          </cell>
          <cell r="E371">
            <v>17194754</v>
          </cell>
          <cell r="F371">
            <v>6230400</v>
          </cell>
          <cell r="G371">
            <v>45040.000347222223</v>
          </cell>
          <cell r="J371" t="str">
            <v>Do Thi Bich Lieu</v>
          </cell>
          <cell r="M371" t="str">
            <v>No</v>
          </cell>
          <cell r="O371" t="str">
            <v>06/Đã thanh toán 12/2023</v>
          </cell>
        </row>
        <row r="372">
          <cell r="D372">
            <v>23577</v>
          </cell>
          <cell r="E372">
            <v>10224313</v>
          </cell>
          <cell r="F372">
            <v>2443276</v>
          </cell>
          <cell r="G372">
            <v>45040.000347222223</v>
          </cell>
          <cell r="J372" t="str">
            <v>Do Thi Bich Lieu</v>
          </cell>
          <cell r="M372" t="str">
            <v>No</v>
          </cell>
          <cell r="O372" t="str">
            <v>05/Đã thanh toán 24/2023</v>
          </cell>
        </row>
        <row r="373">
          <cell r="D373">
            <v>23597</v>
          </cell>
          <cell r="E373">
            <v>25338724</v>
          </cell>
          <cell r="F373">
            <v>3296310</v>
          </cell>
          <cell r="G373">
            <v>45040.000347222223</v>
          </cell>
          <cell r="J373" t="str">
            <v>Do Thi Bich Lieu</v>
          </cell>
          <cell r="M373" t="str">
            <v>No</v>
          </cell>
          <cell r="O373" t="str">
            <v>06/Đã thanh toán 12/2023</v>
          </cell>
        </row>
        <row r="374">
          <cell r="D374">
            <v>23590</v>
          </cell>
          <cell r="E374">
            <v>19389026</v>
          </cell>
          <cell r="F374">
            <v>517072</v>
          </cell>
          <cell r="G374">
            <v>45040.000347222223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23596</v>
          </cell>
          <cell r="E375">
            <v>27328673</v>
          </cell>
          <cell r="F375">
            <v>1335015</v>
          </cell>
          <cell r="G375">
            <v>45040.000347222223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D376">
            <v>23594</v>
          </cell>
          <cell r="E376">
            <v>20366805</v>
          </cell>
          <cell r="F376">
            <v>1557600</v>
          </cell>
          <cell r="G376">
            <v>45040.000347222223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23595</v>
          </cell>
          <cell r="E377">
            <v>22340375</v>
          </cell>
          <cell r="F377">
            <v>2837120</v>
          </cell>
          <cell r="G377">
            <v>45040.000347222223</v>
          </cell>
          <cell r="J377" t="str">
            <v>Do Thi Bich Lieu</v>
          </cell>
          <cell r="M377" t="str">
            <v>No</v>
          </cell>
          <cell r="O377" t="str">
            <v>06/Đã thanh toán 12/2023</v>
          </cell>
        </row>
        <row r="378">
          <cell r="D378">
            <v>23581</v>
          </cell>
          <cell r="E378">
            <v>50989971</v>
          </cell>
          <cell r="F378">
            <v>1221638</v>
          </cell>
          <cell r="G378">
            <v>45040.000347222223</v>
          </cell>
          <cell r="J378" t="str">
            <v>Do Thi Bich Lieu</v>
          </cell>
          <cell r="M378" t="str">
            <v>No</v>
          </cell>
          <cell r="O378" t="str">
            <v>05/Đã thanh toán 24/2023</v>
          </cell>
        </row>
        <row r="379">
          <cell r="D379">
            <v>23585</v>
          </cell>
          <cell r="E379">
            <v>12149515</v>
          </cell>
          <cell r="F379">
            <v>3115200</v>
          </cell>
          <cell r="G379">
            <v>45040.000347222223</v>
          </cell>
          <cell r="J379" t="str">
            <v>Do Thi Bich Lieu</v>
          </cell>
          <cell r="M379" t="str">
            <v>No</v>
          </cell>
          <cell r="O379" t="str">
            <v>06/Đã thanh toán 12/2023</v>
          </cell>
        </row>
        <row r="380">
          <cell r="D380">
            <v>23586</v>
          </cell>
          <cell r="E380">
            <v>19386653</v>
          </cell>
          <cell r="F380">
            <v>897503</v>
          </cell>
          <cell r="G380">
            <v>45040.000347222223</v>
          </cell>
          <cell r="J380" t="str">
            <v>Do Thi Bich Lieu</v>
          </cell>
          <cell r="M380" t="str">
            <v>No</v>
          </cell>
          <cell r="O380" t="str">
            <v>05/Đã thanh toán 24/2023</v>
          </cell>
        </row>
        <row r="381">
          <cell r="D381">
            <v>23578</v>
          </cell>
          <cell r="E381">
            <v>10226536</v>
          </cell>
          <cell r="F381">
            <v>9624522</v>
          </cell>
          <cell r="G381">
            <v>45040.000347222223</v>
          </cell>
          <cell r="J381" t="str">
            <v>Do Thi Bich Lieu</v>
          </cell>
          <cell r="M381" t="str">
            <v>No</v>
          </cell>
          <cell r="O381" t="str">
            <v>06/Đã thanh toán 12/2023</v>
          </cell>
        </row>
        <row r="382">
          <cell r="D382">
            <v>23582</v>
          </cell>
          <cell r="E382">
            <v>11190337</v>
          </cell>
          <cell r="F382">
            <v>3894000</v>
          </cell>
          <cell r="G382">
            <v>45040.000347222223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D383">
            <v>23580</v>
          </cell>
          <cell r="E383">
            <v>12148286</v>
          </cell>
          <cell r="F383">
            <v>7836360</v>
          </cell>
          <cell r="G383">
            <v>45040.000347222223</v>
          </cell>
          <cell r="J383" t="str">
            <v>Do Thi Bich Lieu</v>
          </cell>
          <cell r="M383" t="str">
            <v>No</v>
          </cell>
          <cell r="O383" t="str">
            <v>06/Đã thanh toán 12/2023</v>
          </cell>
        </row>
        <row r="384">
          <cell r="D384">
            <v>25160</v>
          </cell>
          <cell r="E384">
            <v>13132668</v>
          </cell>
          <cell r="F384">
            <v>3923458</v>
          </cell>
          <cell r="G384">
            <v>45043.000347222223</v>
          </cell>
          <cell r="J384" t="str">
            <v>Do Thi Bich Lieu</v>
          </cell>
          <cell r="M384" t="str">
            <v>No</v>
          </cell>
          <cell r="O384" t="str">
            <v>05/Đã thanh toán 10/2023</v>
          </cell>
        </row>
        <row r="385">
          <cell r="D385">
            <v>25148</v>
          </cell>
          <cell r="E385">
            <v>17080514</v>
          </cell>
          <cell r="F385">
            <v>1470046</v>
          </cell>
          <cell r="G385">
            <v>45043.000347222223</v>
          </cell>
          <cell r="J385" t="str">
            <v>Do Thi Bich Lieu</v>
          </cell>
          <cell r="M385" t="str">
            <v>No</v>
          </cell>
          <cell r="O385" t="str">
            <v>05/Đã thanh toán 10/2023</v>
          </cell>
        </row>
        <row r="386">
          <cell r="D386">
            <v>25162</v>
          </cell>
          <cell r="E386">
            <v>90245552</v>
          </cell>
          <cell r="F386">
            <v>1296130</v>
          </cell>
          <cell r="G386">
            <v>45043.000347222223</v>
          </cell>
          <cell r="J386" t="str">
            <v>Do Thi Bich Lieu</v>
          </cell>
          <cell r="M386" t="str">
            <v>No</v>
          </cell>
          <cell r="O386" t="str">
            <v>05/Đã thanh toán 10/2023</v>
          </cell>
        </row>
        <row r="387">
          <cell r="D387">
            <v>25161</v>
          </cell>
          <cell r="E387">
            <v>13118607</v>
          </cell>
          <cell r="F387">
            <v>4932257</v>
          </cell>
          <cell r="G387">
            <v>45043.000347222223</v>
          </cell>
          <cell r="J387" t="str">
            <v>Do Thi Bich Lieu</v>
          </cell>
          <cell r="M387" t="str">
            <v>No</v>
          </cell>
          <cell r="O387" t="str">
            <v>05/Đã thanh toán 10/2023</v>
          </cell>
        </row>
        <row r="388">
          <cell r="D388">
            <v>25152</v>
          </cell>
          <cell r="E388">
            <v>21198773</v>
          </cell>
          <cell r="F388">
            <v>2934014</v>
          </cell>
          <cell r="G388">
            <v>45043.000347222223</v>
          </cell>
          <cell r="J388" t="str">
            <v>Do Thi Bich Lieu</v>
          </cell>
          <cell r="M388" t="str">
            <v>No</v>
          </cell>
          <cell r="O388" t="str">
            <v>Chúng tôi đang xử lý hóa đơn, vui lòng liên hệ Do Thi Bich Lieu</v>
          </cell>
        </row>
        <row r="389">
          <cell r="D389">
            <v>25141</v>
          </cell>
          <cell r="E389">
            <v>14024299</v>
          </cell>
          <cell r="F389">
            <v>4778180</v>
          </cell>
          <cell r="G389">
            <v>45043.000347222223</v>
          </cell>
          <cell r="J389" t="str">
            <v>Do Thi Bich Lieu</v>
          </cell>
          <cell r="M389" t="str">
            <v>No</v>
          </cell>
          <cell r="O389" t="str">
            <v>05/Đã thanh toán 10/2023</v>
          </cell>
        </row>
        <row r="390">
          <cell r="D390">
            <v>25134</v>
          </cell>
          <cell r="E390">
            <v>20269760</v>
          </cell>
          <cell r="F390">
            <v>5425424</v>
          </cell>
          <cell r="G390">
            <v>45043.000347222223</v>
          </cell>
          <cell r="J390" t="str">
            <v>Do Thi Bich Lieu</v>
          </cell>
          <cell r="M390" t="str">
            <v>No</v>
          </cell>
          <cell r="O390" t="str">
            <v>05/Đã thanh toán 10/2023</v>
          </cell>
        </row>
        <row r="391">
          <cell r="D391">
            <v>25151</v>
          </cell>
          <cell r="E391">
            <v>10160456</v>
          </cell>
          <cell r="F391">
            <v>9756126</v>
          </cell>
          <cell r="G391">
            <v>45043.000347222223</v>
          </cell>
          <cell r="J391" t="str">
            <v>Do Thi Bich Lieu</v>
          </cell>
          <cell r="M391" t="str">
            <v>No</v>
          </cell>
          <cell r="O391" t="str">
            <v>Chúng tôi đang xử lý hóa đơn, vui lòng liên hệ Do Thi Bich Lieu</v>
          </cell>
        </row>
        <row r="392">
          <cell r="D392">
            <v>25138</v>
          </cell>
          <cell r="E392">
            <v>17093151</v>
          </cell>
          <cell r="F392">
            <v>5891446</v>
          </cell>
          <cell r="G392">
            <v>45043.000347222223</v>
          </cell>
          <cell r="J392" t="str">
            <v>Do Thi Bich Lieu</v>
          </cell>
          <cell r="M392" t="str">
            <v>No</v>
          </cell>
          <cell r="O392" t="str">
            <v>05/Đã thanh toán 10/2023</v>
          </cell>
        </row>
        <row r="393">
          <cell r="D393">
            <v>25140</v>
          </cell>
          <cell r="E393">
            <v>90257413</v>
          </cell>
          <cell r="F393">
            <v>1113266</v>
          </cell>
          <cell r="G393">
            <v>45043.000347222223</v>
          </cell>
          <cell r="J393" t="str">
            <v>Do Thi Bich Lieu</v>
          </cell>
          <cell r="M393" t="str">
            <v>No</v>
          </cell>
          <cell r="O393" t="str">
            <v>05/Đã thanh toán 10/2023</v>
          </cell>
        </row>
        <row r="394">
          <cell r="D394">
            <v>25139</v>
          </cell>
          <cell r="E394">
            <v>26298800</v>
          </cell>
          <cell r="F394">
            <v>1296130</v>
          </cell>
          <cell r="G394">
            <v>45043.000347222223</v>
          </cell>
          <cell r="J394" t="str">
            <v>Do Thi Bich Lieu</v>
          </cell>
          <cell r="M394" t="str">
            <v>No</v>
          </cell>
          <cell r="O394" t="str">
            <v>05/Đã thanh toán 10/2023</v>
          </cell>
        </row>
        <row r="395">
          <cell r="D395">
            <v>25163</v>
          </cell>
          <cell r="E395">
            <v>18025802</v>
          </cell>
          <cell r="F395">
            <v>2226532</v>
          </cell>
          <cell r="G395">
            <v>45043.000347222223</v>
          </cell>
          <cell r="J395" t="str">
            <v>Do Thi Bich Lieu</v>
          </cell>
          <cell r="M395" t="str">
            <v>No</v>
          </cell>
          <cell r="O395" t="str">
            <v>05/Đã thanh toán 10/2023</v>
          </cell>
        </row>
        <row r="396">
          <cell r="D396">
            <v>25159</v>
          </cell>
          <cell r="E396">
            <v>14000793</v>
          </cell>
          <cell r="F396">
            <v>5873090</v>
          </cell>
          <cell r="G396">
            <v>45043.000347222223</v>
          </cell>
          <cell r="J396" t="str">
            <v>Do Thi Bich Lieu</v>
          </cell>
          <cell r="M396" t="str">
            <v>No</v>
          </cell>
          <cell r="O396" t="str">
            <v>05/Đã thanh toán 10/2023</v>
          </cell>
        </row>
        <row r="397">
          <cell r="D397">
            <v>25142</v>
          </cell>
          <cell r="E397">
            <v>13157990</v>
          </cell>
          <cell r="F397">
            <v>5095165</v>
          </cell>
          <cell r="G397">
            <v>45043.000347222223</v>
          </cell>
          <cell r="J397" t="str">
            <v>Do Thi Bich Lieu</v>
          </cell>
          <cell r="M397" t="str">
            <v>No</v>
          </cell>
          <cell r="O397" t="str">
            <v>05/Đã thanh toán 10/2023</v>
          </cell>
        </row>
        <row r="398">
          <cell r="D398">
            <v>25144</v>
          </cell>
          <cell r="E398">
            <v>10101618</v>
          </cell>
          <cell r="F398">
            <v>8246346</v>
          </cell>
          <cell r="G398">
            <v>45043.000347222223</v>
          </cell>
          <cell r="J398" t="str">
            <v>Do Thi Bich Lieu</v>
          </cell>
          <cell r="M398" t="str">
            <v>No</v>
          </cell>
          <cell r="O398" t="str">
            <v>05/Đã thanh toán 10/2023</v>
          </cell>
        </row>
        <row r="399">
          <cell r="D399">
            <v>25153</v>
          </cell>
          <cell r="E399">
            <v>25305106</v>
          </cell>
          <cell r="F399">
            <v>14279089</v>
          </cell>
          <cell r="G399">
            <v>45043.000347222223</v>
          </cell>
          <cell r="J399" t="str">
            <v>Do Thi Bich Lieu</v>
          </cell>
          <cell r="M399" t="str">
            <v>No</v>
          </cell>
          <cell r="O399" t="str">
            <v>05/Đã thanh toán 10/2023</v>
          </cell>
        </row>
        <row r="400">
          <cell r="D400">
            <v>25145</v>
          </cell>
          <cell r="E400">
            <v>20277772</v>
          </cell>
          <cell r="F400">
            <v>248408</v>
          </cell>
          <cell r="G400">
            <v>45043.000347222223</v>
          </cell>
          <cell r="J400" t="str">
            <v>Do Thi Bich Lieu</v>
          </cell>
          <cell r="M400" t="str">
            <v>No</v>
          </cell>
          <cell r="O400" t="str">
            <v>05/Đã thanh toán 10/2023</v>
          </cell>
        </row>
        <row r="401">
          <cell r="D401">
            <v>25157</v>
          </cell>
          <cell r="E401">
            <v>24280678</v>
          </cell>
          <cell r="F401">
            <v>8215331</v>
          </cell>
          <cell r="G401">
            <v>45043.000347222223</v>
          </cell>
          <cell r="J401" t="str">
            <v>Do Thi Bich Lieu</v>
          </cell>
          <cell r="M401" t="str">
            <v>No</v>
          </cell>
          <cell r="O401" t="str">
            <v>05/Đã thanh toán 10/2023</v>
          </cell>
        </row>
        <row r="402">
          <cell r="D402">
            <v>25136</v>
          </cell>
          <cell r="E402">
            <v>13124739</v>
          </cell>
          <cell r="F402">
            <v>2592260</v>
          </cell>
          <cell r="G402">
            <v>45043.000347222223</v>
          </cell>
          <cell r="J402" t="str">
            <v>Do Thi Bich Lieu</v>
          </cell>
          <cell r="M402" t="str">
            <v>No</v>
          </cell>
          <cell r="O402" t="str">
            <v>05/Đã thanh toán 10/2023</v>
          </cell>
        </row>
        <row r="403">
          <cell r="D403">
            <v>25158</v>
          </cell>
          <cell r="E403">
            <v>15079249</v>
          </cell>
          <cell r="F403">
            <v>11042361</v>
          </cell>
          <cell r="G403">
            <v>45043.000347222223</v>
          </cell>
          <cell r="J403" t="str">
            <v>Do Thi Bich Lieu</v>
          </cell>
          <cell r="M403" t="str">
            <v>No</v>
          </cell>
          <cell r="O403" t="str">
            <v>05/Đã thanh toán 10/2023</v>
          </cell>
        </row>
        <row r="404">
          <cell r="D404">
            <v>25143</v>
          </cell>
          <cell r="E404">
            <v>22265300</v>
          </cell>
          <cell r="F404">
            <v>1221638</v>
          </cell>
          <cell r="G404">
            <v>45043.000347222223</v>
          </cell>
          <cell r="J404" t="str">
            <v>Do Thi Bich Lieu</v>
          </cell>
          <cell r="M404" t="str">
            <v>No</v>
          </cell>
          <cell r="O404" t="str">
            <v>05/Đã thanh toán 10/2023</v>
          </cell>
        </row>
        <row r="405">
          <cell r="D405">
            <v>25156</v>
          </cell>
          <cell r="E405">
            <v>18118684</v>
          </cell>
          <cell r="F405">
            <v>3667169</v>
          </cell>
          <cell r="G405">
            <v>45043.000347222223</v>
          </cell>
          <cell r="J405" t="str">
            <v>Do Thi Bich Lieu</v>
          </cell>
          <cell r="M405" t="str">
            <v>No</v>
          </cell>
          <cell r="O405" t="str">
            <v>05/Đã thanh toán 10/2023</v>
          </cell>
        </row>
        <row r="406">
          <cell r="D406">
            <v>25149</v>
          </cell>
          <cell r="E406">
            <v>25284108</v>
          </cell>
          <cell r="F406">
            <v>3608451</v>
          </cell>
          <cell r="G406">
            <v>45043.000347222223</v>
          </cell>
          <cell r="J406" t="str">
            <v>Do Thi Bich Lieu</v>
          </cell>
          <cell r="M406" t="str">
            <v>No</v>
          </cell>
          <cell r="O406" t="str">
            <v>05/Đã thanh toán 10/2023</v>
          </cell>
        </row>
        <row r="407">
          <cell r="D407">
            <v>25135</v>
          </cell>
          <cell r="E407">
            <v>26277702</v>
          </cell>
          <cell r="F407">
            <v>1002364</v>
          </cell>
          <cell r="G407">
            <v>45043.000347222223</v>
          </cell>
          <cell r="J407" t="str">
            <v>Do Thi Bich Lieu</v>
          </cell>
          <cell r="M407" t="str">
            <v>No</v>
          </cell>
          <cell r="O407" t="str">
            <v>05/Đã thanh toán 10/2023</v>
          </cell>
        </row>
        <row r="408">
          <cell r="D408">
            <v>25154</v>
          </cell>
          <cell r="E408">
            <v>16386568</v>
          </cell>
          <cell r="F408">
            <v>1594538</v>
          </cell>
          <cell r="G408">
            <v>45043.000347222223</v>
          </cell>
          <cell r="J408" t="str">
            <v>Do Thi Bich Lieu</v>
          </cell>
          <cell r="M408" t="str">
            <v>No</v>
          </cell>
          <cell r="O408" t="str">
            <v>05/Đã thanh toán 10/2023</v>
          </cell>
        </row>
        <row r="409">
          <cell r="D409">
            <v>25146</v>
          </cell>
          <cell r="E409">
            <v>25265548</v>
          </cell>
          <cell r="F409">
            <v>4453064</v>
          </cell>
          <cell r="G409">
            <v>45043.000347222223</v>
          </cell>
          <cell r="J409" t="str">
            <v>Do Thi Bich Lieu</v>
          </cell>
          <cell r="M409" t="str">
            <v>No</v>
          </cell>
          <cell r="O409" t="str">
            <v>05/Đã thanh toán 10/2023</v>
          </cell>
        </row>
        <row r="410">
          <cell r="D410">
            <v>25137</v>
          </cell>
          <cell r="E410">
            <v>13109905</v>
          </cell>
          <cell r="F410">
            <v>8546626</v>
          </cell>
          <cell r="G410">
            <v>45043.000347222223</v>
          </cell>
          <cell r="J410" t="str">
            <v>Do Thi Bich Lieu</v>
          </cell>
          <cell r="M410" t="str">
            <v>No</v>
          </cell>
          <cell r="O410" t="str">
            <v>05/Đã thanh toán 10/2023</v>
          </cell>
        </row>
        <row r="411">
          <cell r="D411">
            <v>25147</v>
          </cell>
          <cell r="E411">
            <v>25254485</v>
          </cell>
          <cell r="F411">
            <v>149045</v>
          </cell>
          <cell r="G411">
            <v>45043.000347222223</v>
          </cell>
          <cell r="J411" t="str">
            <v>Do Thi Bich Lieu</v>
          </cell>
          <cell r="M411" t="str">
            <v>No</v>
          </cell>
          <cell r="O411" t="str">
            <v>05/Đã thanh toán 10/2023</v>
          </cell>
        </row>
        <row r="412">
          <cell r="D412">
            <v>25150</v>
          </cell>
          <cell r="E412">
            <v>28276097</v>
          </cell>
          <cell r="F412">
            <v>1221638</v>
          </cell>
          <cell r="G412">
            <v>45043.000347222223</v>
          </cell>
          <cell r="J412" t="str">
            <v>Do Thi Bich Lieu</v>
          </cell>
          <cell r="M412" t="str">
            <v>No</v>
          </cell>
          <cell r="O412" t="str">
            <v>05/Đã thanh toán 10/2023</v>
          </cell>
        </row>
        <row r="413">
          <cell r="D413">
            <v>25253</v>
          </cell>
          <cell r="E413">
            <v>26391148</v>
          </cell>
          <cell r="F413">
            <v>1324813</v>
          </cell>
          <cell r="G413">
            <v>45044.000347222223</v>
          </cell>
          <cell r="J413" t="str">
            <v>Do Thi Bich Lieu</v>
          </cell>
          <cell r="M413" t="str">
            <v>No</v>
          </cell>
          <cell r="O413" t="str">
            <v>06/Đã thanh toán 12/2023</v>
          </cell>
        </row>
        <row r="414">
          <cell r="D414">
            <v>25251</v>
          </cell>
          <cell r="E414">
            <v>25340068</v>
          </cell>
          <cell r="F414">
            <v>2095544</v>
          </cell>
          <cell r="G414">
            <v>45044.000347222223</v>
          </cell>
          <cell r="J414" t="str">
            <v>Do Thi Bich Lieu</v>
          </cell>
          <cell r="M414" t="str">
            <v>No</v>
          </cell>
          <cell r="O414" t="str">
            <v>06/Đã thanh toán 12/2023</v>
          </cell>
        </row>
        <row r="415">
          <cell r="D415">
            <v>25245</v>
          </cell>
          <cell r="E415">
            <v>16430473</v>
          </cell>
          <cell r="F415">
            <v>4495766</v>
          </cell>
          <cell r="G415">
            <v>45044.000347222223</v>
          </cell>
          <cell r="J415" t="str">
            <v>Do Thi Bich Lieu</v>
          </cell>
          <cell r="M415" t="str">
            <v>No</v>
          </cell>
          <cell r="O415" t="str">
            <v>06/Đã thanh toán 12/2023</v>
          </cell>
        </row>
        <row r="416">
          <cell r="D416">
            <v>25230</v>
          </cell>
          <cell r="E416">
            <v>28330711</v>
          </cell>
          <cell r="F416">
            <v>9034586</v>
          </cell>
          <cell r="G416">
            <v>45044.000347222223</v>
          </cell>
          <cell r="J416" t="str">
            <v>Do Thi Bich Lieu</v>
          </cell>
          <cell r="M416" t="str">
            <v>No</v>
          </cell>
          <cell r="O416" t="str">
            <v>06/Đã thanh toán 12/2023</v>
          </cell>
        </row>
        <row r="417">
          <cell r="D417">
            <v>25263</v>
          </cell>
          <cell r="E417">
            <v>13250154</v>
          </cell>
          <cell r="F417">
            <v>7009200</v>
          </cell>
          <cell r="G417">
            <v>45044.000347222223</v>
          </cell>
          <cell r="J417" t="str">
            <v>Do Thi Bich Lieu</v>
          </cell>
          <cell r="M417" t="str">
            <v>No</v>
          </cell>
          <cell r="O417" t="str">
            <v>06/Đã thanh toán 12/2023</v>
          </cell>
        </row>
        <row r="418">
          <cell r="D418">
            <v>25250</v>
          </cell>
          <cell r="E418">
            <v>15115730</v>
          </cell>
          <cell r="F418">
            <v>2443276</v>
          </cell>
          <cell r="G418">
            <v>45044.000347222223</v>
          </cell>
          <cell r="J418" t="str">
            <v>Do Thi Bich Lieu</v>
          </cell>
          <cell r="M418" t="str">
            <v>No</v>
          </cell>
          <cell r="O418" t="str">
            <v>06/Đã thanh toán 12/2023</v>
          </cell>
        </row>
        <row r="419">
          <cell r="D419">
            <v>25264</v>
          </cell>
          <cell r="E419">
            <v>90319563</v>
          </cell>
          <cell r="F419">
            <v>2117467</v>
          </cell>
          <cell r="G419">
            <v>45044.000347222223</v>
          </cell>
          <cell r="J419" t="str">
            <v>Do Thi Bich Lieu</v>
          </cell>
          <cell r="M419" t="str">
            <v>No</v>
          </cell>
          <cell r="O419" t="str">
            <v>06/Đã thanh toán 12/2023</v>
          </cell>
        </row>
        <row r="420">
          <cell r="D420">
            <v>25255</v>
          </cell>
          <cell r="E420">
            <v>26391786</v>
          </cell>
          <cell r="F420">
            <v>1557600</v>
          </cell>
          <cell r="G420">
            <v>45044.000347222223</v>
          </cell>
          <cell r="J420" t="str">
            <v>Do Thi Bich Lieu</v>
          </cell>
          <cell r="M420" t="str">
            <v>No</v>
          </cell>
          <cell r="O420" t="str">
            <v>06/Đã thanh toán 12/2023</v>
          </cell>
        </row>
        <row r="421">
          <cell r="D421">
            <v>25259</v>
          </cell>
          <cell r="E421">
            <v>13250873</v>
          </cell>
          <cell r="F421">
            <v>6941308</v>
          </cell>
          <cell r="G421">
            <v>45044.000347222223</v>
          </cell>
          <cell r="J421" t="str">
            <v>Do Thi Bich Lieu</v>
          </cell>
          <cell r="M421" t="str">
            <v>No</v>
          </cell>
          <cell r="O421" t="str">
            <v>06/Đã thanh toán 12/2023</v>
          </cell>
        </row>
        <row r="422">
          <cell r="D422">
            <v>25249</v>
          </cell>
          <cell r="E422">
            <v>27331131</v>
          </cell>
          <cell r="F422">
            <v>1418560</v>
          </cell>
          <cell r="G422">
            <v>45044.000347222223</v>
          </cell>
          <cell r="J422" t="str">
            <v>Do Thi Bich Lieu</v>
          </cell>
          <cell r="M422" t="str">
            <v>No</v>
          </cell>
          <cell r="O422" t="str">
            <v>06/Đã thanh toán 12/2023</v>
          </cell>
        </row>
        <row r="423">
          <cell r="D423">
            <v>25246</v>
          </cell>
          <cell r="E423">
            <v>24311211</v>
          </cell>
          <cell r="F423">
            <v>2095544</v>
          </cell>
          <cell r="G423">
            <v>45044.000347222223</v>
          </cell>
          <cell r="J423" t="str">
            <v>Do Thi Bich Lieu</v>
          </cell>
          <cell r="M423" t="str">
            <v>No</v>
          </cell>
          <cell r="O423" t="str">
            <v>07/Đã thanh toán 10/2023</v>
          </cell>
        </row>
        <row r="424">
          <cell r="D424">
            <v>25225</v>
          </cell>
          <cell r="E424">
            <v>16429158</v>
          </cell>
          <cell r="F424">
            <v>2095544</v>
          </cell>
          <cell r="G424">
            <v>45044.000347222223</v>
          </cell>
          <cell r="J424" t="str">
            <v>Do Thi Bich Lieu</v>
          </cell>
          <cell r="M424" t="str">
            <v>No</v>
          </cell>
          <cell r="O424" t="str">
            <v>06/Đã thanh toán 12/2023</v>
          </cell>
        </row>
        <row r="425">
          <cell r="D425">
            <v>25258</v>
          </cell>
          <cell r="E425">
            <v>26393215</v>
          </cell>
          <cell r="F425">
            <v>778800</v>
          </cell>
          <cell r="G425">
            <v>45044.000347222223</v>
          </cell>
          <cell r="J425" t="str">
            <v>Do Thi Bich Lieu</v>
          </cell>
          <cell r="M425" t="str">
            <v>No</v>
          </cell>
          <cell r="O425" t="str">
            <v>06/Đã thanh toán 12/2023</v>
          </cell>
        </row>
        <row r="426">
          <cell r="D426">
            <v>25242</v>
          </cell>
          <cell r="E426">
            <v>15043397</v>
          </cell>
          <cell r="F426">
            <v>2004728</v>
          </cell>
          <cell r="G426">
            <v>45044.000347222223</v>
          </cell>
          <cell r="J426" t="str">
            <v>Do Thi Bich Lieu</v>
          </cell>
          <cell r="M426" t="str">
            <v>No</v>
          </cell>
          <cell r="O426" t="str">
            <v>05/Đã thanh toán 10/2023</v>
          </cell>
        </row>
        <row r="427">
          <cell r="D427">
            <v>25262</v>
          </cell>
          <cell r="E427">
            <v>13252274</v>
          </cell>
          <cell r="F427">
            <v>1221638</v>
          </cell>
          <cell r="G427">
            <v>45044.000347222223</v>
          </cell>
          <cell r="J427" t="str">
            <v>Do Thi Bich Lieu</v>
          </cell>
          <cell r="M427" t="str">
            <v>No</v>
          </cell>
          <cell r="O427" t="str">
            <v>06/Đã thanh toán 12/2023</v>
          </cell>
        </row>
        <row r="428">
          <cell r="D428">
            <v>25256</v>
          </cell>
          <cell r="E428">
            <v>26391721</v>
          </cell>
          <cell r="F428">
            <v>1941709</v>
          </cell>
          <cell r="G428">
            <v>45044.000347222223</v>
          </cell>
          <cell r="J428" t="str">
            <v>Do Thi Bich Lieu</v>
          </cell>
          <cell r="M428" t="str">
            <v>No</v>
          </cell>
          <cell r="O428" t="str">
            <v>06/Đã thanh toán 12/2023</v>
          </cell>
        </row>
        <row r="429">
          <cell r="D429">
            <v>25224</v>
          </cell>
          <cell r="E429">
            <v>16429120</v>
          </cell>
          <cell r="F429">
            <v>2336400</v>
          </cell>
          <cell r="G429">
            <v>45044.000347222223</v>
          </cell>
          <cell r="J429" t="str">
            <v>Do Thi Bich Lieu</v>
          </cell>
          <cell r="M429" t="str">
            <v>No</v>
          </cell>
          <cell r="O429" t="str">
            <v>06/Đã thanh toán 12/2023</v>
          </cell>
        </row>
        <row r="430">
          <cell r="D430">
            <v>25257</v>
          </cell>
          <cell r="E430">
            <v>14102213</v>
          </cell>
          <cell r="F430">
            <v>2667652</v>
          </cell>
          <cell r="G430">
            <v>45044.000347222223</v>
          </cell>
          <cell r="J430" t="str">
            <v>Do Thi Bich Lieu</v>
          </cell>
          <cell r="M430" t="str">
            <v>No</v>
          </cell>
          <cell r="O430" t="str">
            <v>06/Đã thanh toán 12/2023</v>
          </cell>
        </row>
        <row r="431">
          <cell r="D431">
            <v>25227</v>
          </cell>
          <cell r="E431">
            <v>20367862</v>
          </cell>
          <cell r="F431">
            <v>4744894</v>
          </cell>
          <cell r="G431">
            <v>45044.000347222223</v>
          </cell>
          <cell r="J431" t="str">
            <v>Do Thi Bich Lieu</v>
          </cell>
          <cell r="M431" t="str">
            <v>No</v>
          </cell>
          <cell r="O431" t="str">
            <v>06/Đã thanh toán 12/2023</v>
          </cell>
        </row>
        <row r="432">
          <cell r="D432">
            <v>25247</v>
          </cell>
          <cell r="E432">
            <v>24311486</v>
          </cell>
          <cell r="F432">
            <v>2837120</v>
          </cell>
          <cell r="G432">
            <v>45044.000347222223</v>
          </cell>
          <cell r="J432" t="str">
            <v>Do Thi Bich Lieu</v>
          </cell>
          <cell r="M432" t="str">
            <v>No</v>
          </cell>
          <cell r="O432" t="str">
            <v>06/Đã thanh toán 12/2023</v>
          </cell>
        </row>
        <row r="433">
          <cell r="D433">
            <v>25231</v>
          </cell>
          <cell r="E433">
            <v>11192367</v>
          </cell>
          <cell r="F433">
            <v>4334990</v>
          </cell>
          <cell r="G433">
            <v>45044.000347222223</v>
          </cell>
          <cell r="J433" t="str">
            <v>Do Thi Bich Lieu</v>
          </cell>
          <cell r="M433" t="str">
            <v>No</v>
          </cell>
          <cell r="O433" t="str">
            <v>06/Đã thanh toán 12/2023</v>
          </cell>
        </row>
        <row r="434">
          <cell r="D434">
            <v>25220</v>
          </cell>
          <cell r="E434">
            <v>10228155</v>
          </cell>
          <cell r="F434">
            <v>7788000</v>
          </cell>
          <cell r="G434">
            <v>45044.000347222223</v>
          </cell>
          <cell r="J434" t="str">
            <v>Do Thi Bich Lieu</v>
          </cell>
          <cell r="M434" t="str">
            <v>No</v>
          </cell>
          <cell r="O434" t="str">
            <v>06/Đã thanh toán 12/2023</v>
          </cell>
        </row>
        <row r="435">
          <cell r="D435">
            <v>25252</v>
          </cell>
          <cell r="E435">
            <v>21225613</v>
          </cell>
          <cell r="F435">
            <v>1551215</v>
          </cell>
          <cell r="G435">
            <v>45044.000347222223</v>
          </cell>
          <cell r="J435" t="str">
            <v>Do Thi Bich Lieu</v>
          </cell>
          <cell r="M435" t="str">
            <v>No</v>
          </cell>
          <cell r="O435" t="str">
            <v>06/Đã thanh toán 12/2023</v>
          </cell>
        </row>
        <row r="436">
          <cell r="D436">
            <v>25261</v>
          </cell>
          <cell r="E436">
            <v>26394958</v>
          </cell>
          <cell r="F436">
            <v>3557191</v>
          </cell>
          <cell r="G436">
            <v>45044.000347222223</v>
          </cell>
          <cell r="J436" t="str">
            <v>Do Thi Bich Lieu</v>
          </cell>
          <cell r="M436" t="str">
            <v>No</v>
          </cell>
          <cell r="O436" t="str">
            <v>06/Đã thanh toán 12/2023</v>
          </cell>
        </row>
        <row r="437">
          <cell r="D437">
            <v>25260</v>
          </cell>
          <cell r="E437">
            <v>14103665</v>
          </cell>
          <cell r="F437">
            <v>3222076</v>
          </cell>
          <cell r="G437">
            <v>45044.000347222223</v>
          </cell>
          <cell r="J437" t="str">
            <v>Do Thi Bich Lieu</v>
          </cell>
          <cell r="M437" t="str">
            <v>No</v>
          </cell>
          <cell r="O437" t="str">
            <v>06/Đã thanh toán 12/2023</v>
          </cell>
        </row>
        <row r="438">
          <cell r="D438">
            <v>25226</v>
          </cell>
          <cell r="E438">
            <v>17195217</v>
          </cell>
          <cell r="F438">
            <v>2468913</v>
          </cell>
          <cell r="G438">
            <v>45044.000347222223</v>
          </cell>
          <cell r="J438" t="str">
            <v>Do Thi Bich Lieu</v>
          </cell>
          <cell r="M438" t="str">
            <v>No</v>
          </cell>
          <cell r="O438" t="str">
            <v>06/Đã thanh toán 12/2023</v>
          </cell>
        </row>
        <row r="439">
          <cell r="D439">
            <v>25229</v>
          </cell>
          <cell r="E439">
            <v>28330662</v>
          </cell>
          <cell r="F439">
            <v>1958825</v>
          </cell>
          <cell r="G439">
            <v>45044.000347222223</v>
          </cell>
          <cell r="J439" t="str">
            <v>Do Thi Bich Lieu</v>
          </cell>
          <cell r="M439" t="str">
            <v>No</v>
          </cell>
          <cell r="O439" t="str">
            <v>06/Đã thanh toán 12/2023</v>
          </cell>
        </row>
        <row r="440">
          <cell r="D440">
            <v>25232</v>
          </cell>
          <cell r="E440">
            <v>14100190</v>
          </cell>
          <cell r="F440">
            <v>2931918</v>
          </cell>
          <cell r="G440">
            <v>45044.000347222223</v>
          </cell>
          <cell r="J440" t="str">
            <v>Do Thi Bich Lieu</v>
          </cell>
          <cell r="M440" t="str">
            <v>No</v>
          </cell>
          <cell r="O440" t="str">
            <v>05/Đã thanh toán 24/2023</v>
          </cell>
        </row>
        <row r="441">
          <cell r="D441">
            <v>25228</v>
          </cell>
          <cell r="E441">
            <v>24310643</v>
          </cell>
          <cell r="F441">
            <v>1557600</v>
          </cell>
          <cell r="G441">
            <v>45044.000347222223</v>
          </cell>
          <cell r="J441" t="str">
            <v>Do Thi Bich Lieu</v>
          </cell>
          <cell r="M441" t="str">
            <v>No</v>
          </cell>
          <cell r="O441" t="str">
            <v>06/Đã thanh toán 12/2023</v>
          </cell>
        </row>
        <row r="442">
          <cell r="D442">
            <v>25223</v>
          </cell>
          <cell r="E442">
            <v>18161462</v>
          </cell>
          <cell r="F442">
            <v>2336400</v>
          </cell>
          <cell r="G442">
            <v>45044.000347222223</v>
          </cell>
          <cell r="J442" t="str">
            <v>Do Thi Bich Lieu</v>
          </cell>
          <cell r="M442" t="str">
            <v>No</v>
          </cell>
          <cell r="O442" t="str">
            <v>06/Đã thanh toán 12/2023</v>
          </cell>
        </row>
        <row r="443">
          <cell r="D443">
            <v>25353</v>
          </cell>
          <cell r="E443">
            <v>13204346</v>
          </cell>
          <cell r="F443">
            <v>13222710</v>
          </cell>
          <cell r="G443">
            <v>45050.000347222223</v>
          </cell>
          <cell r="J443" t="str">
            <v>Do Thi Bich Lieu</v>
          </cell>
          <cell r="M443" t="str">
            <v>No</v>
          </cell>
          <cell r="O443" t="str">
            <v>05/Đã thanh toán 10/2023</v>
          </cell>
        </row>
        <row r="444">
          <cell r="D444">
            <v>25635</v>
          </cell>
          <cell r="E444">
            <v>14037412</v>
          </cell>
          <cell r="F444">
            <v>4723648</v>
          </cell>
          <cell r="G444">
            <v>45054.000347222223</v>
          </cell>
          <cell r="J444" t="str">
            <v>Do Thi Bich Lieu</v>
          </cell>
          <cell r="M444" t="str">
            <v>No</v>
          </cell>
          <cell r="O444" t="str">
            <v>05/Đã thanh toán 24/2023</v>
          </cell>
        </row>
        <row r="445">
          <cell r="D445">
            <v>25658</v>
          </cell>
          <cell r="E445">
            <v>26359222</v>
          </cell>
          <cell r="F445">
            <v>14591115</v>
          </cell>
          <cell r="G445">
            <v>45054.000347222223</v>
          </cell>
          <cell r="J445" t="str">
            <v>Do Thi Bich Lieu</v>
          </cell>
          <cell r="M445" t="str">
            <v>No</v>
          </cell>
          <cell r="O445" t="str">
            <v>05/Đã thanh toán 24/2023</v>
          </cell>
        </row>
        <row r="446">
          <cell r="D446">
            <v>25637</v>
          </cell>
          <cell r="E446">
            <v>14049209</v>
          </cell>
          <cell r="F446">
            <v>4319777</v>
          </cell>
          <cell r="G446">
            <v>45054.000347222223</v>
          </cell>
          <cell r="J446" t="str">
            <v>Do Thi Bich Lieu</v>
          </cell>
          <cell r="M446" t="str">
            <v>No</v>
          </cell>
          <cell r="O446" t="str">
            <v>05/Đã thanh toán 24/2023</v>
          </cell>
        </row>
        <row r="447">
          <cell r="D447">
            <v>25631</v>
          </cell>
          <cell r="E447">
            <v>18117255</v>
          </cell>
          <cell r="F447">
            <v>1038389</v>
          </cell>
          <cell r="G447">
            <v>45054.000347222223</v>
          </cell>
          <cell r="J447" t="str">
            <v>Do Thi Bich Lieu</v>
          </cell>
          <cell r="M447" t="str">
            <v>No</v>
          </cell>
          <cell r="O447" t="str">
            <v>05/Đã thanh toán 24/2023</v>
          </cell>
        </row>
        <row r="448">
          <cell r="D448">
            <v>25632</v>
          </cell>
          <cell r="E448">
            <v>13149857</v>
          </cell>
          <cell r="F448">
            <v>2226532</v>
          </cell>
          <cell r="G448">
            <v>45054.000347222223</v>
          </cell>
          <cell r="J448" t="str">
            <v>Do Thi Bich Lieu</v>
          </cell>
          <cell r="M448" t="str">
            <v>No</v>
          </cell>
          <cell r="O448" t="str">
            <v>05/Đã thanh toán 24/2023</v>
          </cell>
        </row>
        <row r="449">
          <cell r="D449">
            <v>25656</v>
          </cell>
          <cell r="E449">
            <v>13207268</v>
          </cell>
          <cell r="F449">
            <v>33175622</v>
          </cell>
          <cell r="G449">
            <v>45054.000347222223</v>
          </cell>
          <cell r="J449" t="str">
            <v>Do Thi Bich Lieu</v>
          </cell>
          <cell r="M449" t="str">
            <v>No</v>
          </cell>
          <cell r="O449" t="str">
            <v>05/Đã thanh toán 24/2023</v>
          </cell>
        </row>
        <row r="450">
          <cell r="D450">
            <v>25647</v>
          </cell>
          <cell r="E450">
            <v>22308735</v>
          </cell>
          <cell r="F450">
            <v>18658640</v>
          </cell>
          <cell r="G450">
            <v>45054.000347222223</v>
          </cell>
          <cell r="J450" t="str">
            <v>Do Thi Bich Lieu</v>
          </cell>
          <cell r="M450" t="str">
            <v>No</v>
          </cell>
          <cell r="O450" t="str">
            <v>05/Đã thanh toán 24/2023</v>
          </cell>
        </row>
        <row r="451">
          <cell r="D451">
            <v>25663</v>
          </cell>
          <cell r="E451">
            <v>26359891</v>
          </cell>
          <cell r="F451">
            <v>2610839</v>
          </cell>
          <cell r="G451">
            <v>45054.000347222223</v>
          </cell>
          <cell r="J451" t="str">
            <v>Do Thi Bich Lieu</v>
          </cell>
          <cell r="M451" t="str">
            <v>No</v>
          </cell>
          <cell r="O451" t="str">
            <v>05/Đã thanh toán 24/2023</v>
          </cell>
        </row>
        <row r="452">
          <cell r="D452">
            <v>25627</v>
          </cell>
          <cell r="E452">
            <v>11147300</v>
          </cell>
          <cell r="F452">
            <v>19286780</v>
          </cell>
          <cell r="G452">
            <v>45054.000347222223</v>
          </cell>
          <cell r="J452" t="str">
            <v>Do Thi Bich Lieu</v>
          </cell>
          <cell r="M452" t="str">
            <v>No</v>
          </cell>
          <cell r="O452" t="str">
            <v>05/Đã thanh toán 24/2023</v>
          </cell>
        </row>
        <row r="453">
          <cell r="D453">
            <v>25661</v>
          </cell>
          <cell r="E453">
            <v>13209920</v>
          </cell>
          <cell r="F453">
            <v>11181082</v>
          </cell>
          <cell r="G453">
            <v>45054.000347222223</v>
          </cell>
          <cell r="J453" t="str">
            <v>Do Thi Bich Lieu</v>
          </cell>
          <cell r="M453" t="str">
            <v>No</v>
          </cell>
          <cell r="O453" t="str">
            <v>05/Đã thanh toán 24/2023</v>
          </cell>
        </row>
        <row r="454">
          <cell r="D454">
            <v>25655</v>
          </cell>
          <cell r="E454">
            <v>13205002</v>
          </cell>
          <cell r="F454">
            <v>1325775</v>
          </cell>
          <cell r="G454">
            <v>45054.000347222223</v>
          </cell>
          <cell r="J454" t="str">
            <v>Do Thi Bich Lieu</v>
          </cell>
          <cell r="M454" t="str">
            <v>No</v>
          </cell>
          <cell r="O454" t="str">
            <v>05/Đã thanh toán 24/2023</v>
          </cell>
        </row>
        <row r="455">
          <cell r="D455">
            <v>25638</v>
          </cell>
          <cell r="E455">
            <v>14052983</v>
          </cell>
          <cell r="F455">
            <v>3321104</v>
          </cell>
          <cell r="G455">
            <v>45054.000347222223</v>
          </cell>
          <cell r="J455" t="str">
            <v>Do Thi Bich Lieu</v>
          </cell>
          <cell r="M455" t="str">
            <v>No</v>
          </cell>
          <cell r="O455" t="str">
            <v>05/Đã thanh toán 24/2023</v>
          </cell>
        </row>
        <row r="456">
          <cell r="D456">
            <v>25660</v>
          </cell>
          <cell r="E456">
            <v>26360918</v>
          </cell>
          <cell r="F456">
            <v>13690897</v>
          </cell>
          <cell r="G456">
            <v>45054.000347222223</v>
          </cell>
          <cell r="J456" t="str">
            <v>Do Thi Bich Lieu</v>
          </cell>
          <cell r="M456" t="str">
            <v>No</v>
          </cell>
          <cell r="O456" t="str">
            <v>05/Đã thanh toán 24/2023</v>
          </cell>
        </row>
        <row r="457">
          <cell r="D457">
            <v>25628</v>
          </cell>
          <cell r="E457">
            <v>28293930</v>
          </cell>
          <cell r="F457">
            <v>2076778</v>
          </cell>
          <cell r="G457">
            <v>45054.000347222223</v>
          </cell>
          <cell r="J457" t="str">
            <v>Do Thi Bich Lieu</v>
          </cell>
          <cell r="M457" t="str">
            <v>No</v>
          </cell>
          <cell r="O457" t="str">
            <v>05/Đã thanh toán 24/2023</v>
          </cell>
        </row>
        <row r="458">
          <cell r="D458">
            <v>25651</v>
          </cell>
          <cell r="E458">
            <v>15080920</v>
          </cell>
          <cell r="F458">
            <v>7350101</v>
          </cell>
          <cell r="G458">
            <v>45054.000347222223</v>
          </cell>
          <cell r="J458" t="str">
            <v>Do Thi Bich Lieu</v>
          </cell>
          <cell r="M458" t="str">
            <v>No</v>
          </cell>
          <cell r="O458" t="str">
            <v>05/Đã thanh toán 24/2023</v>
          </cell>
        </row>
        <row r="459">
          <cell r="D459">
            <v>25630</v>
          </cell>
          <cell r="E459">
            <v>22263799</v>
          </cell>
          <cell r="F459">
            <v>2226532</v>
          </cell>
          <cell r="G459">
            <v>45054.000347222223</v>
          </cell>
          <cell r="J459" t="str">
            <v>Do Thi Bich Lieu</v>
          </cell>
          <cell r="M459" t="str">
            <v>No</v>
          </cell>
          <cell r="O459" t="str">
            <v>05/Đã thanh toán 24/2023</v>
          </cell>
        </row>
        <row r="460">
          <cell r="D460">
            <v>25662</v>
          </cell>
          <cell r="E460">
            <v>16393469</v>
          </cell>
          <cell r="F460">
            <v>8468889</v>
          </cell>
          <cell r="G460">
            <v>45054.000347222223</v>
          </cell>
          <cell r="J460" t="str">
            <v>Do Thi Bich Lieu</v>
          </cell>
          <cell r="M460" t="str">
            <v>No</v>
          </cell>
          <cell r="O460" t="str">
            <v>05/Đã thanh toán 24/2023</v>
          </cell>
        </row>
        <row r="461">
          <cell r="D461">
            <v>25646</v>
          </cell>
          <cell r="E461">
            <v>20335101</v>
          </cell>
          <cell r="F461">
            <v>8306095</v>
          </cell>
          <cell r="G461">
            <v>45054.000347222223</v>
          </cell>
          <cell r="J461" t="str">
            <v>Do Thi Bich Lieu</v>
          </cell>
          <cell r="M461" t="str">
            <v>No</v>
          </cell>
          <cell r="O461" t="str">
            <v>05/Đã thanh toán 24/2023</v>
          </cell>
        </row>
        <row r="462">
          <cell r="D462">
            <v>25653</v>
          </cell>
          <cell r="E462">
            <v>18123935</v>
          </cell>
          <cell r="F462">
            <v>5473677</v>
          </cell>
          <cell r="G462">
            <v>45054.000347222223</v>
          </cell>
          <cell r="J462" t="str">
            <v>Do Thi Bich Lieu</v>
          </cell>
          <cell r="M462" t="str">
            <v>No</v>
          </cell>
          <cell r="O462" t="str">
            <v>05/Đã thanh toán 24/2023</v>
          </cell>
        </row>
        <row r="463">
          <cell r="D463">
            <v>25648</v>
          </cell>
          <cell r="E463">
            <v>16389594</v>
          </cell>
          <cell r="F463">
            <v>5191945</v>
          </cell>
          <cell r="G463">
            <v>45054.000347222223</v>
          </cell>
          <cell r="J463" t="str">
            <v>Do Thi Bich Lieu</v>
          </cell>
          <cell r="M463" t="str">
            <v>No</v>
          </cell>
          <cell r="O463" t="str">
            <v>05/Đã thanh toán 24/2023</v>
          </cell>
        </row>
        <row r="464">
          <cell r="D464">
            <v>25639</v>
          </cell>
          <cell r="E464">
            <v>14061825</v>
          </cell>
          <cell r="F464">
            <v>556633</v>
          </cell>
          <cell r="G464">
            <v>45054.000347222223</v>
          </cell>
          <cell r="J464" t="str">
            <v>Do Thi Bich Lieu</v>
          </cell>
          <cell r="M464" t="str">
            <v>No</v>
          </cell>
          <cell r="O464" t="str">
            <v>05/Đã thanh toán 24/2023</v>
          </cell>
        </row>
        <row r="465">
          <cell r="D465">
            <v>25644</v>
          </cell>
          <cell r="E465">
            <v>10177524</v>
          </cell>
          <cell r="F465">
            <v>4728328</v>
          </cell>
          <cell r="G465">
            <v>45054.000347222223</v>
          </cell>
          <cell r="J465" t="str">
            <v>Do Thi Bich Lieu</v>
          </cell>
          <cell r="M465" t="str">
            <v>No</v>
          </cell>
          <cell r="O465" t="str">
            <v>05/Đã thanh toán 24/2023</v>
          </cell>
        </row>
        <row r="466">
          <cell r="D466">
            <v>25640</v>
          </cell>
          <cell r="E466">
            <v>17151843</v>
          </cell>
          <cell r="F466">
            <v>25494160</v>
          </cell>
          <cell r="G466">
            <v>45054.000347222223</v>
          </cell>
          <cell r="J466" t="str">
            <v>Do Thi Bich Lieu</v>
          </cell>
          <cell r="M466" t="str">
            <v>No</v>
          </cell>
          <cell r="O466" t="str">
            <v>05/Đã thanh toán 24/2023</v>
          </cell>
        </row>
        <row r="467">
          <cell r="D467">
            <v>25664</v>
          </cell>
          <cell r="E467">
            <v>14076654</v>
          </cell>
          <cell r="F467">
            <v>1374934</v>
          </cell>
          <cell r="G467">
            <v>45054.000347222223</v>
          </cell>
          <cell r="J467" t="str">
            <v>Do Thi Bich Lieu</v>
          </cell>
          <cell r="M467" t="str">
            <v>No</v>
          </cell>
          <cell r="O467" t="str">
            <v>05/Đã thanh toán 24/2023</v>
          </cell>
        </row>
        <row r="468">
          <cell r="D468">
            <v>25634</v>
          </cell>
          <cell r="E468">
            <v>14029821</v>
          </cell>
          <cell r="F468">
            <v>4660502</v>
          </cell>
          <cell r="G468">
            <v>45054.000347222223</v>
          </cell>
          <cell r="J468" t="str">
            <v>Do Thi Bich Lieu</v>
          </cell>
          <cell r="M468" t="str">
            <v>No</v>
          </cell>
          <cell r="O468" t="str">
            <v>05/Đã thanh toán 24/2023</v>
          </cell>
        </row>
        <row r="469">
          <cell r="D469">
            <v>25654</v>
          </cell>
          <cell r="E469">
            <v>14071199</v>
          </cell>
          <cell r="F469">
            <v>5191945</v>
          </cell>
          <cell r="G469">
            <v>45054.000347222223</v>
          </cell>
          <cell r="J469" t="str">
            <v>Do Thi Bich Lieu</v>
          </cell>
          <cell r="M469" t="str">
            <v>No</v>
          </cell>
          <cell r="O469" t="str">
            <v>05/Đã thanh toán 24/2023</v>
          </cell>
        </row>
        <row r="470">
          <cell r="D470">
            <v>25645</v>
          </cell>
          <cell r="E470">
            <v>10179448</v>
          </cell>
          <cell r="F470">
            <v>10383890</v>
          </cell>
          <cell r="G470">
            <v>45054.000347222223</v>
          </cell>
          <cell r="J470" t="str">
            <v>Do Thi Bich Lieu</v>
          </cell>
          <cell r="M470" t="str">
            <v>No</v>
          </cell>
          <cell r="O470" t="str">
            <v>05/Đã thanh toán 24/2023</v>
          </cell>
        </row>
        <row r="471">
          <cell r="D471">
            <v>25641</v>
          </cell>
          <cell r="E471">
            <v>19353021</v>
          </cell>
          <cell r="F471">
            <v>1038389</v>
          </cell>
          <cell r="G471">
            <v>45054.000347222223</v>
          </cell>
          <cell r="J471" t="str">
            <v>Do Thi Bich Lieu</v>
          </cell>
          <cell r="M471" t="str">
            <v>No</v>
          </cell>
          <cell r="O471" t="str">
            <v>05/Đã thanh toán 24/2023</v>
          </cell>
        </row>
        <row r="472">
          <cell r="D472">
            <v>25642</v>
          </cell>
          <cell r="E472">
            <v>10176136</v>
          </cell>
          <cell r="F472">
            <v>4730649</v>
          </cell>
          <cell r="G472">
            <v>45054.000347222223</v>
          </cell>
          <cell r="J472" t="str">
            <v>Do Thi Bich Lieu</v>
          </cell>
          <cell r="M472" t="str">
            <v>No</v>
          </cell>
          <cell r="O472" t="str">
            <v>05/Đã thanh toán 24/2023</v>
          </cell>
        </row>
        <row r="473">
          <cell r="D473">
            <v>25633</v>
          </cell>
          <cell r="E473">
            <v>90261713</v>
          </cell>
          <cell r="F473">
            <v>3326301</v>
          </cell>
          <cell r="G473">
            <v>45054.000347222223</v>
          </cell>
          <cell r="J473" t="str">
            <v>Do Thi Bich Lieu</v>
          </cell>
          <cell r="M473" t="str">
            <v>No</v>
          </cell>
          <cell r="O473" t="str">
            <v>05/Đã thanh toán 24/2023</v>
          </cell>
        </row>
        <row r="474">
          <cell r="D474">
            <v>25649</v>
          </cell>
          <cell r="E474">
            <v>16391750</v>
          </cell>
          <cell r="F474">
            <v>10571165</v>
          </cell>
          <cell r="G474">
            <v>45054.000347222223</v>
          </cell>
          <cell r="J474" t="str">
            <v>Do Thi Bich Lieu</v>
          </cell>
          <cell r="M474" t="str">
            <v>No</v>
          </cell>
          <cell r="O474" t="str">
            <v>05/Đã thanh toán 24/2023</v>
          </cell>
        </row>
        <row r="475">
          <cell r="D475">
            <v>25636</v>
          </cell>
          <cell r="E475">
            <v>14042643</v>
          </cell>
          <cell r="F475">
            <v>5765791</v>
          </cell>
          <cell r="G475">
            <v>45054.000347222223</v>
          </cell>
          <cell r="J475" t="str">
            <v>Do Thi Bich Lieu</v>
          </cell>
          <cell r="M475" t="str">
            <v>No</v>
          </cell>
          <cell r="O475" t="str">
            <v>05/Đã thanh toán 24/2023</v>
          </cell>
        </row>
        <row r="476">
          <cell r="D476">
            <v>25643</v>
          </cell>
          <cell r="E476">
            <v>50984121</v>
          </cell>
          <cell r="F476">
            <v>14445904</v>
          </cell>
          <cell r="G476">
            <v>45054.000347222223</v>
          </cell>
          <cell r="J476" t="str">
            <v>Do Thi Bich Lieu</v>
          </cell>
          <cell r="M476" t="str">
            <v>No</v>
          </cell>
          <cell r="O476" t="str">
            <v>05/Đã thanh toán 24/2023</v>
          </cell>
        </row>
        <row r="477">
          <cell r="D477">
            <v>25657</v>
          </cell>
          <cell r="E477">
            <v>14069880</v>
          </cell>
          <cell r="F477">
            <v>12038024</v>
          </cell>
          <cell r="G477">
            <v>45054.000347222223</v>
          </cell>
          <cell r="J477" t="str">
            <v>Do Thi Bich Lieu</v>
          </cell>
          <cell r="M477" t="str">
            <v>No</v>
          </cell>
          <cell r="O477" t="str">
            <v>05/Đã thanh toán 24/2023</v>
          </cell>
        </row>
        <row r="478">
          <cell r="D478">
            <v>25650</v>
          </cell>
          <cell r="E478">
            <v>18123159</v>
          </cell>
          <cell r="F478">
            <v>11165380</v>
          </cell>
          <cell r="G478">
            <v>45054.000347222223</v>
          </cell>
          <cell r="J478" t="str">
            <v>Do Thi Bich Lieu</v>
          </cell>
          <cell r="M478" t="str">
            <v>No</v>
          </cell>
          <cell r="O478" t="str">
            <v>05/Đã thanh toán 24/2023</v>
          </cell>
        </row>
        <row r="479">
          <cell r="D479">
            <v>25629</v>
          </cell>
          <cell r="E479">
            <v>16333081</v>
          </cell>
          <cell r="F479">
            <v>2226532</v>
          </cell>
          <cell r="G479">
            <v>45054.000347222223</v>
          </cell>
          <cell r="J479" t="str">
            <v>Do Thi Bich Lieu</v>
          </cell>
          <cell r="M479" t="str">
            <v>No</v>
          </cell>
          <cell r="O479" t="str">
            <v>05/Đã thanh toán 24/2023</v>
          </cell>
        </row>
        <row r="480">
          <cell r="D480">
            <v>28139</v>
          </cell>
          <cell r="E480">
            <v>14068906</v>
          </cell>
          <cell r="F480">
            <v>70060024</v>
          </cell>
          <cell r="G480">
            <v>45058.000347222223</v>
          </cell>
          <cell r="J480" t="str">
            <v>Do Thi Bich Lieu</v>
          </cell>
          <cell r="M480" t="str">
            <v>No</v>
          </cell>
          <cell r="O480" t="str">
            <v>05/Đã thanh toán 24/2023</v>
          </cell>
        </row>
        <row r="481">
          <cell r="D481">
            <v>28252</v>
          </cell>
          <cell r="E481">
            <v>10230526</v>
          </cell>
          <cell r="F481">
            <v>7712249</v>
          </cell>
          <cell r="G481">
            <v>45059.000347222223</v>
          </cell>
          <cell r="J481" t="str">
            <v>Do Thi Bich Lieu</v>
          </cell>
          <cell r="M481" t="str">
            <v>No</v>
          </cell>
          <cell r="O481" t="str">
            <v>06/Đã thanh toán 12/2023</v>
          </cell>
        </row>
        <row r="482">
          <cell r="D482">
            <v>28259</v>
          </cell>
          <cell r="E482">
            <v>11198197</v>
          </cell>
          <cell r="F482">
            <v>4282102</v>
          </cell>
          <cell r="G482">
            <v>45059.000347222223</v>
          </cell>
          <cell r="J482" t="str">
            <v>Do Thi Bich Lieu</v>
          </cell>
          <cell r="M482" t="str">
            <v>No</v>
          </cell>
          <cell r="O482" t="str">
            <v>06/Đã thanh toán 26/2023</v>
          </cell>
        </row>
        <row r="483">
          <cell r="D483">
            <v>28267</v>
          </cell>
          <cell r="E483">
            <v>12157014</v>
          </cell>
          <cell r="F483">
            <v>4886530</v>
          </cell>
          <cell r="G483">
            <v>45059.000347222223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D484">
            <v>28274</v>
          </cell>
          <cell r="E484">
            <v>15120731</v>
          </cell>
          <cell r="F484">
            <v>3234033</v>
          </cell>
          <cell r="G484">
            <v>45059.000347222223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28264</v>
          </cell>
          <cell r="E485">
            <v>22346700</v>
          </cell>
          <cell r="F485">
            <v>2950660</v>
          </cell>
          <cell r="G485">
            <v>45059.000347222223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28275</v>
          </cell>
          <cell r="E486">
            <v>18169555</v>
          </cell>
          <cell r="F486">
            <v>7721813</v>
          </cell>
          <cell r="G486">
            <v>45059.000347222223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28273</v>
          </cell>
          <cell r="E487">
            <v>15120466</v>
          </cell>
          <cell r="F487">
            <v>1954612</v>
          </cell>
          <cell r="G487">
            <v>45059.000347222223</v>
          </cell>
          <cell r="J487" t="str">
            <v>Do Thi Bich Lieu</v>
          </cell>
          <cell r="M487" t="str">
            <v>No</v>
          </cell>
          <cell r="O487" t="str">
            <v>06/Đã thanh toán 26/2023</v>
          </cell>
        </row>
        <row r="488">
          <cell r="D488">
            <v>28261</v>
          </cell>
          <cell r="E488">
            <v>23219022</v>
          </cell>
          <cell r="F488">
            <v>1551215</v>
          </cell>
          <cell r="G488">
            <v>45059.000347222223</v>
          </cell>
          <cell r="J488" t="str">
            <v>Do Thi Bich Lieu</v>
          </cell>
          <cell r="M488" t="str">
            <v>No</v>
          </cell>
          <cell r="O488" t="str">
            <v>06/Đã thanh toán 26/2023</v>
          </cell>
        </row>
        <row r="489">
          <cell r="D489">
            <v>28262</v>
          </cell>
          <cell r="E489">
            <v>16434624</v>
          </cell>
          <cell r="F489">
            <v>3072850</v>
          </cell>
          <cell r="G489">
            <v>45059.000347222223</v>
          </cell>
          <cell r="J489" t="str">
            <v>Do Thi Bich Lieu</v>
          </cell>
          <cell r="M489" t="str">
            <v>No</v>
          </cell>
          <cell r="O489" t="str">
            <v>06/Đã thanh toán 26/2023</v>
          </cell>
        </row>
        <row r="490">
          <cell r="D490">
            <v>28254</v>
          </cell>
          <cell r="E490">
            <v>29173686</v>
          </cell>
          <cell r="F490">
            <v>2619452</v>
          </cell>
          <cell r="G490">
            <v>45059.000347222223</v>
          </cell>
          <cell r="J490" t="str">
            <v>Do Thi Bich Lieu</v>
          </cell>
          <cell r="M490" t="str">
            <v>No</v>
          </cell>
          <cell r="O490" t="str">
            <v>06/Đã thanh toán 12/2023</v>
          </cell>
        </row>
        <row r="491">
          <cell r="D491">
            <v>28260</v>
          </cell>
          <cell r="E491">
            <v>19396177</v>
          </cell>
          <cell r="F491">
            <v>977306</v>
          </cell>
          <cell r="G491">
            <v>45059.000347222223</v>
          </cell>
          <cell r="J491" t="str">
            <v>Do Thi Bich Lieu</v>
          </cell>
          <cell r="M491" t="str">
            <v>No</v>
          </cell>
          <cell r="O491" t="str">
            <v>06/Đã thanh toán 26/2023</v>
          </cell>
        </row>
        <row r="492">
          <cell r="D492">
            <v>28251</v>
          </cell>
          <cell r="E492">
            <v>10229295</v>
          </cell>
          <cell r="F492">
            <v>2095544</v>
          </cell>
          <cell r="G492">
            <v>45059.000347222223</v>
          </cell>
          <cell r="J492" t="str">
            <v>Do Thi Bich Lieu</v>
          </cell>
          <cell r="M492" t="str">
            <v>No</v>
          </cell>
          <cell r="O492" t="str">
            <v>06/Đã thanh toán 12/2023</v>
          </cell>
        </row>
        <row r="493">
          <cell r="D493">
            <v>28245</v>
          </cell>
          <cell r="E493">
            <v>16433164</v>
          </cell>
          <cell r="F493">
            <v>2933992</v>
          </cell>
          <cell r="G493">
            <v>45059.000347222223</v>
          </cell>
          <cell r="J493" t="str">
            <v>Do Thi Bich Lieu</v>
          </cell>
          <cell r="M493" t="str">
            <v>No</v>
          </cell>
          <cell r="O493" t="str">
            <v>06/Đã thanh toán 26/2023</v>
          </cell>
        </row>
        <row r="494">
          <cell r="D494">
            <v>28269</v>
          </cell>
          <cell r="E494">
            <v>16435456</v>
          </cell>
          <cell r="F494">
            <v>1954612</v>
          </cell>
          <cell r="G494">
            <v>45059.000347222223</v>
          </cell>
          <cell r="J494" t="str">
            <v>Do Thi Bich Lieu</v>
          </cell>
          <cell r="M494" t="str">
            <v>No</v>
          </cell>
          <cell r="O494" t="str">
            <v>06/Đã thanh toán 26/2023</v>
          </cell>
        </row>
        <row r="495">
          <cell r="D495">
            <v>28268</v>
          </cell>
          <cell r="E495">
            <v>12157285</v>
          </cell>
          <cell r="F495">
            <v>998250</v>
          </cell>
          <cell r="G495">
            <v>45059.000347222223</v>
          </cell>
          <cell r="J495" t="str">
            <v>Do Thi Bich Lieu</v>
          </cell>
          <cell r="M495" t="str">
            <v>No</v>
          </cell>
          <cell r="O495" t="str">
            <v>06/Đã thanh toán 26/2023</v>
          </cell>
        </row>
        <row r="496">
          <cell r="D496">
            <v>28276</v>
          </cell>
          <cell r="E496">
            <v>14107421</v>
          </cell>
          <cell r="F496">
            <v>2931918</v>
          </cell>
          <cell r="G496">
            <v>45059.000347222223</v>
          </cell>
          <cell r="J496" t="str">
            <v>Do Thi Bich Lieu</v>
          </cell>
          <cell r="M496" t="str">
            <v>No</v>
          </cell>
          <cell r="O496" t="str">
            <v>06/Đã thanh toán 12/2023</v>
          </cell>
        </row>
        <row r="497">
          <cell r="D497">
            <v>28246</v>
          </cell>
          <cell r="E497">
            <v>20370361</v>
          </cell>
          <cell r="F497">
            <v>3391017</v>
          </cell>
          <cell r="G497">
            <v>45059.000347222223</v>
          </cell>
          <cell r="J497" t="str">
            <v>Do Thi Bich Lieu</v>
          </cell>
          <cell r="M497" t="str">
            <v>No</v>
          </cell>
          <cell r="O497" t="str">
            <v>06/Đã thanh toán 12/2023</v>
          </cell>
        </row>
        <row r="498">
          <cell r="D498">
            <v>28271</v>
          </cell>
          <cell r="E498">
            <v>20373305</v>
          </cell>
          <cell r="F498">
            <v>2095544</v>
          </cell>
          <cell r="G498">
            <v>45059.000347222223</v>
          </cell>
          <cell r="J498" t="str">
            <v>Do Thi Bich Lieu</v>
          </cell>
          <cell r="M498" t="str">
            <v>No</v>
          </cell>
          <cell r="O498" t="str">
            <v>06/Đã thanh toán 26/2023</v>
          </cell>
        </row>
        <row r="499">
          <cell r="D499">
            <v>28277</v>
          </cell>
          <cell r="E499">
            <v>13255443</v>
          </cell>
          <cell r="F499">
            <v>1954612</v>
          </cell>
          <cell r="G499">
            <v>45059.000347222223</v>
          </cell>
          <cell r="J499" t="str">
            <v>Do Thi Bich Lieu</v>
          </cell>
          <cell r="M499" t="str">
            <v>No</v>
          </cell>
          <cell r="O499" t="str">
            <v>06/Đã thanh toán 12/2023</v>
          </cell>
        </row>
        <row r="500">
          <cell r="D500">
            <v>28256</v>
          </cell>
          <cell r="E500">
            <v>10234016</v>
          </cell>
          <cell r="F500">
            <v>4674120</v>
          </cell>
          <cell r="G500">
            <v>45059.000347222223</v>
          </cell>
          <cell r="J500" t="str">
            <v>Do Thi Bich Lieu</v>
          </cell>
          <cell r="M500" t="str">
            <v>No</v>
          </cell>
          <cell r="O500" t="str">
            <v>06/Đã thanh toán 12/2023</v>
          </cell>
        </row>
        <row r="501">
          <cell r="D501">
            <v>28253</v>
          </cell>
          <cell r="E501">
            <v>10231436</v>
          </cell>
          <cell r="F501">
            <v>9345600</v>
          </cell>
          <cell r="G501">
            <v>45059.000347222223</v>
          </cell>
          <cell r="J501" t="str">
            <v>Do Thi Bich Lieu</v>
          </cell>
          <cell r="M501" t="str">
            <v>No</v>
          </cell>
          <cell r="O501" t="str">
            <v>06/Đã thanh toán 12/2023</v>
          </cell>
        </row>
        <row r="502">
          <cell r="D502">
            <v>28265</v>
          </cell>
          <cell r="E502">
            <v>17202067</v>
          </cell>
          <cell r="F502">
            <v>2703191</v>
          </cell>
          <cell r="G502">
            <v>45059.000347222223</v>
          </cell>
          <cell r="J502" t="str">
            <v>Do Thi Bich Lieu</v>
          </cell>
          <cell r="M502" t="str">
            <v>No</v>
          </cell>
          <cell r="O502" t="str">
            <v>06/Đã thanh toán 26/2023</v>
          </cell>
        </row>
        <row r="503">
          <cell r="D503">
            <v>28272</v>
          </cell>
          <cell r="E503">
            <v>22343678</v>
          </cell>
          <cell r="F503">
            <v>2336400</v>
          </cell>
          <cell r="G503">
            <v>45059.000347222223</v>
          </cell>
          <cell r="J503" t="str">
            <v>Do Thi Bich Lieu</v>
          </cell>
          <cell r="M503" t="str">
            <v>No</v>
          </cell>
          <cell r="O503" t="str">
            <v>06/Đã thanh toán 26/2023</v>
          </cell>
        </row>
        <row r="504">
          <cell r="D504">
            <v>28258</v>
          </cell>
          <cell r="E504">
            <v>11197928</v>
          </cell>
          <cell r="F504">
            <v>2095544</v>
          </cell>
          <cell r="G504">
            <v>45059.000347222223</v>
          </cell>
          <cell r="J504" t="str">
            <v>Do Thi Bich Lieu</v>
          </cell>
          <cell r="M504" t="str">
            <v>No</v>
          </cell>
          <cell r="O504" t="str">
            <v>06/Đã thanh toán 26/2023</v>
          </cell>
        </row>
        <row r="505">
          <cell r="D505">
            <v>28255</v>
          </cell>
          <cell r="E505">
            <v>10233736</v>
          </cell>
          <cell r="F505">
            <v>2095544</v>
          </cell>
          <cell r="G505">
            <v>45059.000347222223</v>
          </cell>
          <cell r="J505" t="str">
            <v>Do Thi Bich Lieu</v>
          </cell>
          <cell r="M505" t="str">
            <v>No</v>
          </cell>
          <cell r="O505" t="str">
            <v>06/Đã thanh toán 12/2023</v>
          </cell>
        </row>
        <row r="506">
          <cell r="D506">
            <v>28250</v>
          </cell>
          <cell r="E506">
            <v>25341759</v>
          </cell>
          <cell r="F506">
            <v>6246405</v>
          </cell>
          <cell r="G506">
            <v>45059.000347222223</v>
          </cell>
          <cell r="J506" t="str">
            <v>Do Thi Bich Lieu</v>
          </cell>
          <cell r="M506" t="str">
            <v>No</v>
          </cell>
          <cell r="O506" t="str">
            <v>06/Đã thanh toán 12/2023</v>
          </cell>
        </row>
        <row r="507">
          <cell r="D507">
            <v>28270</v>
          </cell>
          <cell r="E507">
            <v>16435752</v>
          </cell>
          <cell r="F507">
            <v>1615482</v>
          </cell>
          <cell r="G507">
            <v>45059.000347222223</v>
          </cell>
          <cell r="J507" t="str">
            <v>Do Thi Bich Lieu</v>
          </cell>
          <cell r="M507" t="str">
            <v>No</v>
          </cell>
          <cell r="O507" t="str">
            <v>06/Đã thanh toán 26/2023</v>
          </cell>
        </row>
        <row r="508">
          <cell r="D508">
            <v>28247</v>
          </cell>
          <cell r="E508">
            <v>20371268</v>
          </cell>
          <cell r="F508">
            <v>1253313</v>
          </cell>
          <cell r="G508">
            <v>45059.000347222223</v>
          </cell>
          <cell r="J508" t="str">
            <v>Do Thi Bich Lieu</v>
          </cell>
          <cell r="M508" t="str">
            <v>No</v>
          </cell>
          <cell r="O508" t="str">
            <v>06/Đã thanh toán 12/2023</v>
          </cell>
        </row>
        <row r="509">
          <cell r="D509">
            <v>28242</v>
          </cell>
          <cell r="E509">
            <v>29172360</v>
          </cell>
          <cell r="F509">
            <v>276007</v>
          </cell>
          <cell r="G509">
            <v>45059.000347222223</v>
          </cell>
          <cell r="J509" t="str">
            <v>Do Thi Bich Lieu</v>
          </cell>
          <cell r="M509" t="str">
            <v>No</v>
          </cell>
          <cell r="O509" t="str">
            <v>06/Đã thanh toán 12/2023</v>
          </cell>
        </row>
        <row r="510">
          <cell r="D510">
            <v>28248</v>
          </cell>
          <cell r="E510">
            <v>15118282</v>
          </cell>
          <cell r="F510">
            <v>1253313</v>
          </cell>
          <cell r="G510">
            <v>45059.000347222223</v>
          </cell>
          <cell r="J510" t="str">
            <v>Do Thi Bich Lieu</v>
          </cell>
          <cell r="M510" t="str">
            <v>No</v>
          </cell>
          <cell r="O510" t="str">
            <v>06/Đã thanh toán 12/2023</v>
          </cell>
        </row>
        <row r="511">
          <cell r="D511">
            <v>28266</v>
          </cell>
          <cell r="E511">
            <v>25343619</v>
          </cell>
          <cell r="F511">
            <v>6092977</v>
          </cell>
          <cell r="G511">
            <v>45059.000347222223</v>
          </cell>
          <cell r="J511" t="str">
            <v>Do Thi Bich Lieu</v>
          </cell>
          <cell r="M511" t="str">
            <v>No</v>
          </cell>
          <cell r="O511" t="str">
            <v>06/Đã thanh toán 26/2023</v>
          </cell>
        </row>
        <row r="512">
          <cell r="D512">
            <v>28243</v>
          </cell>
          <cell r="E512">
            <v>19393307</v>
          </cell>
          <cell r="F512">
            <v>3234033</v>
          </cell>
          <cell r="G512">
            <v>45059.000347222223</v>
          </cell>
          <cell r="J512" t="str">
            <v>Do Thi Bich Lieu</v>
          </cell>
          <cell r="M512" t="str">
            <v>No</v>
          </cell>
          <cell r="O512" t="str">
            <v>06/Đã thanh toán 12/2023</v>
          </cell>
        </row>
        <row r="513">
          <cell r="D513">
            <v>28249</v>
          </cell>
          <cell r="E513">
            <v>17198705</v>
          </cell>
          <cell r="F513">
            <v>2205947</v>
          </cell>
          <cell r="G513">
            <v>45059.000347222223</v>
          </cell>
          <cell r="J513" t="str">
            <v>Do Thi Bich Lieu</v>
          </cell>
          <cell r="M513" t="str">
            <v>No</v>
          </cell>
          <cell r="O513" t="str">
            <v>06/Đã thanh toán 12/2023</v>
          </cell>
        </row>
        <row r="514">
          <cell r="D514">
            <v>28244</v>
          </cell>
          <cell r="E514">
            <v>19393403</v>
          </cell>
          <cell r="F514">
            <v>623040</v>
          </cell>
          <cell r="G514">
            <v>45059.000347222223</v>
          </cell>
          <cell r="J514" t="str">
            <v>Do Thi Bich Lieu</v>
          </cell>
          <cell r="M514" t="str">
            <v>No</v>
          </cell>
          <cell r="O514" t="str">
            <v>06/Đã thanh toán 12/2023</v>
          </cell>
        </row>
        <row r="515">
          <cell r="D515">
            <v>28257</v>
          </cell>
          <cell r="E515">
            <v>11197866</v>
          </cell>
          <cell r="F515">
            <v>3909224</v>
          </cell>
          <cell r="G515">
            <v>45059.000347222223</v>
          </cell>
          <cell r="J515" t="str">
            <v>Do Thi Bich Lieu</v>
          </cell>
          <cell r="M515" t="str">
            <v>No</v>
          </cell>
          <cell r="O515" t="str">
            <v>06/Đã thanh toán 26/2023</v>
          </cell>
        </row>
        <row r="516">
          <cell r="D516">
            <v>28263</v>
          </cell>
          <cell r="E516">
            <v>16434733</v>
          </cell>
          <cell r="F516">
            <v>4744894</v>
          </cell>
          <cell r="G516">
            <v>45059.000347222223</v>
          </cell>
          <cell r="J516" t="str">
            <v>Do Thi Bich Lieu</v>
          </cell>
          <cell r="M516" t="str">
            <v>No</v>
          </cell>
          <cell r="O516" t="str">
            <v>06/Đã thanh toán 26/2023</v>
          </cell>
        </row>
        <row r="517">
          <cell r="D517">
            <v>28278</v>
          </cell>
          <cell r="E517">
            <v>90323119</v>
          </cell>
          <cell r="F517">
            <v>1221638</v>
          </cell>
          <cell r="G517">
            <v>45059.000347222223</v>
          </cell>
          <cell r="J517" t="str">
            <v>Do Thi Bich Lieu</v>
          </cell>
          <cell r="M517" t="str">
            <v>No</v>
          </cell>
          <cell r="O517" t="str">
            <v>06/Đã thanh toán 12/2023</v>
          </cell>
        </row>
        <row r="518">
          <cell r="D518">
            <v>29219</v>
          </cell>
          <cell r="E518">
            <v>12151469</v>
          </cell>
          <cell r="F518">
            <v>6037361</v>
          </cell>
          <cell r="G518">
            <v>45063.000347222223</v>
          </cell>
          <cell r="J518" t="str">
            <v>Do Thi Bich Lieu</v>
          </cell>
          <cell r="M518" t="str">
            <v>No</v>
          </cell>
          <cell r="O518" t="str">
            <v>06/Đã thanh toán 12/2023</v>
          </cell>
        </row>
        <row r="519">
          <cell r="D519">
            <v>29787</v>
          </cell>
          <cell r="E519">
            <v>28338495</v>
          </cell>
          <cell r="F519">
            <v>5367266</v>
          </cell>
          <cell r="G519">
            <v>45065.000347222223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D520">
            <v>29797</v>
          </cell>
          <cell r="E520">
            <v>14109446</v>
          </cell>
          <cell r="F520">
            <v>4886530</v>
          </cell>
          <cell r="G520">
            <v>45065.000347222223</v>
          </cell>
          <cell r="J520" t="str">
            <v>Do Thi Bich Lieu</v>
          </cell>
          <cell r="M520" t="str">
            <v>No</v>
          </cell>
          <cell r="O520" t="str">
            <v>06/Đã thanh toán 26/2023</v>
          </cell>
        </row>
        <row r="521">
          <cell r="D521">
            <v>29795</v>
          </cell>
          <cell r="E521">
            <v>15123799</v>
          </cell>
          <cell r="F521">
            <v>3796408</v>
          </cell>
          <cell r="G521">
            <v>45065.000347222223</v>
          </cell>
          <cell r="J521" t="str">
            <v>Do Thi Bich Lieu</v>
          </cell>
          <cell r="M521" t="str">
            <v>No</v>
          </cell>
          <cell r="O521" t="str">
            <v>06/Đã thanh toán 26/2023</v>
          </cell>
        </row>
        <row r="522">
          <cell r="D522">
            <v>29799</v>
          </cell>
          <cell r="E522">
            <v>26400018</v>
          </cell>
          <cell r="F522">
            <v>1615482</v>
          </cell>
          <cell r="G522">
            <v>45065.000347222223</v>
          </cell>
          <cell r="J522" t="str">
            <v>Do Thi Bich Lieu</v>
          </cell>
          <cell r="M522" t="str">
            <v>No</v>
          </cell>
          <cell r="O522" t="str">
            <v>06/Đã thanh toán 26/2023</v>
          </cell>
        </row>
        <row r="523">
          <cell r="D523">
            <v>29775</v>
          </cell>
          <cell r="E523">
            <v>23220736</v>
          </cell>
          <cell r="F523">
            <v>2358510</v>
          </cell>
          <cell r="G523">
            <v>45065.000347222223</v>
          </cell>
          <cell r="J523" t="str">
            <v>Do Thi Bich Lieu</v>
          </cell>
          <cell r="M523" t="str">
            <v>No</v>
          </cell>
          <cell r="O523" t="str">
            <v>06/Đã thanh toán 26/2023</v>
          </cell>
        </row>
        <row r="524">
          <cell r="D524">
            <v>29786</v>
          </cell>
          <cell r="E524">
            <v>12160141</v>
          </cell>
          <cell r="F524">
            <v>1615482</v>
          </cell>
          <cell r="G524">
            <v>45065.000347222223</v>
          </cell>
          <cell r="J524" t="str">
            <v>Do Thi Bich Lieu</v>
          </cell>
          <cell r="M524" t="str">
            <v>No</v>
          </cell>
          <cell r="O524" t="str">
            <v>06/Đã thanh toán 26/2023</v>
          </cell>
        </row>
        <row r="525">
          <cell r="D525">
            <v>29793</v>
          </cell>
          <cell r="E525">
            <v>16438404</v>
          </cell>
          <cell r="F525">
            <v>3194934</v>
          </cell>
          <cell r="G525">
            <v>45065.000347222223</v>
          </cell>
          <cell r="J525" t="str">
            <v>Do Thi Bich Lieu</v>
          </cell>
          <cell r="M525" t="str">
            <v>No</v>
          </cell>
          <cell r="O525" t="str">
            <v>07/Đã thanh toán 10/2023</v>
          </cell>
        </row>
        <row r="526">
          <cell r="D526">
            <v>29790</v>
          </cell>
          <cell r="E526">
            <v>24317905</v>
          </cell>
          <cell r="F526">
            <v>1946690</v>
          </cell>
          <cell r="G526">
            <v>45065.000347222223</v>
          </cell>
          <cell r="J526" t="str">
            <v>Do Thi Bich Lieu</v>
          </cell>
          <cell r="M526" t="str">
            <v>No</v>
          </cell>
          <cell r="O526" t="str">
            <v>07/Đã thanh toán 10/2023</v>
          </cell>
        </row>
        <row r="527">
          <cell r="D527">
            <v>29794</v>
          </cell>
          <cell r="E527">
            <v>16438132</v>
          </cell>
          <cell r="F527">
            <v>977306</v>
          </cell>
          <cell r="G527">
            <v>45065.000347222223</v>
          </cell>
          <cell r="J527" t="str">
            <v>Do Thi Bich Lieu</v>
          </cell>
          <cell r="M527" t="str">
            <v>No</v>
          </cell>
          <cell r="O527" t="str">
            <v>07/Đã thanh toán 10/2023</v>
          </cell>
        </row>
        <row r="528">
          <cell r="D528">
            <v>29801</v>
          </cell>
          <cell r="E528">
            <v>14109503</v>
          </cell>
          <cell r="F528">
            <v>203239</v>
          </cell>
          <cell r="G528">
            <v>45065.000347222223</v>
          </cell>
          <cell r="J528" t="str">
            <v>Do Thi Bich Lieu</v>
          </cell>
          <cell r="M528" t="str">
            <v>No</v>
          </cell>
          <cell r="O528" t="str">
            <v>06/Đã thanh toán 26/2023</v>
          </cell>
        </row>
        <row r="529">
          <cell r="D529">
            <v>29792</v>
          </cell>
          <cell r="E529">
            <v>20375673</v>
          </cell>
          <cell r="F529">
            <v>977306</v>
          </cell>
          <cell r="G529">
            <v>45065.000347222223</v>
          </cell>
          <cell r="J529" t="str">
            <v>Do Thi Bich Lieu</v>
          </cell>
          <cell r="M529" t="str">
            <v>No</v>
          </cell>
          <cell r="O529" t="str">
            <v>06/Đã thanh toán 26/2023</v>
          </cell>
        </row>
        <row r="530">
          <cell r="D530">
            <v>29798</v>
          </cell>
          <cell r="E530">
            <v>14107909</v>
          </cell>
          <cell r="F530">
            <v>778800</v>
          </cell>
          <cell r="G530">
            <v>45065.000347222223</v>
          </cell>
          <cell r="J530" t="str">
            <v>Do Thi Bich Lieu</v>
          </cell>
          <cell r="M530" t="str">
            <v>No</v>
          </cell>
          <cell r="O530" t="str">
            <v>06/Đã thanh toán 26/2023</v>
          </cell>
        </row>
        <row r="531">
          <cell r="D531">
            <v>29800</v>
          </cell>
          <cell r="E531">
            <v>13258249</v>
          </cell>
          <cell r="F531">
            <v>4050156</v>
          </cell>
          <cell r="G531">
            <v>45065.000347222223</v>
          </cell>
          <cell r="J531" t="str">
            <v>Do Thi Bich Lieu</v>
          </cell>
          <cell r="M531" t="str">
            <v>No</v>
          </cell>
          <cell r="O531" t="str">
            <v>06/Đã thanh toán 26/2023</v>
          </cell>
        </row>
        <row r="532">
          <cell r="D532">
            <v>29789</v>
          </cell>
          <cell r="E532">
            <v>25346852</v>
          </cell>
          <cell r="F532">
            <v>2880284</v>
          </cell>
          <cell r="G532">
            <v>45065.000347222223</v>
          </cell>
          <cell r="J532" t="str">
            <v>Do Thi Bich Lieu</v>
          </cell>
          <cell r="M532" t="str">
            <v>No</v>
          </cell>
          <cell r="O532" t="str">
            <v>07/Đã thanh toán 10/2023</v>
          </cell>
        </row>
        <row r="533">
          <cell r="D533">
            <v>29791</v>
          </cell>
          <cell r="E533">
            <v>24317587</v>
          </cell>
          <cell r="F533">
            <v>598950</v>
          </cell>
          <cell r="G533">
            <v>45065.000347222223</v>
          </cell>
          <cell r="J533" t="str">
            <v>Do Thi Bich Lieu</v>
          </cell>
          <cell r="M533" t="str">
            <v>No</v>
          </cell>
          <cell r="O533" t="str">
            <v>07/Đã thanh toán 10/2023</v>
          </cell>
        </row>
        <row r="534">
          <cell r="D534">
            <v>29781</v>
          </cell>
          <cell r="E534">
            <v>17204149</v>
          </cell>
          <cell r="F534">
            <v>3596758</v>
          </cell>
          <cell r="G534">
            <v>45065.000347222223</v>
          </cell>
          <cell r="J534" t="str">
            <v>Do Thi Bich Lieu</v>
          </cell>
          <cell r="M534" t="str">
            <v>No</v>
          </cell>
          <cell r="O534" t="str">
            <v>06/Đã thanh toán 26/2023</v>
          </cell>
        </row>
        <row r="535">
          <cell r="D535">
            <v>29788</v>
          </cell>
          <cell r="E535">
            <v>28338112</v>
          </cell>
          <cell r="F535">
            <v>1551215</v>
          </cell>
          <cell r="G535">
            <v>45065.000347222223</v>
          </cell>
          <cell r="J535" t="str">
            <v>Do Thi Bich Lieu</v>
          </cell>
          <cell r="M535" t="str">
            <v>No</v>
          </cell>
          <cell r="O535" t="str">
            <v>06/Đã thanh toán 26/2023</v>
          </cell>
        </row>
        <row r="536">
          <cell r="D536">
            <v>29780</v>
          </cell>
          <cell r="E536">
            <v>17205052</v>
          </cell>
          <cell r="F536">
            <v>2175417</v>
          </cell>
          <cell r="G536">
            <v>45065.000347222223</v>
          </cell>
          <cell r="J536" t="str">
            <v>Do Thi Bich Lieu</v>
          </cell>
          <cell r="M536" t="str">
            <v>No</v>
          </cell>
          <cell r="O536" t="str">
            <v>06/Đã thanh toán 26/2023</v>
          </cell>
        </row>
        <row r="537">
          <cell r="D537">
            <v>29774</v>
          </cell>
          <cell r="E537">
            <v>27337015</v>
          </cell>
          <cell r="F537">
            <v>3234033</v>
          </cell>
          <cell r="G537">
            <v>45065.000347222223</v>
          </cell>
          <cell r="J537" t="str">
            <v>Do Thi Bich Lieu</v>
          </cell>
          <cell r="M537" t="str">
            <v>No</v>
          </cell>
          <cell r="O537" t="str">
            <v>06/Đã thanh toán 26/2023</v>
          </cell>
        </row>
        <row r="538">
          <cell r="D538">
            <v>29770</v>
          </cell>
          <cell r="E538">
            <v>10237078</v>
          </cell>
          <cell r="F538">
            <v>5027462</v>
          </cell>
          <cell r="G538">
            <v>45065.000347222223</v>
          </cell>
          <cell r="J538" t="str">
            <v>Do Thi Bich Lieu</v>
          </cell>
          <cell r="M538" t="str">
            <v>No</v>
          </cell>
          <cell r="O538" t="str">
            <v>06/Đã thanh toán 26/2023</v>
          </cell>
        </row>
        <row r="539">
          <cell r="D539">
            <v>29773</v>
          </cell>
          <cell r="E539">
            <v>19397623</v>
          </cell>
          <cell r="F539">
            <v>1557600</v>
          </cell>
          <cell r="G539">
            <v>45065.000347222223</v>
          </cell>
          <cell r="J539" t="str">
            <v>Do Thi Bich Lieu</v>
          </cell>
          <cell r="M539" t="str">
            <v>No</v>
          </cell>
          <cell r="O539" t="str">
            <v>07/Đã thanh toán 10/2023</v>
          </cell>
        </row>
        <row r="540">
          <cell r="D540">
            <v>29777</v>
          </cell>
          <cell r="E540">
            <v>25346105</v>
          </cell>
          <cell r="F540">
            <v>778800</v>
          </cell>
          <cell r="G540">
            <v>45065.000347222223</v>
          </cell>
          <cell r="J540" t="str">
            <v>Do Thi Bich Lieu</v>
          </cell>
          <cell r="M540" t="str">
            <v>No</v>
          </cell>
          <cell r="O540" t="str">
            <v>Chúng tôi đang xử lý hóa đơn, vui lòng liên hệ Do Thi Bich Lieu</v>
          </cell>
        </row>
        <row r="541">
          <cell r="D541">
            <v>29993</v>
          </cell>
          <cell r="E541">
            <v>26298800</v>
          </cell>
          <cell r="F541">
            <v>1413958</v>
          </cell>
          <cell r="G541">
            <v>45069.000347222223</v>
          </cell>
          <cell r="J541" t="str">
            <v>Do Thi Bich Lieu</v>
          </cell>
          <cell r="M541" t="str">
            <v>No</v>
          </cell>
          <cell r="O541" t="str">
            <v>Chúng tôi đang xử lý hóa đơn, vui lòng liên hệ Do Thi Bich Lieu</v>
          </cell>
        </row>
        <row r="542">
          <cell r="D542">
            <v>30029</v>
          </cell>
          <cell r="E542">
            <v>12100509</v>
          </cell>
          <cell r="F542">
            <v>763656</v>
          </cell>
          <cell r="G542">
            <v>45069.000347222223</v>
          </cell>
          <cell r="J542" t="str">
            <v>Do Thi Bich Lieu</v>
          </cell>
          <cell r="M542" t="str">
            <v>No</v>
          </cell>
          <cell r="O542" t="str">
            <v>06/Đã thanh toán 12/2023</v>
          </cell>
        </row>
        <row r="543">
          <cell r="D543">
            <v>30032</v>
          </cell>
          <cell r="E543">
            <v>14026511</v>
          </cell>
          <cell r="F543">
            <v>930329</v>
          </cell>
          <cell r="G543">
            <v>45069.000347222223</v>
          </cell>
          <cell r="J543" t="str">
            <v>Do Thi Bich Lieu</v>
          </cell>
          <cell r="M543" t="str">
            <v>No</v>
          </cell>
          <cell r="O543" t="str">
            <v>06/Đã thanh toán 12/2023</v>
          </cell>
        </row>
        <row r="544">
          <cell r="D544">
            <v>30031</v>
          </cell>
          <cell r="E544">
            <v>13197255</v>
          </cell>
          <cell r="F544">
            <v>4612526</v>
          </cell>
          <cell r="G544">
            <v>45069.000347222223</v>
          </cell>
          <cell r="J544" t="str">
            <v>Do Thi Bich Lieu</v>
          </cell>
          <cell r="M544" t="str">
            <v>No</v>
          </cell>
          <cell r="O544" t="str">
            <v>06/Đã thanh toán 12/2023</v>
          </cell>
        </row>
        <row r="545">
          <cell r="D545">
            <v>30030</v>
          </cell>
          <cell r="E545">
            <v>10171704</v>
          </cell>
          <cell r="F545">
            <v>23586080</v>
          </cell>
          <cell r="G545">
            <v>45069.000347222223</v>
          </cell>
          <cell r="J545" t="str">
            <v>Do Thi Bich Lieu</v>
          </cell>
          <cell r="M545" t="str">
            <v>No</v>
          </cell>
          <cell r="O545" t="str">
            <v>Chúng tôi đang xử lý hóa đơn, vui lòng liên hệ Do Thi Bich Lieu</v>
          </cell>
        </row>
        <row r="546">
          <cell r="D546">
            <v>31447</v>
          </cell>
          <cell r="E546">
            <v>17208494</v>
          </cell>
          <cell r="F546">
            <v>2050340</v>
          </cell>
          <cell r="G546">
            <v>45073.000347222223</v>
          </cell>
          <cell r="J546" t="str">
            <v>Do Thi Bich Lieu</v>
          </cell>
          <cell r="M546" t="str">
            <v>No</v>
          </cell>
          <cell r="O546" t="str">
            <v>07/Đã thanh toán 10/2023</v>
          </cell>
        </row>
        <row r="547">
          <cell r="D547">
            <v>31449</v>
          </cell>
          <cell r="E547">
            <v>20378013</v>
          </cell>
          <cell r="F547">
            <v>977306</v>
          </cell>
          <cell r="G547">
            <v>45073.000347222223</v>
          </cell>
          <cell r="J547" t="str">
            <v>Do Thi Bich Lieu</v>
          </cell>
          <cell r="M547" t="str">
            <v>No</v>
          </cell>
          <cell r="O547" t="str">
            <v>07/Đã thanh toán 10/2023</v>
          </cell>
        </row>
        <row r="548">
          <cell r="D548">
            <v>31460</v>
          </cell>
          <cell r="E548">
            <v>26401718</v>
          </cell>
          <cell r="F548">
            <v>1557600</v>
          </cell>
          <cell r="G548">
            <v>45073.000347222223</v>
          </cell>
          <cell r="J548" t="str">
            <v>Do Thi Bich Lieu</v>
          </cell>
          <cell r="M548" t="str">
            <v>No</v>
          </cell>
          <cell r="O548" t="str">
            <v>07/Đã thanh toán 10/2023</v>
          </cell>
        </row>
        <row r="549">
          <cell r="D549">
            <v>31452</v>
          </cell>
          <cell r="E549">
            <v>24319960</v>
          </cell>
          <cell r="F549">
            <v>2619452</v>
          </cell>
          <cell r="G549">
            <v>45073.000347222223</v>
          </cell>
          <cell r="J549" t="str">
            <v>Do Thi Bich Lieu</v>
          </cell>
          <cell r="M549" t="str">
            <v>No</v>
          </cell>
          <cell r="O549" t="str">
            <v>07/Đã thanh toán 10/2023</v>
          </cell>
        </row>
        <row r="550">
          <cell r="D550">
            <v>31453</v>
          </cell>
          <cell r="E550">
            <v>24319707</v>
          </cell>
          <cell r="F550">
            <v>977306</v>
          </cell>
          <cell r="G550">
            <v>45073.000347222223</v>
          </cell>
          <cell r="J550" t="str">
            <v>Do Thi Bich Lieu</v>
          </cell>
          <cell r="M550" t="str">
            <v>No</v>
          </cell>
          <cell r="O550" t="str">
            <v>07/Đã thanh toán 10/2023</v>
          </cell>
        </row>
        <row r="551">
          <cell r="D551">
            <v>31463</v>
          </cell>
          <cell r="E551">
            <v>14112312</v>
          </cell>
          <cell r="F551">
            <v>4249070</v>
          </cell>
          <cell r="G551">
            <v>45073.000347222223</v>
          </cell>
          <cell r="J551" t="str">
            <v>Do Thi Bich Lieu</v>
          </cell>
          <cell r="M551" t="str">
            <v>No</v>
          </cell>
          <cell r="O551" t="str">
            <v>06/Đã thanh toán 26/2023</v>
          </cell>
        </row>
        <row r="552">
          <cell r="D552">
            <v>31459</v>
          </cell>
          <cell r="E552">
            <v>14111528</v>
          </cell>
          <cell r="F552">
            <v>778800</v>
          </cell>
          <cell r="G552">
            <v>45073.000347222223</v>
          </cell>
          <cell r="J552" t="str">
            <v>Do Thi Bich Lieu</v>
          </cell>
          <cell r="M552" t="str">
            <v>No</v>
          </cell>
          <cell r="O552" t="str">
            <v>07/Đã thanh toán 10/2023</v>
          </cell>
        </row>
        <row r="553">
          <cell r="D553">
            <v>31465</v>
          </cell>
          <cell r="E553">
            <v>90325901</v>
          </cell>
          <cell r="F553">
            <v>1615482</v>
          </cell>
          <cell r="G553">
            <v>45073.000347222223</v>
          </cell>
          <cell r="J553" t="str">
            <v>Do Thi Bich Lieu</v>
          </cell>
          <cell r="M553" t="str">
            <v>No</v>
          </cell>
          <cell r="O553" t="str">
            <v>06/Đã thanh toán 26/2023</v>
          </cell>
        </row>
        <row r="554">
          <cell r="D554">
            <v>31431</v>
          </cell>
          <cell r="E554">
            <v>27339950</v>
          </cell>
          <cell r="F554">
            <v>977306</v>
          </cell>
          <cell r="G554">
            <v>45073.000347222223</v>
          </cell>
          <cell r="J554" t="str">
            <v>Do Thi Bich Lieu</v>
          </cell>
          <cell r="M554" t="str">
            <v>No</v>
          </cell>
          <cell r="O554" t="str">
            <v>07/Đã thanh toán 10/2023</v>
          </cell>
        </row>
        <row r="555">
          <cell r="D555">
            <v>31469</v>
          </cell>
          <cell r="E555">
            <v>29177701</v>
          </cell>
          <cell r="F555">
            <v>1179255</v>
          </cell>
          <cell r="G555">
            <v>45073.000347222223</v>
          </cell>
          <cell r="J555" t="str">
            <v>Do Thi Bich Lieu</v>
          </cell>
          <cell r="M555" t="str">
            <v>No</v>
          </cell>
          <cell r="O555" t="str">
            <v>07/Đã thanh toán 10/2023</v>
          </cell>
        </row>
        <row r="556">
          <cell r="D556">
            <v>31442</v>
          </cell>
          <cell r="E556">
            <v>15124285</v>
          </cell>
          <cell r="F556">
            <v>1557600</v>
          </cell>
          <cell r="G556">
            <v>45073.000347222223</v>
          </cell>
          <cell r="J556" t="str">
            <v>Do Thi Bich Lieu</v>
          </cell>
          <cell r="M556" t="str">
            <v>No</v>
          </cell>
          <cell r="O556" t="str">
            <v>07/Đã thanh toán 10/2023</v>
          </cell>
        </row>
        <row r="557">
          <cell r="D557">
            <v>31471</v>
          </cell>
          <cell r="E557">
            <v>10244328</v>
          </cell>
          <cell r="F557">
            <v>13876055</v>
          </cell>
          <cell r="G557">
            <v>45073.000347222223</v>
          </cell>
          <cell r="J557" t="str">
            <v>Do Thi Bich Lieu</v>
          </cell>
          <cell r="M557" t="str">
            <v>No</v>
          </cell>
          <cell r="O557" t="str">
            <v>07/Đã thanh toán 10/2023</v>
          </cell>
        </row>
        <row r="558">
          <cell r="D558">
            <v>31440</v>
          </cell>
          <cell r="E558">
            <v>15125495</v>
          </cell>
          <cell r="F558">
            <v>1557600</v>
          </cell>
          <cell r="G558">
            <v>45073.000347222223</v>
          </cell>
          <cell r="J558" t="str">
            <v>Do Thi Bich Lieu</v>
          </cell>
          <cell r="M558" t="str">
            <v>No</v>
          </cell>
          <cell r="O558" t="str">
            <v>07/Đã thanh toán 10/2023</v>
          </cell>
        </row>
        <row r="559">
          <cell r="D559">
            <v>31462</v>
          </cell>
          <cell r="E559">
            <v>26401522</v>
          </cell>
          <cell r="F559">
            <v>977306</v>
          </cell>
          <cell r="G559">
            <v>45073.000347222223</v>
          </cell>
          <cell r="J559" t="str">
            <v>Do Thi Bich Lieu</v>
          </cell>
          <cell r="M559" t="str">
            <v>No</v>
          </cell>
          <cell r="O559" t="str">
            <v>06/Đã thanh toán 26/2023</v>
          </cell>
        </row>
        <row r="560">
          <cell r="D560">
            <v>31466</v>
          </cell>
          <cell r="E560">
            <v>13260751</v>
          </cell>
          <cell r="F560">
            <v>6230400</v>
          </cell>
          <cell r="G560">
            <v>45073.000347222223</v>
          </cell>
          <cell r="J560" t="str">
            <v>Do Thi Bich Lieu</v>
          </cell>
          <cell r="M560" t="str">
            <v>No</v>
          </cell>
          <cell r="O560" t="str">
            <v>07/Đã thanh toán 10/2023</v>
          </cell>
        </row>
        <row r="561">
          <cell r="D561">
            <v>31446</v>
          </cell>
          <cell r="E561">
            <v>17206642</v>
          </cell>
          <cell r="F561">
            <v>1557600</v>
          </cell>
          <cell r="G561">
            <v>45073.000347222223</v>
          </cell>
          <cell r="H561">
            <v>45119.000347222223</v>
          </cell>
          <cell r="I561">
            <v>45108.000347222223</v>
          </cell>
          <cell r="J561" t="str">
            <v>Do Thi Bich Lieu</v>
          </cell>
          <cell r="M561" t="str">
            <v>No</v>
          </cell>
          <cell r="O561" t="str">
            <v>Lịch thanh toán: Monthly at 10 &amp; 24</v>
          </cell>
        </row>
        <row r="562">
          <cell r="D562">
            <v>31437</v>
          </cell>
          <cell r="E562">
            <v>18173792</v>
          </cell>
          <cell r="F562">
            <v>998250</v>
          </cell>
          <cell r="G562">
            <v>45073.000347222223</v>
          </cell>
          <cell r="J562" t="str">
            <v>Do Thi Bich Lieu</v>
          </cell>
          <cell r="M562" t="str">
            <v>No</v>
          </cell>
          <cell r="O562" t="str">
            <v>07/Đã thanh toán 10/2023</v>
          </cell>
        </row>
        <row r="563">
          <cell r="D563">
            <v>31430</v>
          </cell>
          <cell r="E563">
            <v>20377348</v>
          </cell>
          <cell r="F563">
            <v>1615482</v>
          </cell>
          <cell r="G563">
            <v>45073.000347222223</v>
          </cell>
          <cell r="J563" t="str">
            <v>Do Thi Bich Lieu</v>
          </cell>
          <cell r="M563" t="str">
            <v>No</v>
          </cell>
          <cell r="O563" t="str">
            <v>07/Đã thanh toán 10/2023</v>
          </cell>
        </row>
        <row r="564">
          <cell r="D564">
            <v>31426</v>
          </cell>
          <cell r="E564">
            <v>10240795</v>
          </cell>
          <cell r="F564">
            <v>11915305</v>
          </cell>
          <cell r="G564">
            <v>45073.000347222223</v>
          </cell>
          <cell r="J564" t="str">
            <v>Do Thi Bich Lieu</v>
          </cell>
          <cell r="M564" t="str">
            <v>No</v>
          </cell>
          <cell r="O564" t="str">
            <v>06/Đã thanh toán 26/2023</v>
          </cell>
        </row>
        <row r="565">
          <cell r="D565">
            <v>31461</v>
          </cell>
          <cell r="E565">
            <v>26401619</v>
          </cell>
          <cell r="F565">
            <v>3784732</v>
          </cell>
          <cell r="G565">
            <v>45073.000347222223</v>
          </cell>
          <cell r="J565" t="str">
            <v>Do Thi Bich Lieu</v>
          </cell>
          <cell r="M565" t="str">
            <v>No</v>
          </cell>
          <cell r="O565" t="str">
            <v>06/Đã thanh toán 26/2023</v>
          </cell>
        </row>
        <row r="566">
          <cell r="D566">
            <v>31427</v>
          </cell>
          <cell r="E566">
            <v>19400179</v>
          </cell>
          <cell r="F566">
            <v>2619452</v>
          </cell>
          <cell r="G566">
            <v>45073.000347222223</v>
          </cell>
          <cell r="J566" t="str">
            <v>Do Thi Bich Lieu</v>
          </cell>
          <cell r="M566" t="str">
            <v>No</v>
          </cell>
          <cell r="O566" t="str">
            <v>07/Đã thanh toán 10/2023</v>
          </cell>
        </row>
        <row r="567">
          <cell r="D567">
            <v>31457</v>
          </cell>
          <cell r="E567">
            <v>13257407</v>
          </cell>
          <cell r="F567">
            <v>560940</v>
          </cell>
          <cell r="G567">
            <v>45073.000347222223</v>
          </cell>
          <cell r="J567" t="str">
            <v>Do Thi Bich Lieu</v>
          </cell>
          <cell r="M567" t="str">
            <v>No</v>
          </cell>
          <cell r="O567" t="str">
            <v>06/Đã thanh toán 26/2023</v>
          </cell>
        </row>
        <row r="568">
          <cell r="D568">
            <v>31464</v>
          </cell>
          <cell r="E568">
            <v>14112056</v>
          </cell>
          <cell r="F568">
            <v>1954612</v>
          </cell>
          <cell r="G568">
            <v>45073.000347222223</v>
          </cell>
          <cell r="J568" t="str">
            <v>Do Thi Bich Lieu</v>
          </cell>
          <cell r="M568" t="str">
            <v>No</v>
          </cell>
          <cell r="O568" t="str">
            <v>06/Đã thanh toán 26/2023</v>
          </cell>
        </row>
        <row r="569">
          <cell r="D569">
            <v>31428</v>
          </cell>
          <cell r="E569">
            <v>20377251</v>
          </cell>
          <cell r="F569">
            <v>977306</v>
          </cell>
          <cell r="G569">
            <v>45073.000347222223</v>
          </cell>
          <cell r="J569" t="str">
            <v>Do Thi Bich Lieu</v>
          </cell>
          <cell r="M569" t="str">
            <v>No</v>
          </cell>
          <cell r="O569" t="str">
            <v>07/Đã thanh toán 10/2023</v>
          </cell>
        </row>
        <row r="570">
          <cell r="D570">
            <v>31443</v>
          </cell>
          <cell r="E570">
            <v>16441544</v>
          </cell>
          <cell r="F570">
            <v>1246080</v>
          </cell>
          <cell r="G570">
            <v>45073.000347222223</v>
          </cell>
          <cell r="J570" t="str">
            <v>Do Thi Bich Lieu</v>
          </cell>
          <cell r="M570" t="str">
            <v>No</v>
          </cell>
          <cell r="O570" t="str">
            <v>07/Đã thanh toán 10/2023</v>
          </cell>
        </row>
        <row r="571">
          <cell r="D571">
            <v>31444</v>
          </cell>
          <cell r="E571">
            <v>16440702</v>
          </cell>
          <cell r="F571">
            <v>977306</v>
          </cell>
          <cell r="G571">
            <v>45073.000347222223</v>
          </cell>
          <cell r="J571" t="str">
            <v>Do Thi Bich Lieu</v>
          </cell>
          <cell r="M571" t="str">
            <v>No</v>
          </cell>
          <cell r="O571" t="str">
            <v>07/Đã thanh toán 10/2023</v>
          </cell>
        </row>
        <row r="572">
          <cell r="D572">
            <v>31454</v>
          </cell>
          <cell r="E572">
            <v>25349075</v>
          </cell>
          <cell r="F572">
            <v>2729855</v>
          </cell>
          <cell r="G572">
            <v>45073.000347222223</v>
          </cell>
          <cell r="J572" t="str">
            <v>Do Thi Bich Lieu</v>
          </cell>
          <cell r="M572" t="str">
            <v>No</v>
          </cell>
          <cell r="O572" t="str">
            <v>07/Đã thanh toán 10/2023</v>
          </cell>
        </row>
        <row r="573">
          <cell r="D573">
            <v>31436</v>
          </cell>
          <cell r="E573">
            <v>25348218</v>
          </cell>
          <cell r="F573">
            <v>8804901</v>
          </cell>
          <cell r="G573">
            <v>45073.000347222223</v>
          </cell>
          <cell r="J573" t="str">
            <v>Do Thi Bich Lieu</v>
          </cell>
          <cell r="M573" t="str">
            <v>No</v>
          </cell>
          <cell r="O573" t="str">
            <v>07/Đã thanh toán 10/2023</v>
          </cell>
        </row>
        <row r="574">
          <cell r="D574">
            <v>31470</v>
          </cell>
          <cell r="E574">
            <v>10244067</v>
          </cell>
          <cell r="F574">
            <v>1954612</v>
          </cell>
          <cell r="G574">
            <v>45073.000347222223</v>
          </cell>
          <cell r="J574" t="str">
            <v>Do Thi Bich Lieu</v>
          </cell>
          <cell r="M574" t="str">
            <v>No</v>
          </cell>
          <cell r="O574" t="str">
            <v>07/Đã thanh toán 10/2023</v>
          </cell>
        </row>
        <row r="575">
          <cell r="D575">
            <v>31425</v>
          </cell>
          <cell r="E575">
            <v>10240540</v>
          </cell>
          <cell r="F575">
            <v>3909224</v>
          </cell>
          <cell r="G575">
            <v>45073.000347222223</v>
          </cell>
          <cell r="J575" t="str">
            <v>Do Thi Bich Lieu</v>
          </cell>
          <cell r="M575" t="str">
            <v>No</v>
          </cell>
          <cell r="O575" t="str">
            <v>06/Đã thanh toán 26/2023</v>
          </cell>
        </row>
        <row r="576">
          <cell r="D576">
            <v>31448</v>
          </cell>
          <cell r="E576">
            <v>17209450</v>
          </cell>
          <cell r="F576">
            <v>2785056</v>
          </cell>
          <cell r="G576">
            <v>45073.000347222223</v>
          </cell>
          <cell r="J576" t="str">
            <v>Do Thi Bich Lieu</v>
          </cell>
          <cell r="M576" t="str">
            <v>No</v>
          </cell>
          <cell r="O576" t="str">
            <v>07/Đã thanh toán 10/2023</v>
          </cell>
        </row>
        <row r="577">
          <cell r="D577">
            <v>31458</v>
          </cell>
          <cell r="E577">
            <v>14111337</v>
          </cell>
          <cell r="F577">
            <v>2931918</v>
          </cell>
          <cell r="G577">
            <v>45073.000347222223</v>
          </cell>
          <cell r="J577" t="str">
            <v>Do Thi Bich Lieu</v>
          </cell>
          <cell r="M577" t="str">
            <v>No</v>
          </cell>
          <cell r="O577" t="str">
            <v>06/Đã thanh toán 26/2023</v>
          </cell>
        </row>
        <row r="578">
          <cell r="D578">
            <v>31451</v>
          </cell>
          <cell r="E578">
            <v>21232369</v>
          </cell>
          <cell r="F578">
            <v>3230964</v>
          </cell>
          <cell r="G578">
            <v>45073.000347222223</v>
          </cell>
          <cell r="J578" t="str">
            <v>Do Thi Bich Lieu</v>
          </cell>
          <cell r="M578" t="str">
            <v>No</v>
          </cell>
          <cell r="O578" t="str">
            <v>07/Đã thanh toán 10/2023</v>
          </cell>
        </row>
        <row r="579">
          <cell r="D579">
            <v>31434</v>
          </cell>
          <cell r="E579">
            <v>25348123</v>
          </cell>
          <cell r="F579">
            <v>977306</v>
          </cell>
          <cell r="G579">
            <v>45073.000347222223</v>
          </cell>
          <cell r="J579" t="str">
            <v>Do Thi Bich Lieu</v>
          </cell>
          <cell r="M579" t="str">
            <v>No</v>
          </cell>
          <cell r="O579" t="str">
            <v>07/Đã thanh toán 10/2023</v>
          </cell>
        </row>
        <row r="580">
          <cell r="D580">
            <v>31433</v>
          </cell>
          <cell r="E580">
            <v>17208034</v>
          </cell>
          <cell r="F580">
            <v>2758392</v>
          </cell>
          <cell r="G580">
            <v>45073.000347222223</v>
          </cell>
          <cell r="J580" t="str">
            <v>Do Thi Bich Lieu</v>
          </cell>
          <cell r="M580" t="str">
            <v>No</v>
          </cell>
          <cell r="O580" t="str">
            <v>07/Đã thanh toán 10/2023</v>
          </cell>
        </row>
        <row r="581">
          <cell r="D581">
            <v>31608</v>
          </cell>
          <cell r="E581">
            <v>16440980</v>
          </cell>
          <cell r="F581">
            <v>1534708</v>
          </cell>
          <cell r="G581">
            <v>45076.000347222223</v>
          </cell>
          <cell r="J581" t="str">
            <v>Do Thi Bich Lieu</v>
          </cell>
          <cell r="M581" t="str">
            <v>No</v>
          </cell>
          <cell r="O581" t="str">
            <v>07/Đã thanh toán 10/2023</v>
          </cell>
        </row>
        <row r="582">
          <cell r="D582">
            <v>32661</v>
          </cell>
          <cell r="E582">
            <v>14113728</v>
          </cell>
          <cell r="F582">
            <v>2931918</v>
          </cell>
          <cell r="G582">
            <v>45077.000347222223</v>
          </cell>
          <cell r="J582" t="str">
            <v>Do Thi Bich Lieu</v>
          </cell>
          <cell r="M582" t="str">
            <v>No</v>
          </cell>
          <cell r="O582" t="str">
            <v>07/Đã thanh toán 10/2023</v>
          </cell>
        </row>
        <row r="583">
          <cell r="D583">
            <v>32674</v>
          </cell>
          <cell r="E583">
            <v>14066526</v>
          </cell>
          <cell r="F583">
            <v>3115167</v>
          </cell>
          <cell r="G583">
            <v>45077.000347222223</v>
          </cell>
          <cell r="J583" t="str">
            <v>Do Thi Bich Lieu</v>
          </cell>
          <cell r="M583" t="str">
            <v>No</v>
          </cell>
          <cell r="O583" t="str">
            <v>06/Đã thanh toán 12/2023</v>
          </cell>
        </row>
        <row r="584">
          <cell r="D584">
            <v>32659</v>
          </cell>
          <cell r="E584">
            <v>12162830</v>
          </cell>
          <cell r="F584">
            <v>1954612</v>
          </cell>
          <cell r="G584">
            <v>45077.000347222223</v>
          </cell>
          <cell r="J584" t="str">
            <v>Do Thi Bich Lieu</v>
          </cell>
          <cell r="M584" t="str">
            <v>No</v>
          </cell>
          <cell r="O584" t="str">
            <v>07/Đã thanh toán 10/2023</v>
          </cell>
        </row>
        <row r="585">
          <cell r="D585">
            <v>32679</v>
          </cell>
          <cell r="E585">
            <v>16391225</v>
          </cell>
          <cell r="F585">
            <v>5545023</v>
          </cell>
          <cell r="G585">
            <v>45077.000347222223</v>
          </cell>
          <cell r="J585" t="str">
            <v>Do Thi Bich Lieu</v>
          </cell>
          <cell r="M585" t="str">
            <v>No</v>
          </cell>
          <cell r="O585" t="str">
            <v>06/Đã thanh toán 12/2023</v>
          </cell>
        </row>
        <row r="586">
          <cell r="D586">
            <v>32677</v>
          </cell>
          <cell r="E586">
            <v>26363583</v>
          </cell>
          <cell r="F586">
            <v>2592238</v>
          </cell>
          <cell r="G586">
            <v>45077.000347222223</v>
          </cell>
          <cell r="J586" t="str">
            <v>Do Thi Bich Lieu</v>
          </cell>
          <cell r="M586" t="str">
            <v>No</v>
          </cell>
          <cell r="O586" t="str">
            <v>06/Đã thanh toán 12/2023</v>
          </cell>
        </row>
        <row r="587">
          <cell r="D587">
            <v>32667</v>
          </cell>
          <cell r="E587">
            <v>13264550</v>
          </cell>
          <cell r="F587">
            <v>1954612</v>
          </cell>
          <cell r="G587">
            <v>45077.000347222223</v>
          </cell>
          <cell r="J587" t="str">
            <v>Do Thi Bich Lieu</v>
          </cell>
          <cell r="M587" t="str">
            <v>No</v>
          </cell>
          <cell r="O587" t="str">
            <v>07/Đã thanh toán 10/2023</v>
          </cell>
        </row>
        <row r="588">
          <cell r="D588">
            <v>32676</v>
          </cell>
          <cell r="E588">
            <v>15069804</v>
          </cell>
          <cell r="F588">
            <v>169701</v>
          </cell>
          <cell r="G588">
            <v>45077.000347222223</v>
          </cell>
          <cell r="J588" t="str">
            <v>Do Thi Bich Lieu</v>
          </cell>
          <cell r="M588" t="str">
            <v>No</v>
          </cell>
          <cell r="O588" t="str">
            <v>06/Đã thanh toán 12/2023</v>
          </cell>
        </row>
        <row r="589">
          <cell r="D589">
            <v>32673</v>
          </cell>
          <cell r="E589">
            <v>13266471</v>
          </cell>
          <cell r="F589">
            <v>1557600</v>
          </cell>
          <cell r="G589">
            <v>45077.000347222223</v>
          </cell>
          <cell r="J589" t="str">
            <v>Do Thi Bich Lieu</v>
          </cell>
          <cell r="M589" t="str">
            <v>No</v>
          </cell>
          <cell r="O589" t="str">
            <v>07/Đã thanh toán 10/2023</v>
          </cell>
        </row>
        <row r="590">
          <cell r="D590">
            <v>32669</v>
          </cell>
          <cell r="E590">
            <v>14115734</v>
          </cell>
          <cell r="F590">
            <v>3448799</v>
          </cell>
          <cell r="G590">
            <v>45077.000347222223</v>
          </cell>
          <cell r="H590">
            <v>45127.000347222223</v>
          </cell>
          <cell r="I590">
            <v>45106.000347222223</v>
          </cell>
          <cell r="J590" t="str">
            <v>Do Thi Bich Lieu</v>
          </cell>
          <cell r="M590" t="str">
            <v>No</v>
          </cell>
          <cell r="O590" t="str">
            <v>Lịch thanh toán: Monthly at 10 &amp; 24</v>
          </cell>
        </row>
        <row r="591">
          <cell r="D591">
            <v>32665</v>
          </cell>
          <cell r="E591">
            <v>26403996</v>
          </cell>
          <cell r="F591">
            <v>977306</v>
          </cell>
          <cell r="G591">
            <v>45077.000347222223</v>
          </cell>
          <cell r="J591" t="str">
            <v>Do Thi Bich Lieu</v>
          </cell>
          <cell r="M591" t="str">
            <v>No</v>
          </cell>
          <cell r="O591" t="str">
            <v>07/Đã thanh toán 10/2023</v>
          </cell>
        </row>
        <row r="592">
          <cell r="D592">
            <v>32668</v>
          </cell>
          <cell r="E592">
            <v>26404995</v>
          </cell>
          <cell r="F592">
            <v>4234934</v>
          </cell>
          <cell r="G592">
            <v>45077.000347222223</v>
          </cell>
          <cell r="J592" t="str">
            <v>Do Thi Bich Lieu</v>
          </cell>
          <cell r="M592" t="str">
            <v>No</v>
          </cell>
          <cell r="O592" t="str">
            <v>07/Đã thanh toán 10/2023</v>
          </cell>
        </row>
        <row r="593">
          <cell r="D593">
            <v>32652</v>
          </cell>
          <cell r="E593">
            <v>18176008</v>
          </cell>
          <cell r="F593">
            <v>5609973</v>
          </cell>
          <cell r="G593">
            <v>45077.000347222223</v>
          </cell>
          <cell r="J593" t="str">
            <v>Do Thi Bich Lieu</v>
          </cell>
          <cell r="M593" t="str">
            <v>No</v>
          </cell>
          <cell r="O593" t="str">
            <v>07/Đã thanh toán 10/2023</v>
          </cell>
        </row>
        <row r="594">
          <cell r="D594">
            <v>32660</v>
          </cell>
          <cell r="E594">
            <v>12163086</v>
          </cell>
          <cell r="F594">
            <v>552013</v>
          </cell>
          <cell r="G594">
            <v>45077.000347222223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32657</v>
          </cell>
          <cell r="E595">
            <v>12165737</v>
          </cell>
          <cell r="F595">
            <v>1886808</v>
          </cell>
          <cell r="G595">
            <v>45077.000347222223</v>
          </cell>
          <cell r="J595" t="str">
            <v>Do Thi Bich Lieu</v>
          </cell>
          <cell r="M595" t="str">
            <v>No</v>
          </cell>
          <cell r="O595" t="str">
            <v>07/Đã thanh toán 10/2023</v>
          </cell>
        </row>
        <row r="596">
          <cell r="D596">
            <v>32653</v>
          </cell>
          <cell r="E596">
            <v>25350439</v>
          </cell>
          <cell r="F596">
            <v>4234934</v>
          </cell>
          <cell r="G596">
            <v>45077.000347222223</v>
          </cell>
          <cell r="J596" t="str">
            <v>Do Thi Bich Lieu</v>
          </cell>
          <cell r="M596" t="str">
            <v>No</v>
          </cell>
          <cell r="O596" t="str">
            <v>07/Đã thanh toán 10/2023</v>
          </cell>
        </row>
        <row r="597">
          <cell r="D597">
            <v>32678</v>
          </cell>
          <cell r="E597">
            <v>17154727</v>
          </cell>
          <cell r="F597">
            <v>6019965</v>
          </cell>
          <cell r="G597">
            <v>45077.000347222223</v>
          </cell>
          <cell r="J597" t="str">
            <v>Do Thi Bich Lieu</v>
          </cell>
          <cell r="M597" t="str">
            <v>No</v>
          </cell>
          <cell r="O597" t="str">
            <v>06/Đã thanh toán 12/2023</v>
          </cell>
        </row>
        <row r="598">
          <cell r="D598">
            <v>32670</v>
          </cell>
          <cell r="E598">
            <v>90328199</v>
          </cell>
          <cell r="F598">
            <v>3408992</v>
          </cell>
          <cell r="G598">
            <v>45077.000347222223</v>
          </cell>
          <cell r="J598" t="str">
            <v>Do Thi Bich Lieu</v>
          </cell>
          <cell r="M598" t="str">
            <v>No</v>
          </cell>
          <cell r="O598" t="str">
            <v>07/Đã thanh toán 10/2023</v>
          </cell>
        </row>
        <row r="599">
          <cell r="D599">
            <v>32666</v>
          </cell>
          <cell r="E599">
            <v>13264820</v>
          </cell>
          <cell r="F599">
            <v>276007</v>
          </cell>
          <cell r="G599">
            <v>45077.000347222223</v>
          </cell>
          <cell r="J599" t="str">
            <v>Do Thi Bich Lieu</v>
          </cell>
          <cell r="M599" t="str">
            <v>No</v>
          </cell>
          <cell r="O599" t="str">
            <v>07/Đã thanh toán 10/2023</v>
          </cell>
        </row>
        <row r="600">
          <cell r="D600">
            <v>32662</v>
          </cell>
          <cell r="E600">
            <v>14113899</v>
          </cell>
          <cell r="F600">
            <v>1557600</v>
          </cell>
          <cell r="G600">
            <v>45077.000347222223</v>
          </cell>
          <cell r="J600" t="str">
            <v>Do Thi Bich Lieu</v>
          </cell>
          <cell r="M600" t="str">
            <v>No</v>
          </cell>
          <cell r="O600" t="str">
            <v>07/Đã thanh toán 10/2023</v>
          </cell>
        </row>
        <row r="601">
          <cell r="D601">
            <v>32680</v>
          </cell>
          <cell r="E601">
            <v>11153889</v>
          </cell>
          <cell r="F601">
            <v>10616408</v>
          </cell>
          <cell r="G601">
            <v>45077.000347222223</v>
          </cell>
          <cell r="J601" t="str">
            <v>Do Thi Bich Lieu</v>
          </cell>
          <cell r="M601" t="str">
            <v>No</v>
          </cell>
          <cell r="O601" t="str">
            <v>06/Đã thanh toán 12/2023</v>
          </cell>
        </row>
        <row r="602">
          <cell r="D602">
            <v>32663</v>
          </cell>
          <cell r="E602">
            <v>26404095</v>
          </cell>
          <cell r="F602">
            <v>1309726</v>
          </cell>
          <cell r="G602">
            <v>45077.000347222223</v>
          </cell>
          <cell r="J602" t="str">
            <v>Do Thi Bich Lieu</v>
          </cell>
          <cell r="M602" t="str">
            <v>No</v>
          </cell>
          <cell r="O602" t="str">
            <v>07/Đã thanh toán 10/2023</v>
          </cell>
        </row>
        <row r="603">
          <cell r="D603">
            <v>34509</v>
          </cell>
          <cell r="E603">
            <v>11208688</v>
          </cell>
          <cell r="F603">
            <v>2443276</v>
          </cell>
          <cell r="G603">
            <v>45087.000347222223</v>
          </cell>
          <cell r="J603" t="str">
            <v>Do Thi Bich Lieu</v>
          </cell>
          <cell r="M603" t="str">
            <v>No</v>
          </cell>
          <cell r="O603" t="str">
            <v>07/Đã thanh toán 10/2023</v>
          </cell>
        </row>
        <row r="604">
          <cell r="D604">
            <v>34510</v>
          </cell>
          <cell r="E604">
            <v>18178674</v>
          </cell>
          <cell r="F604">
            <v>1221638</v>
          </cell>
          <cell r="G604">
            <v>45087.000347222223</v>
          </cell>
          <cell r="J604" t="str">
            <v>Do Thi Bich Lieu</v>
          </cell>
          <cell r="M604" t="str">
            <v>No</v>
          </cell>
          <cell r="O604" t="str">
            <v>07/Đã thanh toán 10/2023</v>
          </cell>
        </row>
        <row r="605">
          <cell r="D605">
            <v>34515</v>
          </cell>
          <cell r="E605">
            <v>28343917</v>
          </cell>
          <cell r="F605">
            <v>2443276</v>
          </cell>
          <cell r="G605">
            <v>45087.000347222223</v>
          </cell>
          <cell r="H605">
            <v>45088.000347222223</v>
          </cell>
          <cell r="I605">
            <v>45119.000347222223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34520</v>
          </cell>
          <cell r="E606">
            <v>17213073</v>
          </cell>
          <cell r="F606">
            <v>2162815</v>
          </cell>
          <cell r="G606">
            <v>45087.000347222223</v>
          </cell>
          <cell r="H606">
            <v>45088.000347222223</v>
          </cell>
          <cell r="I606">
            <v>45119.000347222223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D607">
            <v>34521</v>
          </cell>
          <cell r="E607">
            <v>16445288</v>
          </cell>
          <cell r="F607">
            <v>1891489</v>
          </cell>
          <cell r="G607">
            <v>45087.000347222223</v>
          </cell>
          <cell r="H607">
            <v>45088.000347222223</v>
          </cell>
          <cell r="I607">
            <v>45121.000347222223</v>
          </cell>
          <cell r="J607" t="str">
            <v>Do Thi Bich Lieu</v>
          </cell>
          <cell r="M607" t="str">
            <v>No</v>
          </cell>
          <cell r="O607" t="str">
            <v>Lịch thanh toán: Monthly at 10 &amp; 24</v>
          </cell>
        </row>
        <row r="608">
          <cell r="D608">
            <v>34519</v>
          </cell>
          <cell r="E608">
            <v>17212893</v>
          </cell>
          <cell r="F608">
            <v>3664914</v>
          </cell>
          <cell r="G608">
            <v>45087.000347222223</v>
          </cell>
          <cell r="H608">
            <v>45088.000347222223</v>
          </cell>
          <cell r="I608">
            <v>45119.000347222223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D609">
            <v>34495</v>
          </cell>
          <cell r="E609">
            <v>15128445</v>
          </cell>
          <cell r="F609">
            <v>2880284</v>
          </cell>
          <cell r="G609">
            <v>45087.000347222223</v>
          </cell>
          <cell r="J609" t="str">
            <v>Do Thi Bich Lieu</v>
          </cell>
          <cell r="M609" t="str">
            <v>No</v>
          </cell>
          <cell r="O609" t="str">
            <v>07/Đã thanh toán 10/2023</v>
          </cell>
        </row>
        <row r="610">
          <cell r="D610">
            <v>34516</v>
          </cell>
          <cell r="E610">
            <v>27343967</v>
          </cell>
          <cell r="F610">
            <v>1221638</v>
          </cell>
          <cell r="G610">
            <v>45087.000347222223</v>
          </cell>
          <cell r="H610">
            <v>45088.000347222223</v>
          </cell>
          <cell r="I610">
            <v>45118.000347222223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34498</v>
          </cell>
          <cell r="E611">
            <v>23225259</v>
          </cell>
          <cell r="F611">
            <v>1423468</v>
          </cell>
          <cell r="G611">
            <v>45087.000347222223</v>
          </cell>
          <cell r="J611" t="str">
            <v>Do Thi Bich Lieu</v>
          </cell>
          <cell r="M611" t="str">
            <v>No</v>
          </cell>
          <cell r="O611" t="str">
            <v>07/Đã thanh toán 10/2023</v>
          </cell>
        </row>
        <row r="612">
          <cell r="D612">
            <v>34508</v>
          </cell>
          <cell r="E612">
            <v>11208247</v>
          </cell>
          <cell r="F612">
            <v>3234033</v>
          </cell>
          <cell r="G612">
            <v>45087.000347222223</v>
          </cell>
          <cell r="J612" t="str">
            <v>Do Thi Bich Lieu</v>
          </cell>
          <cell r="M612" t="str">
            <v>No</v>
          </cell>
          <cell r="O612" t="str">
            <v>07/Đã thanh toán 10/2023</v>
          </cell>
        </row>
        <row r="613">
          <cell r="D613">
            <v>34504</v>
          </cell>
          <cell r="E613">
            <v>25351245</v>
          </cell>
          <cell r="F613">
            <v>2840257</v>
          </cell>
          <cell r="G613">
            <v>45087.000347222223</v>
          </cell>
          <cell r="J613" t="str">
            <v>Do Thi Bich Lieu</v>
          </cell>
          <cell r="M613" t="str">
            <v>No</v>
          </cell>
          <cell r="O613" t="str">
            <v>07/Đã thanh toán 10/2023</v>
          </cell>
        </row>
        <row r="614">
          <cell r="D614">
            <v>34526</v>
          </cell>
          <cell r="E614">
            <v>17213731</v>
          </cell>
          <cell r="F614">
            <v>2372447</v>
          </cell>
          <cell r="G614">
            <v>45087.000347222223</v>
          </cell>
          <cell r="H614">
            <v>45088.000347222223</v>
          </cell>
          <cell r="I614">
            <v>45122.000347222223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34513</v>
          </cell>
          <cell r="E615">
            <v>28343977</v>
          </cell>
          <cell r="F615">
            <v>2443276</v>
          </cell>
          <cell r="G615">
            <v>45087.000347222223</v>
          </cell>
          <cell r="H615">
            <v>45088.000347222223</v>
          </cell>
          <cell r="I615">
            <v>45119.000347222223</v>
          </cell>
          <cell r="J615" t="str">
            <v>Do Thi Bich Lieu</v>
          </cell>
          <cell r="M615" t="str">
            <v>No</v>
          </cell>
          <cell r="O615" t="str">
            <v>Lịch thanh toán: Monthly at 10 &amp; 24</v>
          </cell>
        </row>
        <row r="616">
          <cell r="D616">
            <v>34499</v>
          </cell>
          <cell r="E616">
            <v>21233670</v>
          </cell>
          <cell r="F616">
            <v>1186224</v>
          </cell>
          <cell r="G616">
            <v>45087.000347222223</v>
          </cell>
          <cell r="J616" t="str">
            <v>Do Thi Bich Lieu</v>
          </cell>
          <cell r="M616" t="str">
            <v>No</v>
          </cell>
          <cell r="O616" t="str">
            <v>07/Đã thanh toán 10/2023</v>
          </cell>
        </row>
        <row r="617">
          <cell r="D617">
            <v>34500</v>
          </cell>
          <cell r="E617">
            <v>21233473</v>
          </cell>
          <cell r="F617">
            <v>1886808</v>
          </cell>
          <cell r="G617">
            <v>45087.000347222223</v>
          </cell>
          <cell r="J617" t="str">
            <v>Do Thi Bich Lieu</v>
          </cell>
          <cell r="M617" t="str">
            <v>No</v>
          </cell>
          <cell r="O617" t="str">
            <v>07/Đã thanh toán 10/2023</v>
          </cell>
        </row>
        <row r="618">
          <cell r="D618">
            <v>34506</v>
          </cell>
          <cell r="E618">
            <v>10246730</v>
          </cell>
          <cell r="F618">
            <v>4886552</v>
          </cell>
          <cell r="G618">
            <v>45087.000347222223</v>
          </cell>
          <cell r="J618" t="str">
            <v>Do Thi Bich Lieu</v>
          </cell>
          <cell r="M618" t="str">
            <v>No</v>
          </cell>
          <cell r="O618" t="str">
            <v>07/Đã thanh toán 10/2023</v>
          </cell>
        </row>
        <row r="619">
          <cell r="D619">
            <v>34507</v>
          </cell>
          <cell r="E619">
            <v>12167620</v>
          </cell>
          <cell r="F619">
            <v>2443276</v>
          </cell>
          <cell r="G619">
            <v>45087.000347222223</v>
          </cell>
          <cell r="J619" t="str">
            <v>Do Thi Bich Lieu</v>
          </cell>
          <cell r="M619" t="str">
            <v>No</v>
          </cell>
          <cell r="O619" t="str">
            <v>07/Đã thanh toán 10/2023</v>
          </cell>
        </row>
        <row r="620">
          <cell r="D620">
            <v>34529</v>
          </cell>
          <cell r="E620">
            <v>15130965</v>
          </cell>
          <cell r="F620">
            <v>2352785</v>
          </cell>
          <cell r="G620">
            <v>45087.000347222223</v>
          </cell>
          <cell r="H620">
            <v>45088.000347222223</v>
          </cell>
          <cell r="I620">
            <v>45121.000347222223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34525</v>
          </cell>
          <cell r="E621">
            <v>27344664</v>
          </cell>
          <cell r="F621">
            <v>775132</v>
          </cell>
          <cell r="G621">
            <v>45087.000347222223</v>
          </cell>
          <cell r="H621">
            <v>45088.000347222223</v>
          </cell>
          <cell r="I621">
            <v>45122.000347222223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D622">
            <v>34524</v>
          </cell>
          <cell r="E622">
            <v>20382965</v>
          </cell>
          <cell r="F622">
            <v>1309726</v>
          </cell>
          <cell r="G622">
            <v>45087.000347222223</v>
          </cell>
          <cell r="H622">
            <v>45088.000347222223</v>
          </cell>
          <cell r="I622">
            <v>45122.000347222223</v>
          </cell>
          <cell r="J622" t="str">
            <v>Do Thi Bich Lieu</v>
          </cell>
          <cell r="M622" t="str">
            <v>No</v>
          </cell>
          <cell r="O622" t="str">
            <v>Lịch thanh toán: Monthly at 10 &amp; 24</v>
          </cell>
        </row>
        <row r="623">
          <cell r="D623">
            <v>34523</v>
          </cell>
          <cell r="E623">
            <v>12168857</v>
          </cell>
          <cell r="F623">
            <v>4655974</v>
          </cell>
          <cell r="G623">
            <v>45087.000347222223</v>
          </cell>
          <cell r="H623">
            <v>45088.000347222223</v>
          </cell>
          <cell r="I623">
            <v>45119.000347222223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34558</v>
          </cell>
          <cell r="E624">
            <v>10251273</v>
          </cell>
          <cell r="F624">
            <v>2167495</v>
          </cell>
          <cell r="G624">
            <v>45087.000347222223</v>
          </cell>
          <cell r="H624">
            <v>45088.000347222223</v>
          </cell>
          <cell r="I624">
            <v>45121.000347222223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34557</v>
          </cell>
          <cell r="E625">
            <v>10251016</v>
          </cell>
          <cell r="F625">
            <v>1886808</v>
          </cell>
          <cell r="G625">
            <v>45087.000347222223</v>
          </cell>
          <cell r="H625">
            <v>45088.000347222223</v>
          </cell>
          <cell r="I625">
            <v>45121.000347222223</v>
          </cell>
          <cell r="J625" t="str">
            <v>Do Thi Bich Lieu</v>
          </cell>
          <cell r="M625" t="str">
            <v>No</v>
          </cell>
          <cell r="O625" t="str">
            <v>Lịch thanh toán: Monthly at 10 &amp; 24</v>
          </cell>
        </row>
        <row r="626">
          <cell r="D626">
            <v>34497</v>
          </cell>
          <cell r="E626">
            <v>17210890</v>
          </cell>
          <cell r="F626">
            <v>4668733</v>
          </cell>
          <cell r="G626">
            <v>45087.000347222223</v>
          </cell>
          <cell r="J626" t="str">
            <v>Do Thi Bich Lieu</v>
          </cell>
          <cell r="M626" t="str">
            <v>No</v>
          </cell>
          <cell r="O626" t="str">
            <v>07/Đã thanh toán 10/2023</v>
          </cell>
        </row>
        <row r="627">
          <cell r="D627">
            <v>34522</v>
          </cell>
          <cell r="E627">
            <v>18179588</v>
          </cell>
          <cell r="F627">
            <v>2619452</v>
          </cell>
          <cell r="G627">
            <v>45087.000347222223</v>
          </cell>
          <cell r="H627">
            <v>45088.000347222223</v>
          </cell>
          <cell r="I627">
            <v>45118.000347222223</v>
          </cell>
          <cell r="J627" t="str">
            <v>Do Thi Bich Lieu</v>
          </cell>
          <cell r="M627" t="str">
            <v>No</v>
          </cell>
          <cell r="O627" t="str">
            <v>Lịch thanh toán: Monthly at 10 &amp; 24</v>
          </cell>
        </row>
        <row r="628">
          <cell r="D628">
            <v>34501</v>
          </cell>
          <cell r="E628">
            <v>22355768</v>
          </cell>
          <cell r="F628">
            <v>1615482</v>
          </cell>
          <cell r="G628">
            <v>45087.000347222223</v>
          </cell>
          <cell r="J628" t="str">
            <v>Do Thi Bich Lieu</v>
          </cell>
          <cell r="M628" t="str">
            <v>No</v>
          </cell>
          <cell r="O628" t="str">
            <v>07/Đã thanh toán 10/2023</v>
          </cell>
        </row>
        <row r="629">
          <cell r="D629">
            <v>34514</v>
          </cell>
          <cell r="E629">
            <v>16445152</v>
          </cell>
          <cell r="F629">
            <v>2443276</v>
          </cell>
          <cell r="G629">
            <v>45087.000347222223</v>
          </cell>
          <cell r="H629">
            <v>45088.000347222223</v>
          </cell>
          <cell r="I629">
            <v>45121.000347222223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34518</v>
          </cell>
          <cell r="E630">
            <v>22356837</v>
          </cell>
          <cell r="F630">
            <v>552013</v>
          </cell>
          <cell r="G630">
            <v>45087.000347222223</v>
          </cell>
          <cell r="H630">
            <v>45088.000347222223</v>
          </cell>
          <cell r="I630">
            <v>45118.000347222223</v>
          </cell>
          <cell r="J630" t="str">
            <v>Do Thi Bich Lieu</v>
          </cell>
          <cell r="M630" t="str">
            <v>No</v>
          </cell>
          <cell r="O630" t="str">
            <v>Lịch thanh toán: Monthly at 10 &amp; 24</v>
          </cell>
        </row>
        <row r="631">
          <cell r="D631">
            <v>34503</v>
          </cell>
          <cell r="E631">
            <v>24322110</v>
          </cell>
          <cell r="F631">
            <v>3125262</v>
          </cell>
          <cell r="G631">
            <v>45087.000347222223</v>
          </cell>
          <cell r="J631" t="str">
            <v>Do Thi Bich Lieu</v>
          </cell>
          <cell r="M631" t="str">
            <v>No</v>
          </cell>
          <cell r="O631" t="str">
            <v>07/Đã thanh toán 10/2023</v>
          </cell>
        </row>
        <row r="632">
          <cell r="D632">
            <v>34528</v>
          </cell>
          <cell r="E632">
            <v>15130662</v>
          </cell>
          <cell r="F632">
            <v>2372447</v>
          </cell>
          <cell r="G632">
            <v>45087.000347222223</v>
          </cell>
          <cell r="H632">
            <v>45088.000347222223</v>
          </cell>
          <cell r="I632">
            <v>45121.000347222223</v>
          </cell>
          <cell r="J632" t="str">
            <v>Do Thi Bich Lieu</v>
          </cell>
          <cell r="M632" t="str">
            <v>No</v>
          </cell>
          <cell r="O632" t="str">
            <v>Lịch thanh toán: Monthly at 10 &amp; 24</v>
          </cell>
        </row>
        <row r="633">
          <cell r="D633">
            <v>34502</v>
          </cell>
          <cell r="E633">
            <v>22355353</v>
          </cell>
          <cell r="F633">
            <v>3344436</v>
          </cell>
          <cell r="G633">
            <v>45087.000347222223</v>
          </cell>
          <cell r="J633" t="str">
            <v>Do Thi Bich Lieu</v>
          </cell>
          <cell r="M633" t="str">
            <v>No</v>
          </cell>
          <cell r="O633" t="str">
            <v>07/Đã thanh toán 10/2023</v>
          </cell>
        </row>
        <row r="634">
          <cell r="D634">
            <v>34512</v>
          </cell>
          <cell r="E634">
            <v>19405222</v>
          </cell>
          <cell r="F634">
            <v>1221638</v>
          </cell>
          <cell r="G634">
            <v>45087.000347222223</v>
          </cell>
          <cell r="J634" t="str">
            <v>Do Thi Bich Lieu</v>
          </cell>
          <cell r="M634" t="str">
            <v>No</v>
          </cell>
          <cell r="O634" t="str">
            <v>07/Đã thanh toán 10/2023</v>
          </cell>
        </row>
        <row r="635">
          <cell r="D635">
            <v>34527</v>
          </cell>
          <cell r="E635">
            <v>16446230</v>
          </cell>
          <cell r="F635">
            <v>1914957</v>
          </cell>
          <cell r="G635">
            <v>45087.000347222223</v>
          </cell>
          <cell r="H635">
            <v>45090.000347222223</v>
          </cell>
          <cell r="I635">
            <v>45124.000347222223</v>
          </cell>
          <cell r="J635" t="str">
            <v>Do Thi Bich Lieu</v>
          </cell>
          <cell r="M635" t="str">
            <v>No</v>
          </cell>
          <cell r="O635" t="str">
            <v>Lịch thanh toán: Monthly at 10 &amp; 24</v>
          </cell>
        </row>
        <row r="636">
          <cell r="D636">
            <v>36174</v>
          </cell>
          <cell r="E636">
            <v>17217861</v>
          </cell>
          <cell r="F636">
            <v>2076778</v>
          </cell>
          <cell r="G636">
            <v>45094.000347222223</v>
          </cell>
          <cell r="H636">
            <v>45110.000347222223</v>
          </cell>
          <cell r="I636">
            <v>45129.000347222223</v>
          </cell>
          <cell r="J636" t="str">
            <v>Do Thi Bich Lieu</v>
          </cell>
          <cell r="M636" t="str">
            <v>No</v>
          </cell>
          <cell r="O636" t="str">
            <v>Lịch thanh toán: Monthly at 10 &amp; 24</v>
          </cell>
        </row>
        <row r="637">
          <cell r="D637">
            <v>36185</v>
          </cell>
          <cell r="E637">
            <v>14119423</v>
          </cell>
          <cell r="F637">
            <v>283021</v>
          </cell>
          <cell r="G637">
            <v>45094.000347222223</v>
          </cell>
          <cell r="H637">
            <v>45096.000347222223</v>
          </cell>
          <cell r="I637">
            <v>45121.000347222223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36150</v>
          </cell>
          <cell r="E638">
            <v>10255137</v>
          </cell>
          <cell r="F638">
            <v>4153556</v>
          </cell>
          <cell r="G638">
            <v>45094.000347222223</v>
          </cell>
          <cell r="H638">
            <v>45110.000347222223</v>
          </cell>
          <cell r="I638">
            <v>45125.000347222223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36144</v>
          </cell>
          <cell r="E639">
            <v>16447852</v>
          </cell>
          <cell r="F639">
            <v>1038389</v>
          </cell>
          <cell r="G639">
            <v>45094.000347222223</v>
          </cell>
          <cell r="H639">
            <v>45110.000347222223</v>
          </cell>
          <cell r="I639">
            <v>45128.000347222223</v>
          </cell>
          <cell r="J639" t="str">
            <v>Do Thi Bich Lieu</v>
          </cell>
          <cell r="M639" t="str">
            <v>No</v>
          </cell>
          <cell r="O639" t="str">
            <v>Lịch thanh toán: Monthly at 10 &amp; 24</v>
          </cell>
        </row>
        <row r="640">
          <cell r="D640">
            <v>36182</v>
          </cell>
          <cell r="E640">
            <v>26406420</v>
          </cell>
          <cell r="F640">
            <v>623040</v>
          </cell>
          <cell r="G640">
            <v>45094.000347222223</v>
          </cell>
          <cell r="J640" t="str">
            <v>Do Thi Bich Lieu</v>
          </cell>
          <cell r="M640" t="str">
            <v>No</v>
          </cell>
          <cell r="O640" t="str">
            <v>07/Đã thanh toán 10/2023</v>
          </cell>
        </row>
        <row r="641">
          <cell r="D641">
            <v>36181</v>
          </cell>
          <cell r="E641">
            <v>14118775</v>
          </cell>
          <cell r="F641">
            <v>3664914</v>
          </cell>
          <cell r="G641">
            <v>45094.000347222223</v>
          </cell>
          <cell r="J641" t="str">
            <v>Do Thi Bich Lieu</v>
          </cell>
          <cell r="M641" t="str">
            <v>No</v>
          </cell>
          <cell r="O641" t="str">
            <v>07/Đã thanh toán 10/2023</v>
          </cell>
        </row>
        <row r="642">
          <cell r="D642">
            <v>36164</v>
          </cell>
          <cell r="E642">
            <v>24326516</v>
          </cell>
          <cell r="F642">
            <v>2880284</v>
          </cell>
          <cell r="G642">
            <v>45094.000347222223</v>
          </cell>
          <cell r="H642">
            <v>45097.000347222223</v>
          </cell>
          <cell r="I642">
            <v>45131.000347222223</v>
          </cell>
          <cell r="J642" t="str">
            <v>Do Thi Bich Lieu</v>
          </cell>
          <cell r="M642" t="str">
            <v>No</v>
          </cell>
          <cell r="O642" t="str">
            <v>Lịch thanh toán: Monthly at 10 &amp; 24</v>
          </cell>
        </row>
        <row r="643">
          <cell r="D643">
            <v>36177</v>
          </cell>
          <cell r="E643">
            <v>14118600</v>
          </cell>
          <cell r="F643">
            <v>6600399</v>
          </cell>
          <cell r="G643">
            <v>45094.000347222223</v>
          </cell>
          <cell r="J643" t="str">
            <v>Do Thi Bich Lieu</v>
          </cell>
          <cell r="M643" t="str">
            <v>No</v>
          </cell>
          <cell r="O643" t="str">
            <v>07/Đã thanh toán 10/2023</v>
          </cell>
        </row>
        <row r="644">
          <cell r="D644">
            <v>36146</v>
          </cell>
          <cell r="E644">
            <v>28346594</v>
          </cell>
          <cell r="F644">
            <v>1615482</v>
          </cell>
          <cell r="G644">
            <v>45094.000347222223</v>
          </cell>
          <cell r="H644">
            <v>45096.000347222223</v>
          </cell>
          <cell r="I644">
            <v>45126.000347222223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D645">
            <v>36171</v>
          </cell>
          <cell r="E645">
            <v>27347513</v>
          </cell>
          <cell r="F645">
            <v>1615482</v>
          </cell>
          <cell r="G645">
            <v>45094.000347222223</v>
          </cell>
          <cell r="H645">
            <v>45096.000347222223</v>
          </cell>
          <cell r="I645">
            <v>45129.000347222223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D646">
            <v>36187</v>
          </cell>
          <cell r="E646">
            <v>13270362</v>
          </cell>
          <cell r="F646">
            <v>471702</v>
          </cell>
          <cell r="G646">
            <v>45094.000347222223</v>
          </cell>
          <cell r="H646">
            <v>45096.000347222223</v>
          </cell>
          <cell r="I646">
            <v>45121.000347222223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D647">
            <v>36167</v>
          </cell>
          <cell r="E647">
            <v>20385429</v>
          </cell>
          <cell r="F647">
            <v>575482</v>
          </cell>
          <cell r="G647">
            <v>45094.000347222223</v>
          </cell>
          <cell r="H647">
            <v>45096.000347222223</v>
          </cell>
          <cell r="I647">
            <v>45129.000347222223</v>
          </cell>
          <cell r="J647" t="str">
            <v>Do Thi Bich Lieu</v>
          </cell>
          <cell r="M647" t="str">
            <v>No</v>
          </cell>
          <cell r="O647" t="str">
            <v>Lịch thanh toán: Monthly at 10 &amp; 24</v>
          </cell>
        </row>
        <row r="648">
          <cell r="D648">
            <v>36149</v>
          </cell>
          <cell r="E648">
            <v>25354941</v>
          </cell>
          <cell r="F648">
            <v>2619452</v>
          </cell>
          <cell r="G648">
            <v>45094.000347222223</v>
          </cell>
          <cell r="H648">
            <v>45096.000347222223</v>
          </cell>
          <cell r="I648">
            <v>45125.000347222223</v>
          </cell>
          <cell r="J648" t="str">
            <v>Do Thi Bich Lieu</v>
          </cell>
          <cell r="M648" t="str">
            <v>No</v>
          </cell>
          <cell r="O648" t="str">
            <v>Lịch thanh toán: Monthly at 10 &amp; 24</v>
          </cell>
        </row>
        <row r="649">
          <cell r="D649">
            <v>36160</v>
          </cell>
          <cell r="E649">
            <v>16449632</v>
          </cell>
          <cell r="F649">
            <v>1038389</v>
          </cell>
          <cell r="G649">
            <v>45094.000347222223</v>
          </cell>
          <cell r="H649">
            <v>45110.000347222223</v>
          </cell>
          <cell r="I649">
            <v>45131.000347222223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D650">
            <v>36148</v>
          </cell>
          <cell r="E650">
            <v>24325650</v>
          </cell>
          <cell r="F650">
            <v>2112294</v>
          </cell>
          <cell r="G650">
            <v>45094.000347222223</v>
          </cell>
          <cell r="H650">
            <v>45096.000347222223</v>
          </cell>
          <cell r="I650">
            <v>45128.000347222223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D651">
            <v>36169</v>
          </cell>
          <cell r="E651">
            <v>22360223</v>
          </cell>
          <cell r="F651">
            <v>3657841</v>
          </cell>
          <cell r="G651">
            <v>45094.000347222223</v>
          </cell>
          <cell r="H651">
            <v>45110.000347222223</v>
          </cell>
          <cell r="I651">
            <v>45128.000347222223</v>
          </cell>
          <cell r="J651" t="str">
            <v>Do Thi Bich Lieu</v>
          </cell>
          <cell r="M651" t="str">
            <v>No</v>
          </cell>
          <cell r="O651" t="str">
            <v>Lịch thanh toán: Monthly at 10 &amp; 24</v>
          </cell>
        </row>
        <row r="652">
          <cell r="D652">
            <v>36161</v>
          </cell>
          <cell r="E652">
            <v>28347931</v>
          </cell>
          <cell r="F652">
            <v>2076778</v>
          </cell>
          <cell r="G652">
            <v>45094.000347222223</v>
          </cell>
          <cell r="H652">
            <v>45110.000347222223</v>
          </cell>
          <cell r="I652">
            <v>45129.000347222223</v>
          </cell>
          <cell r="J652" t="str">
            <v>Do Thi Bich Lieu</v>
          </cell>
          <cell r="M652" t="str">
            <v>No</v>
          </cell>
          <cell r="O652" t="str">
            <v>Lịch thanh toán: Monthly at 10 &amp; 24</v>
          </cell>
        </row>
        <row r="653">
          <cell r="D653">
            <v>36166</v>
          </cell>
          <cell r="E653">
            <v>20385169</v>
          </cell>
          <cell r="F653">
            <v>1038389</v>
          </cell>
          <cell r="G653">
            <v>45094.000347222223</v>
          </cell>
          <cell r="H653">
            <v>45110.000347222223</v>
          </cell>
          <cell r="I653">
            <v>45129.000347222223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36175</v>
          </cell>
          <cell r="E654">
            <v>25355618</v>
          </cell>
          <cell r="F654">
            <v>1038389</v>
          </cell>
          <cell r="G654">
            <v>45094.000347222223</v>
          </cell>
          <cell r="H654">
            <v>45110.000347222223</v>
          </cell>
          <cell r="I654">
            <v>45128.000347222223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D655">
            <v>36172</v>
          </cell>
          <cell r="E655">
            <v>27347930</v>
          </cell>
          <cell r="F655">
            <v>1038389</v>
          </cell>
          <cell r="G655">
            <v>45094.000347222223</v>
          </cell>
          <cell r="H655">
            <v>45110.000347222223</v>
          </cell>
          <cell r="I655">
            <v>45129.000347222223</v>
          </cell>
          <cell r="J655" t="str">
            <v>Do Thi Bich Lieu</v>
          </cell>
          <cell r="M655" t="str">
            <v>No</v>
          </cell>
          <cell r="O655" t="str">
            <v>Lịch thanh toán: Monthly at 10 &amp; 24</v>
          </cell>
        </row>
        <row r="656">
          <cell r="D656">
            <v>36178</v>
          </cell>
          <cell r="E656">
            <v>26407545</v>
          </cell>
          <cell r="F656">
            <v>4798475</v>
          </cell>
          <cell r="G656">
            <v>45094.000347222223</v>
          </cell>
          <cell r="J656" t="str">
            <v>Do Thi Bich Lieu</v>
          </cell>
          <cell r="M656" t="str">
            <v>No</v>
          </cell>
          <cell r="O656" t="str">
            <v>07/Đã thanh toán 10/2023</v>
          </cell>
        </row>
        <row r="657">
          <cell r="D657">
            <v>36162</v>
          </cell>
          <cell r="E657">
            <v>28348410</v>
          </cell>
          <cell r="F657">
            <v>2846936</v>
          </cell>
          <cell r="G657">
            <v>45094.000347222223</v>
          </cell>
          <cell r="H657">
            <v>45096.000347222223</v>
          </cell>
          <cell r="I657">
            <v>45129.000347222223</v>
          </cell>
          <cell r="J657" t="str">
            <v>Do Thi Bich Lieu</v>
          </cell>
          <cell r="M657" t="str">
            <v>No</v>
          </cell>
          <cell r="O657" t="str">
            <v>Lịch thanh toán: Monthly at 10 &amp; 24</v>
          </cell>
        </row>
        <row r="658">
          <cell r="D658">
            <v>36145</v>
          </cell>
          <cell r="E658">
            <v>16447953</v>
          </cell>
          <cell r="F658">
            <v>5499736</v>
          </cell>
          <cell r="G658">
            <v>45094.000347222223</v>
          </cell>
          <cell r="H658">
            <v>45096.000347222223</v>
          </cell>
          <cell r="I658">
            <v>45128.000347222223</v>
          </cell>
          <cell r="J658" t="str">
            <v>Do Thi Bich Lieu</v>
          </cell>
          <cell r="M658" t="str">
            <v>No</v>
          </cell>
          <cell r="O658" t="str">
            <v>Lịch thanh toán: Monthly at 10 &amp; 24</v>
          </cell>
        </row>
        <row r="659">
          <cell r="D659">
            <v>36159</v>
          </cell>
          <cell r="E659">
            <v>16449065</v>
          </cell>
          <cell r="F659">
            <v>4234934</v>
          </cell>
          <cell r="G659">
            <v>45094.000347222223</v>
          </cell>
          <cell r="H659">
            <v>45096.000347222223</v>
          </cell>
          <cell r="I659">
            <v>45131.000347222223</v>
          </cell>
          <cell r="J659" t="str">
            <v>Do Thi Bich Lieu</v>
          </cell>
          <cell r="M659" t="str">
            <v>No</v>
          </cell>
          <cell r="O659" t="str">
            <v>Lịch thanh toán: Monthly at 10 &amp; 24</v>
          </cell>
        </row>
        <row r="660">
          <cell r="D660">
            <v>36156</v>
          </cell>
          <cell r="E660">
            <v>19408955</v>
          </cell>
          <cell r="F660">
            <v>2995075</v>
          </cell>
          <cell r="G660">
            <v>45094.000347222223</v>
          </cell>
          <cell r="H660">
            <v>45096.000347222223</v>
          </cell>
          <cell r="I660">
            <v>45126.000347222223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36154</v>
          </cell>
          <cell r="E661">
            <v>12171632</v>
          </cell>
          <cell r="F661">
            <v>3115167</v>
          </cell>
          <cell r="G661">
            <v>45094.000347222223</v>
          </cell>
          <cell r="H661">
            <v>45110.000347222223</v>
          </cell>
          <cell r="I661">
            <v>45125.000347222223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36147</v>
          </cell>
          <cell r="E662">
            <v>24325563</v>
          </cell>
          <cell r="F662">
            <v>1038389</v>
          </cell>
          <cell r="G662">
            <v>45094.000347222223</v>
          </cell>
          <cell r="H662">
            <v>45110.000347222223</v>
          </cell>
          <cell r="I662">
            <v>45128.000347222223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D663">
            <v>36152</v>
          </cell>
          <cell r="E663">
            <v>12171899</v>
          </cell>
          <cell r="F663">
            <v>2619452</v>
          </cell>
          <cell r="G663">
            <v>45094.000347222223</v>
          </cell>
          <cell r="H663">
            <v>45096.000347222223</v>
          </cell>
          <cell r="I663">
            <v>45125.000347222223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36143</v>
          </cell>
          <cell r="E664">
            <v>11212777</v>
          </cell>
          <cell r="F664">
            <v>4752506</v>
          </cell>
          <cell r="G664">
            <v>45094.000347222223</v>
          </cell>
          <cell r="H664">
            <v>45110.000347222223</v>
          </cell>
          <cell r="I664">
            <v>45124.000347222223</v>
          </cell>
          <cell r="J664" t="str">
            <v>Do Thi Bich Lieu</v>
          </cell>
          <cell r="M664" t="str">
            <v>No</v>
          </cell>
          <cell r="O664" t="str">
            <v>Lịch thanh toán: Monthly at 10 &amp; 24</v>
          </cell>
        </row>
        <row r="665">
          <cell r="D665">
            <v>36183</v>
          </cell>
          <cell r="E665">
            <v>26407279</v>
          </cell>
          <cell r="F665">
            <v>471702</v>
          </cell>
          <cell r="G665">
            <v>45094.000347222223</v>
          </cell>
          <cell r="J665" t="str">
            <v>Do Thi Bich Lieu</v>
          </cell>
          <cell r="M665" t="str">
            <v>No</v>
          </cell>
          <cell r="O665" t="str">
            <v>07/Đã thanh toán 10/2023</v>
          </cell>
        </row>
        <row r="666">
          <cell r="D666">
            <v>36176</v>
          </cell>
          <cell r="E666">
            <v>25355867</v>
          </cell>
          <cell r="F666">
            <v>6854386</v>
          </cell>
          <cell r="G666">
            <v>45094.000347222223</v>
          </cell>
          <cell r="H666">
            <v>45096.000347222223</v>
          </cell>
          <cell r="I666">
            <v>45128.000347222223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D667">
            <v>36170</v>
          </cell>
          <cell r="E667">
            <v>21236962</v>
          </cell>
          <cell r="F667">
            <v>1615482</v>
          </cell>
          <cell r="G667">
            <v>45094.000347222223</v>
          </cell>
          <cell r="H667">
            <v>45096.000347222223</v>
          </cell>
          <cell r="I667">
            <v>45129.000347222223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D668">
            <v>36158</v>
          </cell>
          <cell r="E668">
            <v>23228769</v>
          </cell>
          <cell r="F668">
            <v>1615482</v>
          </cell>
          <cell r="G668">
            <v>45094.000347222223</v>
          </cell>
          <cell r="H668">
            <v>45096.000347222223</v>
          </cell>
          <cell r="I668">
            <v>45130.000347222223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D669">
            <v>36173</v>
          </cell>
          <cell r="E669">
            <v>17216889</v>
          </cell>
          <cell r="F669">
            <v>2729855</v>
          </cell>
          <cell r="G669">
            <v>45094.000347222223</v>
          </cell>
          <cell r="H669">
            <v>45096.000347222223</v>
          </cell>
          <cell r="I669">
            <v>45129.000347222223</v>
          </cell>
          <cell r="J669" t="str">
            <v>Do Thi Bich Lieu</v>
          </cell>
          <cell r="M669" t="str">
            <v>No</v>
          </cell>
          <cell r="O669" t="str">
            <v>Lịch thanh toán: Monthly at 10 &amp; 24</v>
          </cell>
        </row>
        <row r="670">
          <cell r="D670">
            <v>36179</v>
          </cell>
          <cell r="E670">
            <v>13269415</v>
          </cell>
          <cell r="F670">
            <v>2443276</v>
          </cell>
          <cell r="G670">
            <v>45094.000347222223</v>
          </cell>
          <cell r="J670" t="str">
            <v>Do Thi Bich Lieu</v>
          </cell>
          <cell r="M670" t="str">
            <v>No</v>
          </cell>
          <cell r="O670" t="str">
            <v>07/Đã thanh toán 10/2023</v>
          </cell>
        </row>
        <row r="671">
          <cell r="D671">
            <v>36184</v>
          </cell>
          <cell r="E671">
            <v>14119687</v>
          </cell>
          <cell r="F671">
            <v>3636370</v>
          </cell>
          <cell r="G671">
            <v>45094.000347222223</v>
          </cell>
          <cell r="H671">
            <v>45096.000347222223</v>
          </cell>
          <cell r="I671">
            <v>45121.000347222223</v>
          </cell>
          <cell r="J671" t="str">
            <v>Do Thi Bich Lieu</v>
          </cell>
          <cell r="M671" t="str">
            <v>No</v>
          </cell>
          <cell r="O671" t="str">
            <v>Lịch thanh toán: Monthly at 10 &amp; 24</v>
          </cell>
        </row>
        <row r="672">
          <cell r="D672">
            <v>36186</v>
          </cell>
          <cell r="E672">
            <v>13270630</v>
          </cell>
          <cell r="F672">
            <v>2564596</v>
          </cell>
          <cell r="G672">
            <v>45094.000347222223</v>
          </cell>
          <cell r="H672">
            <v>45096.000347222223</v>
          </cell>
          <cell r="I672">
            <v>45121.000347222223</v>
          </cell>
          <cell r="J672" t="str">
            <v>Do Thi Bich Lieu</v>
          </cell>
          <cell r="M672" t="str">
            <v>No</v>
          </cell>
          <cell r="O672" t="str">
            <v>Lịch thanh toán: Monthly at 10 &amp; 24</v>
          </cell>
        </row>
        <row r="673">
          <cell r="D673">
            <v>37510</v>
          </cell>
          <cell r="E673">
            <v>14064562</v>
          </cell>
          <cell r="F673">
            <v>2650786</v>
          </cell>
          <cell r="G673">
            <v>45100.000347222223</v>
          </cell>
          <cell r="H673">
            <v>45119.000347222223</v>
          </cell>
          <cell r="I673">
            <v>44958.000347222223</v>
          </cell>
          <cell r="J673" t="str">
            <v>Do Thi Bich Lieu</v>
          </cell>
          <cell r="M673" t="str">
            <v>No</v>
          </cell>
          <cell r="O673" t="str">
            <v>Lịch thanh toán: Monthly at 10 &amp; 24</v>
          </cell>
        </row>
        <row r="674">
          <cell r="D674">
            <v>37555</v>
          </cell>
          <cell r="E674">
            <v>28256017</v>
          </cell>
          <cell r="F674">
            <v>11215914</v>
          </cell>
          <cell r="G674">
            <v>45100.000347222223</v>
          </cell>
          <cell r="J674" t="str">
            <v>Do Thi Bich Lieu</v>
          </cell>
          <cell r="M674" t="str">
            <v>No</v>
          </cell>
          <cell r="O674" t="str">
            <v>07/Đã thanh toán 10/2023</v>
          </cell>
        </row>
        <row r="675">
          <cell r="D675">
            <v>37556</v>
          </cell>
          <cell r="E675">
            <v>20293537</v>
          </cell>
          <cell r="F675">
            <v>2226532</v>
          </cell>
          <cell r="G675">
            <v>45100.000347222223</v>
          </cell>
          <cell r="J675" t="str">
            <v>Do Thi Bich Lieu</v>
          </cell>
          <cell r="M675" t="str">
            <v>No</v>
          </cell>
          <cell r="O675" t="str">
            <v>07/Đã thanh toán 10/2023</v>
          </cell>
        </row>
        <row r="676">
          <cell r="D676">
            <v>37536</v>
          </cell>
          <cell r="E676">
            <v>25269261</v>
          </cell>
          <cell r="F676">
            <v>2311384</v>
          </cell>
          <cell r="G676">
            <v>45100.000347222223</v>
          </cell>
          <cell r="J676" t="str">
            <v>Do Thi Bich Lieu</v>
          </cell>
          <cell r="M676" t="str">
            <v>No</v>
          </cell>
          <cell r="O676" t="str">
            <v>07/Đã thanh toán 10/2023</v>
          </cell>
        </row>
        <row r="677">
          <cell r="D677">
            <v>37553</v>
          </cell>
          <cell r="E677">
            <v>14080816</v>
          </cell>
          <cell r="F677">
            <v>4959499</v>
          </cell>
          <cell r="G677">
            <v>45100.000347222223</v>
          </cell>
          <cell r="J677" t="str">
            <v>Do Thi Bich Lieu</v>
          </cell>
          <cell r="M677" t="str">
            <v>No</v>
          </cell>
          <cell r="O677" t="str">
            <v>07/Đã thanh toán 10/2023</v>
          </cell>
        </row>
        <row r="678">
          <cell r="D678">
            <v>37557</v>
          </cell>
          <cell r="E678">
            <v>22343251</v>
          </cell>
          <cell r="F678">
            <v>977306</v>
          </cell>
          <cell r="G678">
            <v>45100.000347222223</v>
          </cell>
          <cell r="J678" t="str">
            <v>Do Thi Bich Lieu</v>
          </cell>
          <cell r="M678" t="str">
            <v>No</v>
          </cell>
          <cell r="O678" t="str">
            <v>07/Đã thanh toán 10/2023</v>
          </cell>
        </row>
        <row r="679">
          <cell r="D679">
            <v>37641</v>
          </cell>
          <cell r="E679">
            <v>13272625</v>
          </cell>
          <cell r="F679">
            <v>496812</v>
          </cell>
          <cell r="G679">
            <v>45101.000347222223</v>
          </cell>
          <cell r="H679">
            <v>45103.000347222223</v>
          </cell>
          <cell r="I679">
            <v>45124.000347222223</v>
          </cell>
          <cell r="J679" t="str">
            <v>Do Thi Bich Lieu</v>
          </cell>
          <cell r="M679" t="str">
            <v>No</v>
          </cell>
          <cell r="O679" t="str">
            <v>Lịch thanh toán: Monthly at 10 &amp; 24</v>
          </cell>
        </row>
        <row r="680">
          <cell r="D680">
            <v>37644</v>
          </cell>
          <cell r="E680">
            <v>26411759</v>
          </cell>
          <cell r="F680">
            <v>2856594</v>
          </cell>
          <cell r="G680">
            <v>45101.000347222223</v>
          </cell>
          <cell r="H680">
            <v>45103.000347222223</v>
          </cell>
          <cell r="I680">
            <v>45127.000347222223</v>
          </cell>
          <cell r="J680" t="str">
            <v>Do Thi Bich Lieu</v>
          </cell>
          <cell r="M680" t="str">
            <v>No</v>
          </cell>
          <cell r="O680" t="str">
            <v>Lịch thanh toán: Monthly at 10 &amp; 24</v>
          </cell>
        </row>
        <row r="681">
          <cell r="D681">
            <v>37621</v>
          </cell>
          <cell r="E681">
            <v>18183438</v>
          </cell>
          <cell r="F681">
            <v>1038389</v>
          </cell>
          <cell r="G681">
            <v>45101.000347222223</v>
          </cell>
          <cell r="H681">
            <v>45127.000347222223</v>
          </cell>
          <cell r="I681">
            <v>45129.000347222223</v>
          </cell>
          <cell r="J681" t="str">
            <v>Do Thi Bich Lieu</v>
          </cell>
          <cell r="M681" t="str">
            <v>No</v>
          </cell>
          <cell r="O681" t="str">
            <v>Lịch thanh toán: Monthly at 10 &amp; 24</v>
          </cell>
        </row>
        <row r="682">
          <cell r="D682">
            <v>37629</v>
          </cell>
          <cell r="E682">
            <v>12174919</v>
          </cell>
          <cell r="F682">
            <v>2167495</v>
          </cell>
          <cell r="G682">
            <v>45101.000347222223</v>
          </cell>
          <cell r="H682">
            <v>45103.000347222223</v>
          </cell>
          <cell r="I682">
            <v>45132.000347222223</v>
          </cell>
          <cell r="J682" t="str">
            <v>Do Thi Bich Lieu</v>
          </cell>
          <cell r="M682" t="str">
            <v>No</v>
          </cell>
          <cell r="O682" t="str">
            <v>Lịch thanh toán: Monthly at 10 &amp; 24</v>
          </cell>
        </row>
        <row r="683">
          <cell r="D683">
            <v>37627</v>
          </cell>
          <cell r="E683">
            <v>16450595</v>
          </cell>
          <cell r="F683">
            <v>3115167</v>
          </cell>
          <cell r="G683">
            <v>45101.000347222223</v>
          </cell>
          <cell r="H683">
            <v>45111.000347222223</v>
          </cell>
          <cell r="I683">
            <v>45135.000347222223</v>
          </cell>
          <cell r="J683" t="str">
            <v>Do Thi Bich Lieu</v>
          </cell>
          <cell r="M683" t="str">
            <v>No</v>
          </cell>
          <cell r="O683" t="str">
            <v>Lịch thanh toán: Monthly at 10 &amp; 24</v>
          </cell>
        </row>
        <row r="684">
          <cell r="D684">
            <v>37640</v>
          </cell>
          <cell r="E684">
            <v>14121232</v>
          </cell>
          <cell r="F684">
            <v>3115167</v>
          </cell>
          <cell r="G684">
            <v>45101.000347222223</v>
          </cell>
          <cell r="H684">
            <v>45108.000347222223</v>
          </cell>
          <cell r="I684">
            <v>45124.000347222223</v>
          </cell>
          <cell r="J684" t="str">
            <v>Do Thi Bich Lieu</v>
          </cell>
          <cell r="M684" t="str">
            <v>No</v>
          </cell>
          <cell r="O684" t="str">
            <v>Lịch thanh toán: Monthly at 10 &amp; 24</v>
          </cell>
        </row>
        <row r="685">
          <cell r="D685">
            <v>37642</v>
          </cell>
          <cell r="E685">
            <v>90333334</v>
          </cell>
          <cell r="F685">
            <v>1038389</v>
          </cell>
          <cell r="G685">
            <v>45101.000347222223</v>
          </cell>
          <cell r="H685">
            <v>45108.000347222223</v>
          </cell>
          <cell r="I685">
            <v>45126.000347222223</v>
          </cell>
          <cell r="J685" t="str">
            <v>Do Thi Bich Lieu</v>
          </cell>
          <cell r="M685" t="str">
            <v>No</v>
          </cell>
          <cell r="O685" t="str">
            <v>Lịch thanh toán: Monthly at 10 &amp; 24</v>
          </cell>
        </row>
        <row r="686">
          <cell r="D686">
            <v>37635</v>
          </cell>
          <cell r="E686">
            <v>50993255</v>
          </cell>
          <cell r="F686">
            <v>1038389</v>
          </cell>
          <cell r="G686">
            <v>45101.000347222223</v>
          </cell>
          <cell r="H686">
            <v>45108.000347222223</v>
          </cell>
          <cell r="I686">
            <v>45133.000347222223</v>
          </cell>
          <cell r="J686" t="str">
            <v>Do Thi Bich Lieu</v>
          </cell>
          <cell r="M686" t="str">
            <v>No</v>
          </cell>
          <cell r="O686" t="str">
            <v>Lịch thanh toán: Monthly at 10 &amp; 24</v>
          </cell>
        </row>
        <row r="687">
          <cell r="D687">
            <v>37633</v>
          </cell>
          <cell r="E687">
            <v>18186319</v>
          </cell>
          <cell r="F687">
            <v>2076778</v>
          </cell>
          <cell r="G687">
            <v>45101.000347222223</v>
          </cell>
          <cell r="H687">
            <v>45110.000347222223</v>
          </cell>
          <cell r="I687">
            <v>45133.000347222223</v>
          </cell>
          <cell r="J687" t="str">
            <v>Do Thi Bich Lieu</v>
          </cell>
          <cell r="M687" t="str">
            <v>No</v>
          </cell>
          <cell r="O687" t="str">
            <v>Lịch thanh toán: Monthly at 10 &amp; 24</v>
          </cell>
        </row>
        <row r="688">
          <cell r="D688">
            <v>37634</v>
          </cell>
          <cell r="E688">
            <v>18186431</v>
          </cell>
          <cell r="F688">
            <v>2076778</v>
          </cell>
          <cell r="G688">
            <v>45101.000347222223</v>
          </cell>
          <cell r="H688">
            <v>45110.000347222223</v>
          </cell>
          <cell r="I688">
            <v>45133.000347222223</v>
          </cell>
          <cell r="J688" t="str">
            <v>Do Thi Bich Lieu</v>
          </cell>
          <cell r="M688" t="str">
            <v>No</v>
          </cell>
          <cell r="O688" t="str">
            <v>Lịch thanh toán: Monthly at 10 &amp; 24</v>
          </cell>
        </row>
        <row r="689">
          <cell r="D689">
            <v>37637</v>
          </cell>
          <cell r="E689">
            <v>16451871</v>
          </cell>
          <cell r="F689">
            <v>4141489</v>
          </cell>
          <cell r="G689">
            <v>45101.000347222223</v>
          </cell>
          <cell r="H689">
            <v>45108.000347222223</v>
          </cell>
          <cell r="I689">
            <v>45138.000347222223</v>
          </cell>
          <cell r="J689" t="str">
            <v>Do Thi Bich Lieu</v>
          </cell>
          <cell r="M689" t="str">
            <v>No</v>
          </cell>
          <cell r="O689" t="str">
            <v>Lịch thanh toán: Monthly at 10 &amp; 24</v>
          </cell>
        </row>
        <row r="690">
          <cell r="D690">
            <v>37638</v>
          </cell>
          <cell r="E690">
            <v>25357982</v>
          </cell>
          <cell r="F690">
            <v>1038389</v>
          </cell>
          <cell r="G690">
            <v>45101.000347222223</v>
          </cell>
          <cell r="H690">
            <v>45111.000347222223</v>
          </cell>
          <cell r="I690">
            <v>45135.000347222223</v>
          </cell>
          <cell r="J690" t="str">
            <v>Do Thi Bich Lieu</v>
          </cell>
          <cell r="M690" t="str">
            <v>No</v>
          </cell>
          <cell r="O690" t="str">
            <v>Lịch thanh toán: Monthly at 10 &amp; 24</v>
          </cell>
        </row>
        <row r="691">
          <cell r="D691">
            <v>37620</v>
          </cell>
          <cell r="E691">
            <v>10254872</v>
          </cell>
          <cell r="F691">
            <v>5850416</v>
          </cell>
          <cell r="G691">
            <v>45101.000347222223</v>
          </cell>
          <cell r="H691">
            <v>45103.000347222223</v>
          </cell>
          <cell r="I691">
            <v>45129.000347222223</v>
          </cell>
          <cell r="J691" t="str">
            <v>Do Thi Bich Lieu</v>
          </cell>
          <cell r="M691" t="str">
            <v>No</v>
          </cell>
          <cell r="O691" t="str">
            <v>Lịch thanh toán: Monthly at 10 &amp; 24</v>
          </cell>
        </row>
        <row r="692">
          <cell r="D692">
            <v>37639</v>
          </cell>
          <cell r="E692">
            <v>25358234</v>
          </cell>
          <cell r="F692">
            <v>4178313</v>
          </cell>
          <cell r="G692">
            <v>45101.000347222223</v>
          </cell>
          <cell r="H692">
            <v>45103.000347222223</v>
          </cell>
          <cell r="I692">
            <v>45135.000347222223</v>
          </cell>
          <cell r="J692" t="str">
            <v>Do Thi Bich Lieu</v>
          </cell>
          <cell r="M692" t="str">
            <v>No</v>
          </cell>
          <cell r="O692" t="str">
            <v>Lịch thanh toán: Monthly at 10 &amp; 24</v>
          </cell>
        </row>
        <row r="693">
          <cell r="D693">
            <v>37646</v>
          </cell>
          <cell r="E693">
            <v>13274402</v>
          </cell>
          <cell r="F693">
            <v>1038389</v>
          </cell>
          <cell r="G693">
            <v>45101.000347222223</v>
          </cell>
          <cell r="H693">
            <v>45119.000347222223</v>
          </cell>
          <cell r="I693">
            <v>45128.000347222223</v>
          </cell>
          <cell r="J693" t="str">
            <v>Do Thi Bich Lieu</v>
          </cell>
          <cell r="M693" t="str">
            <v>No</v>
          </cell>
          <cell r="O693" t="str">
            <v>Lịch thanh toán: Monthly at 10 &amp; 24</v>
          </cell>
        </row>
        <row r="694">
          <cell r="D694">
            <v>37643</v>
          </cell>
          <cell r="E694">
            <v>26413286</v>
          </cell>
          <cell r="F694">
            <v>1038389</v>
          </cell>
          <cell r="G694">
            <v>45101.000347222223</v>
          </cell>
          <cell r="H694">
            <v>45108.000347222223</v>
          </cell>
          <cell r="I694">
            <v>45126.000347222223</v>
          </cell>
          <cell r="J694" t="str">
            <v>Do Thi Bich Lieu</v>
          </cell>
          <cell r="M694" t="str">
            <v>No</v>
          </cell>
          <cell r="O694" t="str">
            <v>Lịch thanh toán: Monthly at 10 &amp; 24</v>
          </cell>
        </row>
        <row r="695">
          <cell r="D695">
            <v>37636</v>
          </cell>
          <cell r="E695">
            <v>12174650</v>
          </cell>
          <cell r="F695">
            <v>8099434</v>
          </cell>
          <cell r="G695">
            <v>45101.000347222223</v>
          </cell>
          <cell r="H695">
            <v>45108.000347222223</v>
          </cell>
          <cell r="I695">
            <v>45133.000347222223</v>
          </cell>
          <cell r="J695" t="str">
            <v>Do Thi Bich Lieu</v>
          </cell>
          <cell r="M695" t="str">
            <v>No</v>
          </cell>
          <cell r="O695" t="str">
            <v>Lịch thanh toán: Monthly at 10 &amp; 24</v>
          </cell>
        </row>
        <row r="696">
          <cell r="D696">
            <v>37630</v>
          </cell>
          <cell r="E696">
            <v>11215746</v>
          </cell>
          <cell r="F696">
            <v>5191945</v>
          </cell>
          <cell r="G696">
            <v>45101.000347222223</v>
          </cell>
          <cell r="H696">
            <v>45110.000347222223</v>
          </cell>
          <cell r="I696">
            <v>45133.000347222223</v>
          </cell>
          <cell r="J696" t="str">
            <v>Do Thi Bich Lieu</v>
          </cell>
          <cell r="M696" t="str">
            <v>No</v>
          </cell>
          <cell r="O696" t="str">
            <v>Lịch thanh toán: Monthly at 10 &amp; 24</v>
          </cell>
        </row>
        <row r="697">
          <cell r="D697">
            <v>37632</v>
          </cell>
          <cell r="E697">
            <v>18186358</v>
          </cell>
          <cell r="F697">
            <v>2619452</v>
          </cell>
          <cell r="G697">
            <v>45101.000347222223</v>
          </cell>
          <cell r="H697">
            <v>45103.000347222223</v>
          </cell>
          <cell r="I697">
            <v>45133.000347222223</v>
          </cell>
          <cell r="J697" t="str">
            <v>Do Thi Bich Lieu</v>
          </cell>
          <cell r="M697" t="str">
            <v>No</v>
          </cell>
          <cell r="O697" t="str">
            <v>Lịch thanh toán: Monthly at 10 &amp; 24</v>
          </cell>
        </row>
        <row r="698">
          <cell r="D698">
            <v>37624</v>
          </cell>
          <cell r="E698">
            <v>17218910</v>
          </cell>
          <cell r="F698">
            <v>3692260</v>
          </cell>
          <cell r="G698">
            <v>45101.000347222223</v>
          </cell>
          <cell r="H698">
            <v>45110.000347222223</v>
          </cell>
          <cell r="I698">
            <v>45133.000347222223</v>
          </cell>
          <cell r="J698" t="str">
            <v>Do Thi Bich Lieu</v>
          </cell>
          <cell r="M698" t="str">
            <v>No</v>
          </cell>
          <cell r="O698" t="str">
            <v>Lịch thanh toán: Monthly at 10 &amp; 24</v>
          </cell>
        </row>
        <row r="699">
          <cell r="D699">
            <v>37623</v>
          </cell>
          <cell r="E699">
            <v>21238342</v>
          </cell>
          <cell r="F699">
            <v>1034143</v>
          </cell>
          <cell r="G699">
            <v>45101.000347222223</v>
          </cell>
          <cell r="H699">
            <v>45103.000347222223</v>
          </cell>
          <cell r="I699">
            <v>45134.000347222223</v>
          </cell>
          <cell r="J699" t="str">
            <v>Do Thi Bich Lieu</v>
          </cell>
          <cell r="M699" t="str">
            <v>No</v>
          </cell>
          <cell r="O699" t="str">
            <v>Lịch thanh toán: Monthly at 10 &amp; 24</v>
          </cell>
        </row>
        <row r="700">
          <cell r="D700">
            <v>37631</v>
          </cell>
          <cell r="E700">
            <v>11216187</v>
          </cell>
          <cell r="F700">
            <v>5629773</v>
          </cell>
          <cell r="G700">
            <v>45101.000347222223</v>
          </cell>
          <cell r="H700">
            <v>45103.000347222223</v>
          </cell>
          <cell r="I700">
            <v>45133.000347222223</v>
          </cell>
          <cell r="J700" t="str">
            <v>Do Thi Bich Lieu</v>
          </cell>
          <cell r="M700" t="str">
            <v>No</v>
          </cell>
          <cell r="O700" t="str">
            <v>Lịch thanh toán: Monthly at 10 &amp; 24</v>
          </cell>
        </row>
        <row r="701">
          <cell r="D701">
            <v>37647</v>
          </cell>
          <cell r="E701">
            <v>18187362</v>
          </cell>
          <cell r="F701">
            <v>3812589</v>
          </cell>
          <cell r="G701">
            <v>45101.000347222223</v>
          </cell>
          <cell r="H701">
            <v>45103.000347222223</v>
          </cell>
          <cell r="I701">
            <v>45135.000347222223</v>
          </cell>
          <cell r="J701" t="str">
            <v>Do Thi Bich Lieu</v>
          </cell>
          <cell r="M701" t="str">
            <v>No</v>
          </cell>
          <cell r="O701" t="str">
            <v>Lịch thanh toán: Monthly at 10 &amp; 24</v>
          </cell>
        </row>
        <row r="702">
          <cell r="D702">
            <v>37648</v>
          </cell>
          <cell r="E702">
            <v>29183693</v>
          </cell>
          <cell r="F702">
            <v>552013</v>
          </cell>
          <cell r="G702">
            <v>45101.000347222223</v>
          </cell>
          <cell r="H702">
            <v>45103.000347222223</v>
          </cell>
          <cell r="I702">
            <v>45135.000347222223</v>
          </cell>
          <cell r="J702" t="str">
            <v>Do Thi Bich Lieu</v>
          </cell>
          <cell r="M702" t="str">
            <v>No</v>
          </cell>
          <cell r="O702" t="str">
            <v>Lịch thanh toán: Monthly at 10 &amp; 24</v>
          </cell>
        </row>
        <row r="703">
          <cell r="D703">
            <v>37619</v>
          </cell>
          <cell r="E703">
            <v>10249806</v>
          </cell>
          <cell r="F703">
            <v>2076778</v>
          </cell>
          <cell r="G703">
            <v>45101.000347222223</v>
          </cell>
          <cell r="H703">
            <v>45127.000347222223</v>
          </cell>
          <cell r="I703">
            <v>45124.000347222223</v>
          </cell>
          <cell r="J703" t="str">
            <v>Do Thi Bich Lieu</v>
          </cell>
          <cell r="M703" t="str">
            <v>No</v>
          </cell>
          <cell r="O703" t="str">
            <v>Lịch thanh toán: Monthly at 10 &amp; 24</v>
          </cell>
        </row>
        <row r="704">
          <cell r="D704">
            <v>37626</v>
          </cell>
          <cell r="E704">
            <v>16450772</v>
          </cell>
          <cell r="F704">
            <v>1891489</v>
          </cell>
          <cell r="G704">
            <v>45101.000347222223</v>
          </cell>
          <cell r="H704">
            <v>45103.000347222223</v>
          </cell>
          <cell r="I704">
            <v>45135.000347222223</v>
          </cell>
          <cell r="J704" t="str">
            <v>Do Thi Bich Lieu</v>
          </cell>
          <cell r="M704" t="str">
            <v>No</v>
          </cell>
          <cell r="O704" t="str">
            <v>Lịch thanh toán: Monthly at 10 &amp; 24</v>
          </cell>
        </row>
        <row r="705">
          <cell r="D705">
            <v>37622</v>
          </cell>
          <cell r="E705">
            <v>10255621</v>
          </cell>
          <cell r="F705">
            <v>5191945</v>
          </cell>
          <cell r="G705">
            <v>45101.000347222223</v>
          </cell>
          <cell r="H705">
            <v>45127.000347222223</v>
          </cell>
          <cell r="I705">
            <v>45131.000347222223</v>
          </cell>
          <cell r="J705" t="str">
            <v>Do Thi Bich Lieu</v>
          </cell>
          <cell r="M705" t="str">
            <v>No</v>
          </cell>
          <cell r="O705" t="str">
            <v>Lịch thanh toán: Monthly at 10 &amp; 24</v>
          </cell>
        </row>
        <row r="706">
          <cell r="D706">
            <v>37645</v>
          </cell>
          <cell r="E706">
            <v>26414192</v>
          </cell>
          <cell r="F706">
            <v>2076778</v>
          </cell>
          <cell r="G706">
            <v>45101.000347222223</v>
          </cell>
          <cell r="H706">
            <v>45108.000347222223</v>
          </cell>
          <cell r="I706">
            <v>45128.000347222223</v>
          </cell>
          <cell r="J706" t="str">
            <v>Do Thi Bich Lieu</v>
          </cell>
          <cell r="M706" t="str">
            <v>No</v>
          </cell>
          <cell r="O706" t="str">
            <v>Lịch thanh toán: Monthly at 10 &amp; 24</v>
          </cell>
        </row>
        <row r="707">
          <cell r="D707">
            <v>37628</v>
          </cell>
          <cell r="E707">
            <v>15135255</v>
          </cell>
          <cell r="F707">
            <v>2156022</v>
          </cell>
          <cell r="G707">
            <v>45101.000347222223</v>
          </cell>
          <cell r="H707">
            <v>45103.000347222223</v>
          </cell>
          <cell r="I707">
            <v>45132.000347222223</v>
          </cell>
          <cell r="J707" t="str">
            <v>Do Thi Bich Lieu</v>
          </cell>
          <cell r="M707" t="str">
            <v>No</v>
          </cell>
          <cell r="O707" t="str">
            <v>Lịch thanh toán: Monthly at 10 &amp; 24</v>
          </cell>
        </row>
        <row r="708">
          <cell r="D708">
            <v>37649</v>
          </cell>
          <cell r="E708">
            <v>29183716</v>
          </cell>
          <cell r="F708">
            <v>2619452</v>
          </cell>
          <cell r="G708">
            <v>45101.000347222223</v>
          </cell>
          <cell r="H708">
            <v>45104.000347222223</v>
          </cell>
          <cell r="I708">
            <v>45135.000347222223</v>
          </cell>
          <cell r="J708" t="str">
            <v>Do Thi Bich Lieu</v>
          </cell>
          <cell r="M708" t="str">
            <v>No</v>
          </cell>
          <cell r="O708" t="str">
            <v>Lịch thanh toán: Monthly at 10 &amp; 24</v>
          </cell>
        </row>
        <row r="709">
          <cell r="D709">
            <v>34496</v>
          </cell>
          <cell r="E709">
            <v>16443682</v>
          </cell>
          <cell r="F709">
            <v>2785056</v>
          </cell>
          <cell r="G709">
            <v>45087.000347222223</v>
          </cell>
          <cell r="J709" t="str">
            <v>Do Thi Bich Lieu</v>
          </cell>
          <cell r="M709" t="str">
            <v>No</v>
          </cell>
          <cell r="O709" t="str">
            <v>07/Đã thanh toán 10/2023</v>
          </cell>
        </row>
        <row r="710">
          <cell r="D710">
            <v>34517</v>
          </cell>
          <cell r="E710">
            <v>24323446</v>
          </cell>
          <cell r="F710">
            <v>4500363</v>
          </cell>
          <cell r="G710">
            <v>45087.000347222223</v>
          </cell>
          <cell r="H710">
            <v>45088.000347222223</v>
          </cell>
          <cell r="I710">
            <v>45122.000347222223</v>
          </cell>
          <cell r="J710" t="str">
            <v>Do Thi Bich Lieu</v>
          </cell>
          <cell r="M710" t="str">
            <v>No</v>
          </cell>
          <cell r="O710" t="str">
            <v>Lịch thanh toán: Monthly at 10 &amp; 24</v>
          </cell>
        </row>
        <row r="711">
          <cell r="D711">
            <v>34511</v>
          </cell>
          <cell r="E711">
            <v>29178839</v>
          </cell>
          <cell r="F711">
            <v>1615482</v>
          </cell>
          <cell r="G711">
            <v>45087.000347222223</v>
          </cell>
          <cell r="J711" t="str">
            <v>Do Thi Bich Lieu</v>
          </cell>
          <cell r="M711" t="str">
            <v>No</v>
          </cell>
          <cell r="O711" t="str">
            <v>07/Đã thanh toán 10/2023</v>
          </cell>
        </row>
        <row r="712">
          <cell r="D712">
            <v>34505</v>
          </cell>
          <cell r="E712">
            <v>10247806</v>
          </cell>
          <cell r="F712">
            <v>8020980</v>
          </cell>
          <cell r="G712">
            <v>45087.000347222223</v>
          </cell>
          <cell r="J712" t="str">
            <v>Do Thi Bich Lieu</v>
          </cell>
          <cell r="M712" t="str">
            <v>No</v>
          </cell>
          <cell r="O712" t="str">
            <v>07/Đã thanh toán 10/2023</v>
          </cell>
        </row>
        <row r="713">
          <cell r="D713">
            <v>37509</v>
          </cell>
          <cell r="E713">
            <v>14085720</v>
          </cell>
          <cell r="F713">
            <v>3115167</v>
          </cell>
          <cell r="G713">
            <v>45100.000347222223</v>
          </cell>
          <cell r="J713" t="str">
            <v>Do Thi Bich Lieu</v>
          </cell>
          <cell r="M713" t="str">
            <v>No</v>
          </cell>
          <cell r="O713" t="str">
            <v>07/Đã thanh toán 10/2023</v>
          </cell>
        </row>
        <row r="714">
          <cell r="D714">
            <v>37554</v>
          </cell>
          <cell r="E714">
            <v>14088540</v>
          </cell>
          <cell r="F714">
            <v>4921533</v>
          </cell>
          <cell r="G714">
            <v>45100.000347222223</v>
          </cell>
          <cell r="J714" t="str">
            <v>Do Thi Bich Lieu</v>
          </cell>
          <cell r="M714" t="str">
            <v>No</v>
          </cell>
          <cell r="O714" t="str">
            <v>07/Đã thanh toán 10/2023</v>
          </cell>
        </row>
        <row r="715">
          <cell r="D715">
            <v>57730</v>
          </cell>
          <cell r="E715">
            <v>14064562</v>
          </cell>
          <cell r="F715">
            <v>2570400</v>
          </cell>
          <cell r="G715">
            <v>44926.000347222223</v>
          </cell>
          <cell r="J715" t="str">
            <v>Do Thi Bich Lieu</v>
          </cell>
          <cell r="M715" t="str">
            <v>No</v>
          </cell>
          <cell r="O715" t="str">
            <v>Chúng tôi đang xử lý hóa đơn, vui lòng liên hệ Do Thi Bich Lieu</v>
          </cell>
        </row>
        <row r="716">
          <cell r="D716">
            <v>10499</v>
          </cell>
          <cell r="E716">
            <v>14080816</v>
          </cell>
          <cell r="F716">
            <v>5074636</v>
          </cell>
          <cell r="G716">
            <v>44987.000347222223</v>
          </cell>
          <cell r="J716" t="str">
            <v>Do Thi Bich Lieu</v>
          </cell>
          <cell r="M716" t="str">
            <v>No</v>
          </cell>
          <cell r="O716" t="str">
            <v>Chúng tôi đang xử lý hóa đơn, vui lòng liên hệ Do Thi Bich Lieu</v>
          </cell>
        </row>
        <row r="717">
          <cell r="D717">
            <v>14857</v>
          </cell>
          <cell r="E717">
            <v>14085720</v>
          </cell>
          <cell r="F717">
            <v>122164</v>
          </cell>
          <cell r="G717">
            <v>45001.000347222223</v>
          </cell>
          <cell r="J717" t="str">
            <v>Do Thi Bich Lieu</v>
          </cell>
          <cell r="M717" t="str">
            <v>No</v>
          </cell>
          <cell r="O717" t="str">
            <v>Chúng tôi đang xử lý hóa đơn, vui lòng liên hệ Do Thi Bich Lieu</v>
          </cell>
        </row>
        <row r="718">
          <cell r="D718">
            <v>15720</v>
          </cell>
          <cell r="E718">
            <v>20293537</v>
          </cell>
          <cell r="F718">
            <v>2619452</v>
          </cell>
          <cell r="G718">
            <v>45003.000347222223</v>
          </cell>
          <cell r="J718" t="str">
            <v>Do Thi Bich Lieu</v>
          </cell>
          <cell r="M718" t="str">
            <v>No</v>
          </cell>
          <cell r="O718" t="str">
            <v>Chúng tôi đang xử lý hóa đơn, vui lòng liên hệ Do Thi Bich Lieu</v>
          </cell>
        </row>
        <row r="719">
          <cell r="D719">
            <v>15717</v>
          </cell>
          <cell r="E719">
            <v>25269261</v>
          </cell>
          <cell r="F719">
            <v>2719277</v>
          </cell>
          <cell r="G719">
            <v>45003.000347222223</v>
          </cell>
          <cell r="J719" t="str">
            <v>Do Thi Bich Lieu</v>
          </cell>
          <cell r="M719" t="str">
            <v>No</v>
          </cell>
          <cell r="O719" t="str">
            <v>Chúng tôi đang xử lý hóa đơn, vui lòng liên hệ Do Thi Bich Lieu</v>
          </cell>
        </row>
        <row r="720">
          <cell r="D720">
            <v>15716</v>
          </cell>
          <cell r="E720">
            <v>28256017</v>
          </cell>
          <cell r="F720">
            <v>11608834</v>
          </cell>
          <cell r="G720">
            <v>45003.000347222223</v>
          </cell>
          <cell r="J720" t="str">
            <v>Do Thi Bich Lieu</v>
          </cell>
          <cell r="M720" t="str">
            <v>No</v>
          </cell>
          <cell r="O720" t="str">
            <v>Chúng tôi đang xử lý hóa đơn, vui lòng liên hệ Do Thi Bich Lieu</v>
          </cell>
        </row>
        <row r="721">
          <cell r="D721">
            <v>16743</v>
          </cell>
          <cell r="E721">
            <v>14088540</v>
          </cell>
          <cell r="F721">
            <v>5036672</v>
          </cell>
          <cell r="G721">
            <v>45008.000347222223</v>
          </cell>
          <cell r="J721" t="str">
            <v>Do Thi Bich Lieu</v>
          </cell>
          <cell r="M721" t="str">
            <v>No</v>
          </cell>
          <cell r="O721" t="str">
            <v>Chúng tôi đang xử lý hóa đơn, vui lòng liên hệ Do Thi Bich Lieu</v>
          </cell>
        </row>
        <row r="722">
          <cell r="D722">
            <v>22184</v>
          </cell>
          <cell r="E722">
            <v>24306895</v>
          </cell>
          <cell r="F722">
            <v>1958825</v>
          </cell>
          <cell r="G722">
            <v>45030.000347222223</v>
          </cell>
          <cell r="J722" t="str">
            <v>Do Thi Bich Lieu</v>
          </cell>
          <cell r="M722" t="str">
            <v>No</v>
          </cell>
          <cell r="O722" t="str">
            <v>05/Đã thanh toán 24/2023</v>
          </cell>
        </row>
        <row r="723">
          <cell r="D723">
            <v>23406</v>
          </cell>
          <cell r="E723">
            <v>10221235</v>
          </cell>
          <cell r="F723">
            <v>1954612</v>
          </cell>
          <cell r="G723">
            <v>45036.000347222223</v>
          </cell>
          <cell r="J723" t="str">
            <v>Do Thi Bich Lieu</v>
          </cell>
          <cell r="M723" t="str">
            <v>No</v>
          </cell>
          <cell r="O723" t="str">
            <v>05/Đã thanh toán 24/2023</v>
          </cell>
        </row>
        <row r="724">
          <cell r="D724">
            <v>23407</v>
          </cell>
          <cell r="E724">
            <v>10222868</v>
          </cell>
          <cell r="F724">
            <v>3144801</v>
          </cell>
          <cell r="G724">
            <v>45036.000347222223</v>
          </cell>
          <cell r="J724" t="str">
            <v>Do Thi Bich Lieu</v>
          </cell>
          <cell r="M724" t="str">
            <v>No</v>
          </cell>
          <cell r="O724" t="str">
            <v>05/Đã thanh toán 24/2023</v>
          </cell>
        </row>
        <row r="725">
          <cell r="D725">
            <v>23414</v>
          </cell>
          <cell r="E725">
            <v>20365332</v>
          </cell>
          <cell r="F725">
            <v>5728125</v>
          </cell>
          <cell r="G725">
            <v>45036.000347222223</v>
          </cell>
          <cell r="J725" t="str">
            <v>Do Thi Bich Lieu</v>
          </cell>
          <cell r="M725" t="str">
            <v>No</v>
          </cell>
          <cell r="O725" t="str">
            <v>05/Đã thanh toán 24/2023</v>
          </cell>
        </row>
        <row r="726">
          <cell r="D726">
            <v>23404</v>
          </cell>
          <cell r="E726">
            <v>16423396</v>
          </cell>
          <cell r="F726">
            <v>1792468</v>
          </cell>
          <cell r="G726">
            <v>45036.000347222223</v>
          </cell>
          <cell r="J726" t="str">
            <v>Do Thi Bich Lieu</v>
          </cell>
          <cell r="M726" t="str">
            <v>No</v>
          </cell>
          <cell r="O726" t="str">
            <v>07/Đã thanh toán 10/2023</v>
          </cell>
        </row>
        <row r="727">
          <cell r="D727">
            <v>25248</v>
          </cell>
          <cell r="E727">
            <v>22343251</v>
          </cell>
          <cell r="F727">
            <v>1221638</v>
          </cell>
          <cell r="G727">
            <v>45044.000347222223</v>
          </cell>
          <cell r="J727" t="str">
            <v>Do Thi Bich Lieu</v>
          </cell>
          <cell r="M727" t="str">
            <v>No</v>
          </cell>
          <cell r="O727" t="str">
            <v>Chúng tôi đang xử lý hóa đơn, vui lòng liên hệ Do Thi Bich Lieu</v>
          </cell>
        </row>
        <row r="728">
          <cell r="D728">
            <v>28140</v>
          </cell>
          <cell r="E728">
            <v>10183289</v>
          </cell>
          <cell r="F728">
            <v>36449300</v>
          </cell>
          <cell r="G728">
            <v>45058.000347222223</v>
          </cell>
          <cell r="J728" t="str">
            <v>Do Thi Bich Lieu</v>
          </cell>
          <cell r="M728" t="str">
            <v>No</v>
          </cell>
          <cell r="O728" t="str">
            <v>05/Đã thanh toán 24/2023</v>
          </cell>
        </row>
        <row r="729">
          <cell r="D729">
            <v>29782</v>
          </cell>
          <cell r="E729">
            <v>15122237</v>
          </cell>
          <cell r="F729">
            <v>1954612</v>
          </cell>
          <cell r="G729">
            <v>45065.000347222223</v>
          </cell>
          <cell r="J729" t="str">
            <v>Do Thi Bich Lieu</v>
          </cell>
          <cell r="M729" t="str">
            <v>No</v>
          </cell>
          <cell r="O729" t="str">
            <v>06/Đã thanh toán 26/2023</v>
          </cell>
        </row>
        <row r="730">
          <cell r="D730">
            <v>29784</v>
          </cell>
          <cell r="E730">
            <v>22349126</v>
          </cell>
          <cell r="F730">
            <v>1557600</v>
          </cell>
          <cell r="G730">
            <v>45065.000347222223</v>
          </cell>
          <cell r="J730" t="str">
            <v>Do Thi Bich Lieu</v>
          </cell>
          <cell r="M730" t="str">
            <v>No</v>
          </cell>
          <cell r="O730" t="str">
            <v>Chúng tôi đang xử lý hóa đơn, vui lòng liên hệ Do Thi Bich Lieu</v>
          </cell>
        </row>
        <row r="731">
          <cell r="D731">
            <v>29785</v>
          </cell>
          <cell r="E731">
            <v>28337212</v>
          </cell>
          <cell r="F731">
            <v>1557600</v>
          </cell>
          <cell r="G731">
            <v>45065.000347222223</v>
          </cell>
          <cell r="J731" t="str">
            <v>Do Thi Bich Lieu</v>
          </cell>
          <cell r="M731" t="str">
            <v>No</v>
          </cell>
          <cell r="O731" t="str">
            <v>07/Đã thanh toán 10/2023</v>
          </cell>
        </row>
        <row r="732">
          <cell r="D732">
            <v>29776</v>
          </cell>
          <cell r="E732">
            <v>24317189</v>
          </cell>
          <cell r="F732">
            <v>1557600</v>
          </cell>
          <cell r="G732">
            <v>45065.000347222223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D733">
            <v>29778</v>
          </cell>
          <cell r="E733">
            <v>27337223</v>
          </cell>
          <cell r="F733">
            <v>1557600</v>
          </cell>
          <cell r="G733">
            <v>45065.000347222223</v>
          </cell>
          <cell r="J733" t="str">
            <v>Do Thi Bich Lieu</v>
          </cell>
          <cell r="M733" t="str">
            <v>No</v>
          </cell>
          <cell r="O733" t="str">
            <v>Chúng tôi đang xử lý hóa đơn, vui lòng liên hệ Do Thi Bich Lieu</v>
          </cell>
        </row>
        <row r="734">
          <cell r="D734">
            <v>29783</v>
          </cell>
          <cell r="E734">
            <v>16437514</v>
          </cell>
          <cell r="F734">
            <v>1557600</v>
          </cell>
          <cell r="G734">
            <v>45065.000347222223</v>
          </cell>
          <cell r="J734" t="str">
            <v>Do Thi Bich Lieu</v>
          </cell>
          <cell r="M734" t="str">
            <v>No</v>
          </cell>
          <cell r="O734" t="str">
            <v>07/Đã thanh toán 10/2023</v>
          </cell>
        </row>
        <row r="735">
          <cell r="D735">
            <v>29779</v>
          </cell>
          <cell r="E735">
            <v>20375114</v>
          </cell>
          <cell r="F735">
            <v>1557600</v>
          </cell>
          <cell r="G735">
            <v>45065.000347222223</v>
          </cell>
          <cell r="J735" t="str">
            <v>Do Thi Bich Lieu</v>
          </cell>
          <cell r="M735" t="str">
            <v>No</v>
          </cell>
          <cell r="O735" t="str">
            <v>07/Đã thanh toán 10/2023</v>
          </cell>
        </row>
        <row r="736">
          <cell r="D736">
            <v>29796</v>
          </cell>
          <cell r="E736">
            <v>18171959</v>
          </cell>
          <cell r="F736">
            <v>5734652</v>
          </cell>
          <cell r="G736">
            <v>45065.000347222223</v>
          </cell>
          <cell r="J736" t="str">
            <v>Do Thi Bich Lieu</v>
          </cell>
          <cell r="M736" t="str">
            <v>No</v>
          </cell>
          <cell r="O736" t="str">
            <v>07/Đã thanh toán 10/2023</v>
          </cell>
        </row>
        <row r="737">
          <cell r="D737">
            <v>29769</v>
          </cell>
          <cell r="E737">
            <v>10237358</v>
          </cell>
          <cell r="F737">
            <v>6899855</v>
          </cell>
          <cell r="G737">
            <v>45065.000347222223</v>
          </cell>
          <cell r="J737" t="str">
            <v>Do Thi Bich Lieu</v>
          </cell>
          <cell r="M737" t="str">
            <v>No</v>
          </cell>
          <cell r="O737" t="str">
            <v>06/Đã thanh toán 26/2023</v>
          </cell>
        </row>
        <row r="738">
          <cell r="D738">
            <v>29772</v>
          </cell>
          <cell r="E738">
            <v>19397650</v>
          </cell>
          <cell r="F738">
            <v>778800</v>
          </cell>
          <cell r="G738">
            <v>45065.000347222223</v>
          </cell>
          <cell r="J738" t="str">
            <v>Do Thi Bich Lieu</v>
          </cell>
          <cell r="M738" t="str">
            <v>No</v>
          </cell>
          <cell r="O738" t="str">
            <v>07/Đã thanh toán 10/2023</v>
          </cell>
        </row>
        <row r="739">
          <cell r="D739">
            <v>29771</v>
          </cell>
          <cell r="E739">
            <v>11200164</v>
          </cell>
          <cell r="F739">
            <v>3115200</v>
          </cell>
          <cell r="G739">
            <v>45065.000347222223</v>
          </cell>
          <cell r="J739" t="str">
            <v>Do Thi Bich Lieu</v>
          </cell>
          <cell r="M739" t="str">
            <v>No</v>
          </cell>
          <cell r="O739" t="str">
            <v>07/Đã thanh toán 10/2023</v>
          </cell>
        </row>
        <row r="740">
          <cell r="D740">
            <v>32658</v>
          </cell>
          <cell r="E740">
            <v>11207034</v>
          </cell>
          <cell r="F740">
            <v>1104026</v>
          </cell>
          <cell r="G740">
            <v>45077.000347222223</v>
          </cell>
          <cell r="J740" t="str">
            <v>Do Thi Bich Lieu</v>
          </cell>
          <cell r="M740" t="str">
            <v>No</v>
          </cell>
          <cell r="O740" t="str">
            <v>07/Đã thanh toán 10/2023</v>
          </cell>
        </row>
        <row r="741">
          <cell r="D741">
            <v>32655</v>
          </cell>
          <cell r="E741">
            <v>16442542</v>
          </cell>
          <cell r="F741">
            <v>1886808</v>
          </cell>
          <cell r="G741">
            <v>45077.000347222223</v>
          </cell>
          <cell r="J741" t="str">
            <v>Do Thi Bich Lieu</v>
          </cell>
          <cell r="M741" t="str">
            <v>No</v>
          </cell>
          <cell r="O741" t="str">
            <v>07/Đã thanh toán 10/2023</v>
          </cell>
        </row>
        <row r="742">
          <cell r="D742">
            <v>32675</v>
          </cell>
          <cell r="E742">
            <v>18115377</v>
          </cell>
          <cell r="F742">
            <v>848507</v>
          </cell>
          <cell r="G742">
            <v>45077.000347222223</v>
          </cell>
          <cell r="J742" t="str">
            <v>Do Thi Bich Lieu</v>
          </cell>
          <cell r="M742" t="str">
            <v>No</v>
          </cell>
          <cell r="O742" t="str">
            <v>06/Đã thanh toán 12/2023</v>
          </cell>
        </row>
        <row r="743">
          <cell r="D743">
            <v>32682</v>
          </cell>
          <cell r="E743">
            <v>28298123</v>
          </cell>
          <cell r="F743">
            <v>9300883</v>
          </cell>
          <cell r="G743">
            <v>45077.000347222223</v>
          </cell>
          <cell r="J743" t="str">
            <v>Do Thi Bich Lieu</v>
          </cell>
          <cell r="M743" t="str">
            <v>No</v>
          </cell>
          <cell r="O743" t="str">
            <v>06/Đã thanh toán 12/2023</v>
          </cell>
        </row>
        <row r="744">
          <cell r="D744">
            <v>32654</v>
          </cell>
          <cell r="E744">
            <v>22353983</v>
          </cell>
          <cell r="F744">
            <v>4340215</v>
          </cell>
          <cell r="G744">
            <v>45077.000347222223</v>
          </cell>
          <cell r="J744" t="str">
            <v>Do Thi Bich Lieu</v>
          </cell>
          <cell r="M744" t="str">
            <v>No</v>
          </cell>
          <cell r="O744" t="str">
            <v>07/Đã thanh toán 10/2023</v>
          </cell>
        </row>
        <row r="745">
          <cell r="D745">
            <v>32664</v>
          </cell>
          <cell r="E745">
            <v>13263686</v>
          </cell>
          <cell r="F745">
            <v>5491014</v>
          </cell>
          <cell r="G745">
            <v>45077.000347222223</v>
          </cell>
          <cell r="J745" t="str">
            <v>Do Thi Bich Lieu</v>
          </cell>
          <cell r="M745" t="str">
            <v>No</v>
          </cell>
          <cell r="O745" t="str">
            <v>07/Đã thanh toán 10/2023</v>
          </cell>
        </row>
        <row r="746">
          <cell r="D746">
            <v>32681</v>
          </cell>
          <cell r="E746">
            <v>15012701</v>
          </cell>
          <cell r="F746">
            <v>496815</v>
          </cell>
          <cell r="G746">
            <v>45077.000347222223</v>
          </cell>
          <cell r="J746" t="str">
            <v>Do Thi Bich Lieu</v>
          </cell>
          <cell r="M746" t="str">
            <v>No</v>
          </cell>
          <cell r="O746" t="str">
            <v>Chúng tôi đang xử lý hóa đơn, vui lòng liên hệ Do Thi Bich Lieu</v>
          </cell>
        </row>
        <row r="747">
          <cell r="D747">
            <v>32672</v>
          </cell>
          <cell r="E747">
            <v>26406428</v>
          </cell>
          <cell r="F747">
            <v>2336400</v>
          </cell>
          <cell r="G747">
            <v>45077.000347222223</v>
          </cell>
          <cell r="J747" t="str">
            <v>Do Thi Bich Lieu</v>
          </cell>
          <cell r="M747" t="str">
            <v>No</v>
          </cell>
          <cell r="O747" t="str">
            <v>07/Đã thanh toán 10/2023</v>
          </cell>
        </row>
        <row r="748">
          <cell r="D748">
            <v>644</v>
          </cell>
          <cell r="E748">
            <v>12102972</v>
          </cell>
          <cell r="F748">
            <v>1942919</v>
          </cell>
          <cell r="G748">
            <v>44932.000347222223</v>
          </cell>
          <cell r="J748" t="str">
            <v>Do Thi Bich Lieu</v>
          </cell>
          <cell r="M748" t="str">
            <v>No</v>
          </cell>
          <cell r="O748" t="str">
            <v>Chúng tôi đang xử lý hóa đơn, vui lòng liên hệ Do Thi Bich Lieu</v>
          </cell>
        </row>
        <row r="749">
          <cell r="D749">
            <v>23421</v>
          </cell>
          <cell r="E749">
            <v>26386858</v>
          </cell>
          <cell r="F749">
            <v>2586309</v>
          </cell>
          <cell r="G749">
            <v>45036.000347222223</v>
          </cell>
          <cell r="J749" t="str">
            <v>Do Thi Bich Lieu</v>
          </cell>
          <cell r="M749" t="str">
            <v>No</v>
          </cell>
          <cell r="O749" t="str">
            <v>05/Đã thanh toán 24/2023</v>
          </cell>
        </row>
        <row r="750">
          <cell r="D750">
            <v>23410</v>
          </cell>
          <cell r="E750">
            <v>12147912</v>
          </cell>
          <cell r="F750">
            <v>778800</v>
          </cell>
          <cell r="G750">
            <v>45036.000347222223</v>
          </cell>
          <cell r="J750" t="str">
            <v>Do Thi Bich Lieu</v>
          </cell>
          <cell r="M750" t="str">
            <v>No</v>
          </cell>
          <cell r="O750" t="str">
            <v>06/Đã thanh toán 12/2023</v>
          </cell>
        </row>
        <row r="751">
          <cell r="D751">
            <v>32656</v>
          </cell>
          <cell r="E751">
            <v>12165991</v>
          </cell>
          <cell r="F751">
            <v>3664914</v>
          </cell>
          <cell r="G751">
            <v>45077.000347222223</v>
          </cell>
          <cell r="J751" t="str">
            <v>Do Thi Bich Lieu</v>
          </cell>
          <cell r="M751" t="str">
            <v>No</v>
          </cell>
          <cell r="O751" t="str">
            <v>07/Đã thanh toán 10/2023</v>
          </cell>
        </row>
        <row r="752">
          <cell r="D752">
            <v>23422</v>
          </cell>
          <cell r="E752">
            <v>90314767</v>
          </cell>
          <cell r="F752">
            <v>3380546</v>
          </cell>
          <cell r="G752">
            <v>45036.000347222223</v>
          </cell>
          <cell r="J752" t="str">
            <v>Do Thi Bich Lieu</v>
          </cell>
          <cell r="M752" t="str">
            <v>No</v>
          </cell>
          <cell r="O752" t="str">
            <v>05/Đã thanh toán 24/2023</v>
          </cell>
        </row>
        <row r="753">
          <cell r="D753">
            <v>13165</v>
          </cell>
          <cell r="E753">
            <v>16407983</v>
          </cell>
          <cell r="F753">
            <v>2400893</v>
          </cell>
          <cell r="G753">
            <v>44994.000347222223</v>
          </cell>
          <cell r="J753" t="str">
            <v>Do Thi Bich Lieu</v>
          </cell>
          <cell r="M753" t="str">
            <v>No</v>
          </cell>
          <cell r="O753" t="str">
            <v>06/Đã thanh toán 26/2023</v>
          </cell>
        </row>
        <row r="754">
          <cell r="D754">
            <v>25879</v>
          </cell>
          <cell r="E754">
            <v>13109905</v>
          </cell>
          <cell r="F754">
            <v>8242430</v>
          </cell>
          <cell r="G754">
            <v>44758.000347222223</v>
          </cell>
          <cell r="J754" t="str">
            <v>Do Thi Bich Lieu</v>
          </cell>
          <cell r="M754" t="str">
            <v>No</v>
          </cell>
          <cell r="O754" t="str">
            <v>Chúng tôi đang xử lý hóa đơn, vui lòng liên hệ Do Thi Bich Lieu</v>
          </cell>
        </row>
        <row r="755">
          <cell r="D755">
            <v>56277</v>
          </cell>
          <cell r="E755">
            <v>15069804</v>
          </cell>
          <cell r="F755">
            <v>196020</v>
          </cell>
          <cell r="G755">
            <v>44916.000347222223</v>
          </cell>
          <cell r="J755" t="str">
            <v>Do Thi Bich Lieu</v>
          </cell>
          <cell r="M755" t="str">
            <v>No</v>
          </cell>
          <cell r="O755" t="str">
            <v>Chúng tôi đang xử lý hóa đơn, vui lòng liên hệ Do Thi Bich Lieu</v>
          </cell>
        </row>
        <row r="756">
          <cell r="D756">
            <v>56991</v>
          </cell>
          <cell r="E756">
            <v>12100509</v>
          </cell>
          <cell r="F756">
            <v>882090</v>
          </cell>
          <cell r="G756">
            <v>44922.000347222223</v>
          </cell>
          <cell r="J756" t="str">
            <v>Do Thi Bich Lieu</v>
          </cell>
          <cell r="M756" t="str">
            <v>No</v>
          </cell>
          <cell r="O756" t="str">
            <v>Chúng tôi đang xử lý hóa đơn, vui lòng liên hệ Do Thi Bich Lieu</v>
          </cell>
        </row>
        <row r="757">
          <cell r="D757">
            <v>57169</v>
          </cell>
          <cell r="E757">
            <v>18115377</v>
          </cell>
          <cell r="F757">
            <v>980100</v>
          </cell>
          <cell r="G757">
            <v>44924.000347222223</v>
          </cell>
          <cell r="J757" t="str">
            <v>Do Thi Bich Lieu</v>
          </cell>
          <cell r="M757" t="str">
            <v>No</v>
          </cell>
          <cell r="O757" t="str">
            <v>Chúng tôi đang xử lý hóa đơn, vui lòng liên hệ Do Thi Bich Lieu</v>
          </cell>
        </row>
        <row r="758">
          <cell r="D758">
            <v>57873</v>
          </cell>
          <cell r="E758">
            <v>14066526</v>
          </cell>
          <cell r="F758">
            <v>3598279</v>
          </cell>
          <cell r="G758">
            <v>44926.000347222223</v>
          </cell>
          <cell r="J758" t="str">
            <v>Do Thi Bich Lieu</v>
          </cell>
          <cell r="M758" t="str">
            <v>No</v>
          </cell>
          <cell r="O758" t="str">
            <v>Chúng tôi đang xử lý hóa đơn, vui lòng liên hệ Do Thi Bich Lieu</v>
          </cell>
        </row>
        <row r="759">
          <cell r="D759">
            <v>13715</v>
          </cell>
          <cell r="E759">
            <v>28276097</v>
          </cell>
          <cell r="F759">
            <v>-1199426</v>
          </cell>
          <cell r="G759">
            <v>45000.000347222223</v>
          </cell>
          <cell r="J759" t="str">
            <v>Do Thi Bich Lieu</v>
          </cell>
          <cell r="M759" t="str">
            <v>No</v>
          </cell>
          <cell r="O759" t="str">
            <v>Chúng tôi đang xử lý hóa đơn, vui lòng liên hệ Do Thi Bich Lieu</v>
          </cell>
        </row>
        <row r="760">
          <cell r="D760">
            <v>31445</v>
          </cell>
          <cell r="E760">
            <v>16440980</v>
          </cell>
          <cell r="F760">
            <v>1615482</v>
          </cell>
          <cell r="G760">
            <v>45073.000347222223</v>
          </cell>
          <cell r="J760" t="str">
            <v>Do Thi Bich Lieu</v>
          </cell>
          <cell r="M760" t="str">
            <v>No</v>
          </cell>
          <cell r="O760" t="str">
            <v>Chúng tôi đang xử lý hóa đơn, vui lòng liên hệ Do Thi Bich Lieu</v>
          </cell>
        </row>
        <row r="761">
          <cell r="D761">
            <v>1376</v>
          </cell>
          <cell r="E761">
            <v>17154727</v>
          </cell>
          <cell r="F761">
            <v>6936193</v>
          </cell>
          <cell r="G761">
            <v>44938.000347222223</v>
          </cell>
          <cell r="J761" t="str">
            <v>Do Thi Bich Lieu</v>
          </cell>
          <cell r="M761" t="str">
            <v>No</v>
          </cell>
          <cell r="O761" t="str">
            <v>Chúng tôi đang xử lý hóa đơn, vui lòng liên hệ Do Thi Bich Lieu</v>
          </cell>
        </row>
        <row r="762">
          <cell r="D762">
            <v>1477</v>
          </cell>
          <cell r="E762">
            <v>28298123</v>
          </cell>
          <cell r="F762">
            <v>9484132</v>
          </cell>
          <cell r="G762">
            <v>44939.000347222223</v>
          </cell>
          <cell r="J762" t="str">
            <v>Do Thi Bich Lieu</v>
          </cell>
          <cell r="M762" t="str">
            <v>No</v>
          </cell>
          <cell r="O762" t="str">
            <v>Chúng tôi đang xử lý hóa đơn, vui lòng liên hệ Do Thi Bich Lieu</v>
          </cell>
        </row>
        <row r="763">
          <cell r="D763">
            <v>2116</v>
          </cell>
          <cell r="E763">
            <v>16391225</v>
          </cell>
          <cell r="F763">
            <v>6094770</v>
          </cell>
          <cell r="G763">
            <v>44957.000347222223</v>
          </cell>
          <cell r="J763" t="str">
            <v>Do Thi Bich Lieu</v>
          </cell>
          <cell r="M763" t="str">
            <v>No</v>
          </cell>
          <cell r="O763" t="str">
            <v>Chúng tôi đang xử lý hóa đơn, vui lòng liên hệ Do Thi Bich Lieu</v>
          </cell>
        </row>
        <row r="764">
          <cell r="D764">
            <v>2127</v>
          </cell>
          <cell r="E764">
            <v>11153889</v>
          </cell>
          <cell r="F764">
            <v>11166133</v>
          </cell>
          <cell r="G764">
            <v>44957.000347222223</v>
          </cell>
          <cell r="J764" t="str">
            <v>Do Thi Bich Lieu</v>
          </cell>
          <cell r="M764" t="str">
            <v>No</v>
          </cell>
          <cell r="O764" t="str">
            <v>Chúng tôi đang xử lý hóa đơn, vui lòng liên hệ Do Thi Bich Lieu</v>
          </cell>
        </row>
        <row r="765">
          <cell r="D765">
            <v>6277</v>
          </cell>
          <cell r="E765">
            <v>26363583</v>
          </cell>
          <cell r="F765">
            <v>2880284</v>
          </cell>
          <cell r="G765">
            <v>44973.000347222223</v>
          </cell>
          <cell r="J765" t="str">
            <v>Do Thi Bich Lieu</v>
          </cell>
          <cell r="M765" t="str">
            <v>No</v>
          </cell>
          <cell r="O765" t="str">
            <v>Chúng tôi đang xử lý hóa đơn, vui lòng liên hệ Do Thi Bich Lieu</v>
          </cell>
        </row>
        <row r="766">
          <cell r="D766">
            <v>56990</v>
          </cell>
          <cell r="E766">
            <v>10171704</v>
          </cell>
          <cell r="F766">
            <v>23304240</v>
          </cell>
          <cell r="G766">
            <v>44922.000347222223</v>
          </cell>
          <cell r="J766" t="str">
            <v>Do Thi Bich Lieu</v>
          </cell>
          <cell r="M766" t="str">
            <v>No</v>
          </cell>
          <cell r="O766" t="str">
            <v>Chúng tôi đang xử lý hóa đơn, vui lòng liên hệ Do Thi Bich Lieu</v>
          </cell>
        </row>
        <row r="767">
          <cell r="D767">
            <v>641</v>
          </cell>
          <cell r="E767">
            <v>16386568</v>
          </cell>
          <cell r="F767">
            <v>1827216</v>
          </cell>
          <cell r="G767">
            <v>44932.000347222223</v>
          </cell>
          <cell r="J767" t="str">
            <v>Do Thi Bich Lieu</v>
          </cell>
          <cell r="M767" t="str">
            <v>No</v>
          </cell>
          <cell r="O767" t="str">
            <v>Chúng tôi đang xử lý hóa đơn, vui lòng liên hệ Do Thi Bich Lieu</v>
          </cell>
        </row>
        <row r="768">
          <cell r="D768">
            <v>832</v>
          </cell>
          <cell r="E768">
            <v>17151843</v>
          </cell>
          <cell r="F768">
            <v>26410406</v>
          </cell>
          <cell r="G768">
            <v>44933.000347222223</v>
          </cell>
          <cell r="J768" t="str">
            <v>Do Thi Bich Lieu</v>
          </cell>
          <cell r="M768" t="str">
            <v>No</v>
          </cell>
          <cell r="O768" t="str">
            <v>Chúng tôi đang xử lý hóa đơn, vui lòng liên hệ Do Thi Bich Lieu</v>
          </cell>
        </row>
        <row r="769">
          <cell r="D769">
            <v>1372</v>
          </cell>
          <cell r="E769">
            <v>10176136</v>
          </cell>
          <cell r="F769">
            <v>5280396</v>
          </cell>
          <cell r="G769">
            <v>44938.000347222223</v>
          </cell>
          <cell r="J769" t="str">
            <v>Do Thi Bich Lieu</v>
          </cell>
          <cell r="M769" t="str">
            <v>No</v>
          </cell>
          <cell r="O769" t="str">
            <v>Chúng tôi đang xử lý hóa đơn, vui lòng liên hệ Do Thi Bich Lieu</v>
          </cell>
        </row>
        <row r="770">
          <cell r="D770">
            <v>1379</v>
          </cell>
          <cell r="E770">
            <v>24280678</v>
          </cell>
          <cell r="F770">
            <v>8581829</v>
          </cell>
          <cell r="G770">
            <v>44938.000347222223</v>
          </cell>
          <cell r="J770" t="str">
            <v>Do Thi Bich Lieu</v>
          </cell>
          <cell r="M770" t="str">
            <v>No</v>
          </cell>
          <cell r="O770" t="str">
            <v>Chúng tôi đang xử lý hóa đơn, vui lòng liên hệ Do Thi Bich Lieu</v>
          </cell>
        </row>
        <row r="771">
          <cell r="D771">
            <v>1375</v>
          </cell>
          <cell r="E771">
            <v>10179448</v>
          </cell>
          <cell r="F771">
            <v>12216380</v>
          </cell>
          <cell r="G771">
            <v>44938.000347222223</v>
          </cell>
          <cell r="J771" t="str">
            <v>Do Thi Bich Lieu</v>
          </cell>
          <cell r="M771" t="str">
            <v>No</v>
          </cell>
          <cell r="O771" t="str">
            <v>Chúng tôi đang xử lý hóa đơn, vui lòng liên hệ Do Thi Bich Lieu</v>
          </cell>
        </row>
        <row r="772">
          <cell r="D772">
            <v>1373</v>
          </cell>
          <cell r="E772">
            <v>50984121</v>
          </cell>
          <cell r="F772">
            <v>13511344</v>
          </cell>
          <cell r="G772">
            <v>44938.000347222223</v>
          </cell>
          <cell r="J772" t="str">
            <v>Do Thi Bich Lieu</v>
          </cell>
          <cell r="M772" t="str">
            <v>No</v>
          </cell>
          <cell r="O772" t="str">
            <v>Chúng tôi đang xử lý hóa đơn, vui lòng liên hệ Do Thi Bich Lieu</v>
          </cell>
        </row>
        <row r="773">
          <cell r="D773">
            <v>1382</v>
          </cell>
          <cell r="E773">
            <v>16389594</v>
          </cell>
          <cell r="F773">
            <v>6108190</v>
          </cell>
          <cell r="G773">
            <v>44938.000347222223</v>
          </cell>
          <cell r="J773" t="str">
            <v>Do Thi Bich Lieu</v>
          </cell>
          <cell r="M773" t="str">
            <v>No</v>
          </cell>
          <cell r="O773" t="str">
            <v>Chúng tôi đang xử lý hóa đơn, vui lòng liên hệ Do Thi Bich Lieu</v>
          </cell>
        </row>
        <row r="774">
          <cell r="D774">
            <v>1370</v>
          </cell>
          <cell r="E774">
            <v>19353021</v>
          </cell>
          <cell r="F774">
            <v>1221638</v>
          </cell>
          <cell r="G774">
            <v>44938.000347222223</v>
          </cell>
          <cell r="J774" t="str">
            <v>Do Thi Bich Lieu</v>
          </cell>
          <cell r="M774" t="str">
            <v>No</v>
          </cell>
          <cell r="O774" t="str">
            <v>Chúng tôi đang xử lý hóa đơn, vui lòng liên hệ Do Thi Bich Lieu</v>
          </cell>
        </row>
        <row r="775">
          <cell r="D775">
            <v>1368</v>
          </cell>
          <cell r="E775">
            <v>13204346</v>
          </cell>
          <cell r="F775">
            <v>13589208</v>
          </cell>
          <cell r="G775">
            <v>44938.000347222223</v>
          </cell>
          <cell r="J775" t="str">
            <v>Do Thi Bich Lieu</v>
          </cell>
          <cell r="M775" t="str">
            <v>No</v>
          </cell>
          <cell r="O775" t="str">
            <v>Chúng tôi đang xử lý hóa đơn, vui lòng liên hệ Do Thi Bich Lieu</v>
          </cell>
        </row>
        <row r="776">
          <cell r="D776">
            <v>1374</v>
          </cell>
          <cell r="E776">
            <v>10177524</v>
          </cell>
          <cell r="F776">
            <v>5054124</v>
          </cell>
          <cell r="G776">
            <v>44938.000347222223</v>
          </cell>
          <cell r="J776" t="str">
            <v>Do Thi Bich Lieu</v>
          </cell>
          <cell r="M776" t="str">
            <v>No</v>
          </cell>
          <cell r="O776" t="str">
            <v>Chúng tôi đang xử lý hóa đơn, vui lòng liên hệ Do Thi Bich Lieu</v>
          </cell>
        </row>
        <row r="777">
          <cell r="D777">
            <v>1378</v>
          </cell>
          <cell r="E777">
            <v>22308735</v>
          </cell>
          <cell r="F777">
            <v>19025138</v>
          </cell>
          <cell r="G777">
            <v>44938.000347222223</v>
          </cell>
          <cell r="J777" t="str">
            <v>Do Thi Bich Lieu</v>
          </cell>
          <cell r="M777" t="str">
            <v>No</v>
          </cell>
          <cell r="O777" t="str">
            <v>Chúng tôi đang xử lý hóa đơn, vui lòng liên hệ Do Thi Bich Lieu</v>
          </cell>
        </row>
        <row r="778">
          <cell r="D778">
            <v>1377</v>
          </cell>
          <cell r="E778">
            <v>20335101</v>
          </cell>
          <cell r="F778">
            <v>8672587</v>
          </cell>
          <cell r="G778">
            <v>44938.000347222223</v>
          </cell>
          <cell r="J778" t="str">
            <v>Do Thi Bich Lieu</v>
          </cell>
          <cell r="M778" t="str">
            <v>No</v>
          </cell>
          <cell r="O778" t="str">
            <v>Chúng tôi đang xử lý hóa đơn, vui lòng liên hệ Do Thi Bich Lieu</v>
          </cell>
        </row>
        <row r="779">
          <cell r="D779">
            <v>1371</v>
          </cell>
          <cell r="E779">
            <v>18118684</v>
          </cell>
          <cell r="F779">
            <v>4216916</v>
          </cell>
          <cell r="G779">
            <v>44938.000347222223</v>
          </cell>
          <cell r="J779" t="str">
            <v>Do Thi Bich Lieu</v>
          </cell>
          <cell r="M779" t="str">
            <v>No</v>
          </cell>
          <cell r="O779" t="str">
            <v>Chúng tôi đang xử lý hóa đơn, vui lòng liên hệ Do Thi Bich Lieu</v>
          </cell>
        </row>
        <row r="780">
          <cell r="D780">
            <v>1482</v>
          </cell>
          <cell r="E780">
            <v>15079249</v>
          </cell>
          <cell r="F780">
            <v>11958606</v>
          </cell>
          <cell r="G780">
            <v>44939.000347222223</v>
          </cell>
          <cell r="J780" t="str">
            <v>Do Thi Bich Lieu</v>
          </cell>
          <cell r="M780" t="str">
            <v>No</v>
          </cell>
          <cell r="O780" t="str">
            <v>Chúng tôi đang xử lý hóa đơn, vui lòng liên hệ Do Thi Bich Lieu</v>
          </cell>
        </row>
        <row r="781">
          <cell r="D781">
            <v>1480</v>
          </cell>
          <cell r="E781">
            <v>16391750</v>
          </cell>
          <cell r="F781">
            <v>10859211</v>
          </cell>
          <cell r="G781">
            <v>44939.000347222223</v>
          </cell>
          <cell r="J781" t="str">
            <v>Do Thi Bich Lieu</v>
          </cell>
          <cell r="M781" t="str">
            <v>No</v>
          </cell>
          <cell r="O781" t="str">
            <v>Chúng tôi đang xử lý hóa đơn, vui lòng liên hệ Do Thi Bich Lieu</v>
          </cell>
        </row>
        <row r="782">
          <cell r="D782">
            <v>2133</v>
          </cell>
          <cell r="E782">
            <v>13205002</v>
          </cell>
          <cell r="F782">
            <v>1305424</v>
          </cell>
          <cell r="G782">
            <v>44957.000347222223</v>
          </cell>
          <cell r="J782" t="str">
            <v>Do Thi Bich Lieu</v>
          </cell>
          <cell r="M782" t="str">
            <v>No</v>
          </cell>
          <cell r="O782" t="str">
            <v>Chúng tôi đang xử lý hóa đơn, vui lòng liên hệ Do Thi Bich Lieu</v>
          </cell>
        </row>
        <row r="783">
          <cell r="D783">
            <v>2137</v>
          </cell>
          <cell r="E783">
            <v>26359222</v>
          </cell>
          <cell r="F783">
            <v>14355022</v>
          </cell>
          <cell r="G783">
            <v>44957.000347222223</v>
          </cell>
          <cell r="J783" t="str">
            <v>Do Thi Bich Lieu</v>
          </cell>
          <cell r="M783" t="str">
            <v>No</v>
          </cell>
          <cell r="O783" t="str">
            <v>Chúng tôi đang xử lý hóa đơn, vui lòng liên hệ Do Thi Bich Lieu</v>
          </cell>
        </row>
        <row r="784">
          <cell r="D784">
            <v>2136</v>
          </cell>
          <cell r="E784">
            <v>14069880</v>
          </cell>
          <cell r="F784">
            <v>12207721</v>
          </cell>
          <cell r="G784">
            <v>44957.000347222223</v>
          </cell>
          <cell r="J784" t="str">
            <v>Do Thi Bich Lieu</v>
          </cell>
          <cell r="M784" t="str">
            <v>No</v>
          </cell>
          <cell r="O784" t="str">
            <v>Chúng tôi đang xử lý hóa đơn, vui lòng liên hệ Do Thi Bich Lieu</v>
          </cell>
        </row>
        <row r="785">
          <cell r="D785">
            <v>2121</v>
          </cell>
          <cell r="E785">
            <v>10183289</v>
          </cell>
          <cell r="F785">
            <v>37365490</v>
          </cell>
          <cell r="G785">
            <v>44957.000347222223</v>
          </cell>
          <cell r="J785" t="str">
            <v>Do Thi Bich Lieu</v>
          </cell>
          <cell r="M785" t="str">
            <v>No</v>
          </cell>
          <cell r="O785" t="str">
            <v>Chúng tôi đang xử lý hóa đơn, vui lòng liên hệ Do Thi Bich Lieu</v>
          </cell>
        </row>
        <row r="786">
          <cell r="D786">
            <v>2115</v>
          </cell>
          <cell r="E786">
            <v>18123159</v>
          </cell>
          <cell r="F786">
            <v>12081581</v>
          </cell>
          <cell r="G786">
            <v>44957.000347222223</v>
          </cell>
          <cell r="J786" t="str">
            <v>Do Thi Bich Lieu</v>
          </cell>
          <cell r="M786" t="str">
            <v>No</v>
          </cell>
          <cell r="O786" t="str">
            <v>Chúng tôi đang xử lý hóa đơn, vui lòng liên hệ Do Thi Bich Lieu</v>
          </cell>
        </row>
        <row r="787">
          <cell r="D787">
            <v>2138</v>
          </cell>
          <cell r="E787">
            <v>14068906</v>
          </cell>
          <cell r="F787">
            <v>65661684</v>
          </cell>
          <cell r="G787">
            <v>44957.000347222223</v>
          </cell>
          <cell r="J787" t="str">
            <v>Do Thi Bich Lieu</v>
          </cell>
          <cell r="M787" t="str">
            <v>No</v>
          </cell>
          <cell r="O787" t="str">
            <v>Chúng tôi đang xử lý hóa đơn, vui lòng liên hệ Do Thi Bich Lieu</v>
          </cell>
        </row>
        <row r="788">
          <cell r="D788">
            <v>2181</v>
          </cell>
          <cell r="E788">
            <v>26360918</v>
          </cell>
          <cell r="F788">
            <v>13559590</v>
          </cell>
          <cell r="G788">
            <v>44957.000347222223</v>
          </cell>
          <cell r="J788" t="str">
            <v>Do Thi Bich Lieu</v>
          </cell>
          <cell r="M788" t="str">
            <v>No</v>
          </cell>
          <cell r="O788" t="str">
            <v>Chúng tôi đang xử lý hóa đơn, vui lòng liên hệ Do Thi Bich Lieu</v>
          </cell>
        </row>
        <row r="789">
          <cell r="D789">
            <v>2183</v>
          </cell>
          <cell r="E789">
            <v>16393469</v>
          </cell>
          <cell r="F789">
            <v>9018636</v>
          </cell>
          <cell r="G789">
            <v>44957.000347222223</v>
          </cell>
          <cell r="J789" t="str">
            <v>Do Thi Bich Lieu</v>
          </cell>
          <cell r="M789" t="str">
            <v>No</v>
          </cell>
          <cell r="O789" t="str">
            <v>Chúng tôi đang xử lý hóa đơn, vui lòng liên hệ Do Thi Bich Lieu</v>
          </cell>
        </row>
        <row r="790">
          <cell r="D790">
            <v>2182</v>
          </cell>
          <cell r="E790">
            <v>13209920</v>
          </cell>
          <cell r="F790">
            <v>12568622</v>
          </cell>
          <cell r="G790">
            <v>44957.000347222223</v>
          </cell>
          <cell r="J790" t="str">
            <v>Do Thi Bich Lieu</v>
          </cell>
          <cell r="M790" t="str">
            <v>No</v>
          </cell>
          <cell r="O790" t="str">
            <v>Chúng tôi đang xử lý hóa đơn, vui lòng liên hệ Do Thi Bich Lieu</v>
          </cell>
        </row>
        <row r="791">
          <cell r="D791">
            <v>2184</v>
          </cell>
          <cell r="E791">
            <v>26359891</v>
          </cell>
          <cell r="F791">
            <v>2900942</v>
          </cell>
          <cell r="G791">
            <v>44957.000347222223</v>
          </cell>
          <cell r="J791" t="str">
            <v>Do Thi Bich Lieu</v>
          </cell>
          <cell r="M791" t="str">
            <v>No</v>
          </cell>
          <cell r="O791" t="str">
            <v>Chúng tôi đang xử lý hóa đơn, vui lòng liên hệ Do Thi Bich Lieu</v>
          </cell>
        </row>
        <row r="792">
          <cell r="D792">
            <v>2131</v>
          </cell>
          <cell r="E792">
            <v>14071199</v>
          </cell>
          <cell r="F792">
            <v>6108190</v>
          </cell>
          <cell r="G792">
            <v>44957.000347222223</v>
          </cell>
          <cell r="J792" t="str">
            <v>Do Thi Bich Lieu</v>
          </cell>
          <cell r="M792" t="str">
            <v>No</v>
          </cell>
          <cell r="O792" t="str">
            <v>Chúng tôi đang xử lý hóa đơn, vui lòng liên hệ Do Thi Bich Lieu</v>
          </cell>
        </row>
        <row r="793">
          <cell r="D793">
            <v>2134</v>
          </cell>
          <cell r="E793">
            <v>13207268</v>
          </cell>
          <cell r="F793">
            <v>33855750</v>
          </cell>
          <cell r="G793">
            <v>44957.000347222223</v>
          </cell>
          <cell r="J793" t="str">
            <v>Do Thi Bich Lieu</v>
          </cell>
          <cell r="M793" t="str">
            <v>No</v>
          </cell>
          <cell r="O793" t="str">
            <v>Chúng tôi đang xử lý hóa đơn, vui lòng liên hệ Do Thi Bich Lieu</v>
          </cell>
        </row>
        <row r="794">
          <cell r="D794">
            <v>2124</v>
          </cell>
          <cell r="E794">
            <v>18123935</v>
          </cell>
          <cell r="F794">
            <v>6023424</v>
          </cell>
          <cell r="G794">
            <v>44957.000347222223</v>
          </cell>
          <cell r="J794" t="str">
            <v>Do Thi Bich Lieu</v>
          </cell>
          <cell r="M794" t="str">
            <v>No</v>
          </cell>
          <cell r="O794" t="str">
            <v>Chúng tôi đang xử lý hóa đơn, vui lòng liên hệ Do Thi Bich Lieu</v>
          </cell>
        </row>
        <row r="795">
          <cell r="D795">
            <v>2117</v>
          </cell>
          <cell r="E795">
            <v>15080920</v>
          </cell>
          <cell r="F795">
            <v>7899848</v>
          </cell>
          <cell r="G795">
            <v>44957.000347222223</v>
          </cell>
          <cell r="J795" t="str">
            <v>Do Thi Bich Lieu</v>
          </cell>
          <cell r="M795" t="str">
            <v>No</v>
          </cell>
          <cell r="O795" t="str">
            <v>Chúng tôi đang xử lý hóa đơn, vui lòng liên hệ Do Thi Bich Lieu</v>
          </cell>
        </row>
        <row r="796">
          <cell r="D796">
            <v>8663</v>
          </cell>
          <cell r="E796">
            <v>14076654</v>
          </cell>
          <cell r="F796">
            <v>1490071</v>
          </cell>
          <cell r="G796">
            <v>44981.000347222223</v>
          </cell>
          <cell r="J796" t="str">
            <v>Do Thi Bich Lieu</v>
          </cell>
          <cell r="M796" t="str">
            <v>No</v>
          </cell>
          <cell r="O796" t="str">
            <v>Chúng tôi đang xử lý hóa đơn, vui lòng liên hệ Do Thi Bich Lieu</v>
          </cell>
        </row>
        <row r="797">
          <cell r="D797">
            <v>15722</v>
          </cell>
          <cell r="E797">
            <v>15043397</v>
          </cell>
          <cell r="F797">
            <v>2358510</v>
          </cell>
          <cell r="G797">
            <v>45003.000347222223</v>
          </cell>
          <cell r="J797" t="str">
            <v>Do Thi Bich Lieu</v>
          </cell>
          <cell r="M797" t="str">
            <v>No</v>
          </cell>
          <cell r="O797" t="str">
            <v>Chúng tôi đang xử lý hóa đơn, vui lòng liên hệ Do Thi Bich Lieu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39427</v>
          </cell>
          <cell r="E2">
            <v>10262265</v>
          </cell>
          <cell r="F2">
            <v>4443714</v>
          </cell>
          <cell r="G2">
            <v>45111.000347222223</v>
          </cell>
          <cell r="J2" t="str">
            <v>Do Thi Bich Lieu</v>
          </cell>
          <cell r="M2" t="str">
            <v>No</v>
          </cell>
          <cell r="O2" t="str">
            <v>Chúng tôi đang xử lý hóa đơn, vui lòng liên hệ Do Thi Bich Lieu</v>
          </cell>
        </row>
        <row r="3">
          <cell r="D3">
            <v>39428</v>
          </cell>
          <cell r="E3">
            <v>10261977</v>
          </cell>
          <cell r="F3">
            <v>2398853</v>
          </cell>
          <cell r="G3">
            <v>45111.000347222223</v>
          </cell>
          <cell r="J3" t="str">
            <v>Do Thi Bich Lieu</v>
          </cell>
          <cell r="M3" t="str">
            <v>No</v>
          </cell>
          <cell r="O3" t="str">
            <v>Chúng tôi đang xử lý hóa đơn, vui lòng liên hệ Do Thi Bich Lieu</v>
          </cell>
        </row>
        <row r="4">
          <cell r="D4">
            <v>39439</v>
          </cell>
          <cell r="E4">
            <v>10262985</v>
          </cell>
          <cell r="F4">
            <v>490050</v>
          </cell>
          <cell r="G4">
            <v>45111.000347222223</v>
          </cell>
          <cell r="J4" t="str">
            <v>Do Thi Bich Lieu</v>
          </cell>
          <cell r="M4" t="str">
            <v>No</v>
          </cell>
          <cell r="O4" t="str">
            <v>Chúng tôi đang xử lý hóa đơn, vui lòng liên hệ Do Thi Bich Lieu</v>
          </cell>
        </row>
        <row r="5">
          <cell r="D5">
            <v>39443</v>
          </cell>
          <cell r="E5">
            <v>15140789</v>
          </cell>
          <cell r="F5">
            <v>9382090</v>
          </cell>
          <cell r="G5">
            <v>45111.000347222223</v>
          </cell>
          <cell r="J5" t="str">
            <v>Do Thi Bich Lieu</v>
          </cell>
          <cell r="M5" t="str">
            <v>No</v>
          </cell>
          <cell r="O5" t="str">
            <v>Chúng tôi đang xử lý hóa đơn, vui lòng liên hệ Do Thi Bich Lieu</v>
          </cell>
        </row>
        <row r="6">
          <cell r="D6">
            <v>39440</v>
          </cell>
          <cell r="E6">
            <v>22365749</v>
          </cell>
          <cell r="F6">
            <v>1199426</v>
          </cell>
          <cell r="G6">
            <v>45111.000347222223</v>
          </cell>
          <cell r="J6" t="str">
            <v>Do Thi Bich Lieu</v>
          </cell>
          <cell r="M6" t="str">
            <v>No</v>
          </cell>
          <cell r="O6" t="str">
            <v>Chúng tôi đang xử lý hóa đơn, vui lòng liên hệ Do Thi Bich Lieu</v>
          </cell>
        </row>
        <row r="7">
          <cell r="D7">
            <v>39074</v>
          </cell>
          <cell r="E7">
            <v>20389437</v>
          </cell>
          <cell r="F7">
            <v>2226532</v>
          </cell>
          <cell r="G7">
            <v>45107.000347222223</v>
          </cell>
          <cell r="H7">
            <v>45111.000347222223</v>
          </cell>
          <cell r="I7">
            <v>45139.000347222223</v>
          </cell>
          <cell r="J7" t="str">
            <v>Do Thi Bich Lieu</v>
          </cell>
          <cell r="L7">
            <v>32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39082</v>
          </cell>
          <cell r="E8">
            <v>50993664</v>
          </cell>
          <cell r="F8">
            <v>1221638</v>
          </cell>
          <cell r="G8">
            <v>45107.000347222223</v>
          </cell>
          <cell r="H8">
            <v>45111.000347222223</v>
          </cell>
          <cell r="I8">
            <v>45141.000347222223</v>
          </cell>
          <cell r="J8" t="str">
            <v>Do Thi Bich Lieu</v>
          </cell>
          <cell r="L8">
            <v>34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39090</v>
          </cell>
          <cell r="E9">
            <v>25360553</v>
          </cell>
          <cell r="F9">
            <v>1298816</v>
          </cell>
          <cell r="G9">
            <v>45107.000347222223</v>
          </cell>
          <cell r="H9">
            <v>45111.000347222223</v>
          </cell>
          <cell r="I9">
            <v>45142.000347222223</v>
          </cell>
          <cell r="J9" t="str">
            <v>Do Thi Bich Lieu</v>
          </cell>
          <cell r="L9">
            <v>35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39051</v>
          </cell>
          <cell r="E10">
            <v>13277067</v>
          </cell>
          <cell r="F10">
            <v>943404</v>
          </cell>
          <cell r="G10">
            <v>45107.000347222223</v>
          </cell>
          <cell r="H10">
            <v>45108.000347222223</v>
          </cell>
          <cell r="I10">
            <v>45134.000347222223</v>
          </cell>
          <cell r="J10" t="str">
            <v>Do Thi Bich Lieu</v>
          </cell>
          <cell r="L10">
            <v>27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39050</v>
          </cell>
          <cell r="E11">
            <v>13275736</v>
          </cell>
          <cell r="F11">
            <v>4901895</v>
          </cell>
          <cell r="G11">
            <v>45107.000347222223</v>
          </cell>
          <cell r="J11" t="str">
            <v>Do Thi Bich Lieu</v>
          </cell>
          <cell r="L11">
            <v>0</v>
          </cell>
          <cell r="M11" t="str">
            <v>No</v>
          </cell>
          <cell r="O11" t="str">
            <v>Chúng tôi đang xử lý hóa đơn, vui lòng liên hệ Do Thi Bich Lieu</v>
          </cell>
        </row>
        <row r="12">
          <cell r="D12">
            <v>39052</v>
          </cell>
          <cell r="E12">
            <v>13276642</v>
          </cell>
          <cell r="F12">
            <v>4153556</v>
          </cell>
          <cell r="G12">
            <v>45107.000347222223</v>
          </cell>
          <cell r="J12" t="str">
            <v>Do Thi Bich Lieu</v>
          </cell>
          <cell r="L12">
            <v>0</v>
          </cell>
          <cell r="M12" t="str">
            <v>No</v>
          </cell>
          <cell r="O12" t="str">
            <v>Chúng tôi đang xử lý hóa đơn, vui lòng liên hệ Do Thi Bich Lieu</v>
          </cell>
        </row>
        <row r="13">
          <cell r="D13">
            <v>39054</v>
          </cell>
          <cell r="E13">
            <v>14124647</v>
          </cell>
          <cell r="F13">
            <v>2076778</v>
          </cell>
          <cell r="G13">
            <v>45107.000347222223</v>
          </cell>
          <cell r="J13" t="str">
            <v>Do Thi Bich Lieu</v>
          </cell>
          <cell r="L13">
            <v>0</v>
          </cell>
          <cell r="M13" t="str">
            <v>No</v>
          </cell>
          <cell r="O13" t="str">
            <v>Chúng tôi đang xử lý hóa đơn, vui lòng liên hệ Do Thi Bich Lieu</v>
          </cell>
        </row>
        <row r="14">
          <cell r="D14">
            <v>39048</v>
          </cell>
          <cell r="E14">
            <v>14123855</v>
          </cell>
          <cell r="F14">
            <v>1972939</v>
          </cell>
          <cell r="G14">
            <v>45107.000347222223</v>
          </cell>
          <cell r="J14" t="str">
            <v>Do Thi Bich Lieu</v>
          </cell>
          <cell r="L14">
            <v>0</v>
          </cell>
          <cell r="M14" t="str">
            <v>No</v>
          </cell>
          <cell r="O14" t="str">
            <v>Chúng tôi đang xử lý hóa đơn, vui lòng liên hệ Do Thi Bich Lieu</v>
          </cell>
        </row>
        <row r="15">
          <cell r="D15">
            <v>39049</v>
          </cell>
          <cell r="E15">
            <v>14125189</v>
          </cell>
          <cell r="F15">
            <v>5191945</v>
          </cell>
          <cell r="G15">
            <v>45107.000347222223</v>
          </cell>
          <cell r="J15" t="str">
            <v>Do Thi Bich Lieu</v>
          </cell>
          <cell r="L15">
            <v>0</v>
          </cell>
          <cell r="M15" t="str">
            <v>No</v>
          </cell>
          <cell r="O15" t="str">
            <v>Chúng tôi đang xử lý hóa đơn, vui lòng liên hệ Do Thi Bich Lieu</v>
          </cell>
        </row>
        <row r="16">
          <cell r="D16">
            <v>39055</v>
          </cell>
          <cell r="E16">
            <v>26415098</v>
          </cell>
          <cell r="F16">
            <v>1628017</v>
          </cell>
          <cell r="G16">
            <v>45107.000347222223</v>
          </cell>
          <cell r="J16" t="str">
            <v>Do Thi Bich Lieu</v>
          </cell>
          <cell r="L16">
            <v>0</v>
          </cell>
          <cell r="M16" t="str">
            <v>No</v>
          </cell>
          <cell r="O16" t="str">
            <v>Chúng tôi đang xử lý hóa đơn, vui lòng liên hệ Do Thi Bich Lieu</v>
          </cell>
        </row>
        <row r="17">
          <cell r="D17">
            <v>39060</v>
          </cell>
          <cell r="E17">
            <v>14129428</v>
          </cell>
          <cell r="F17">
            <v>6108190</v>
          </cell>
          <cell r="G17">
            <v>45107.000347222223</v>
          </cell>
          <cell r="J17" t="str">
            <v>Do Thi Bich Lieu</v>
          </cell>
          <cell r="L17">
            <v>0</v>
          </cell>
          <cell r="M17" t="str">
            <v>No</v>
          </cell>
          <cell r="O17" t="str">
            <v>Chúng tôi đang xử lý hóa đơn, vui lòng liên hệ Do Thi Bich Lieu</v>
          </cell>
        </row>
        <row r="18">
          <cell r="D18">
            <v>39071</v>
          </cell>
          <cell r="E18">
            <v>17221485</v>
          </cell>
          <cell r="F18">
            <v>2242382</v>
          </cell>
          <cell r="G18">
            <v>45107.000347222223</v>
          </cell>
          <cell r="J18" t="str">
            <v>Do Thi Bich Lieu</v>
          </cell>
          <cell r="L18">
            <v>0</v>
          </cell>
          <cell r="M18" t="str">
            <v>No</v>
          </cell>
          <cell r="O18" t="str">
            <v>Chúng tôi đang xử lý hóa đơn, vui lòng liên hệ Do Thi Bich Lieu</v>
          </cell>
        </row>
        <row r="19">
          <cell r="D19">
            <v>39079</v>
          </cell>
          <cell r="E19">
            <v>12178237</v>
          </cell>
          <cell r="F19">
            <v>2233483</v>
          </cell>
          <cell r="G19">
            <v>45107.000347222223</v>
          </cell>
          <cell r="H19">
            <v>45111.000347222223</v>
          </cell>
          <cell r="I19">
            <v>45139.000347222223</v>
          </cell>
          <cell r="J19" t="str">
            <v>Do Thi Bich Lieu</v>
          </cell>
          <cell r="L19">
            <v>32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39068</v>
          </cell>
          <cell r="E20">
            <v>28351392</v>
          </cell>
          <cell r="F20">
            <v>2675284</v>
          </cell>
          <cell r="G20">
            <v>45107.000347222223</v>
          </cell>
          <cell r="H20">
            <v>45111.000347222223</v>
          </cell>
          <cell r="I20">
            <v>45139.000347222223</v>
          </cell>
          <cell r="J20" t="str">
            <v>Do Thi Bich Lieu</v>
          </cell>
          <cell r="L20">
            <v>32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39081</v>
          </cell>
          <cell r="E21">
            <v>11219135</v>
          </cell>
          <cell r="F21">
            <v>2226532</v>
          </cell>
          <cell r="G21">
            <v>45107.000347222223</v>
          </cell>
          <cell r="H21">
            <v>45111.000347222223</v>
          </cell>
          <cell r="I21">
            <v>45139.000347222223</v>
          </cell>
          <cell r="J21" t="str">
            <v>Do Thi Bich Lieu</v>
          </cell>
          <cell r="L21">
            <v>32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39073</v>
          </cell>
          <cell r="E22">
            <v>20389539</v>
          </cell>
          <cell r="F22">
            <v>2634517</v>
          </cell>
          <cell r="G22">
            <v>45107.000347222223</v>
          </cell>
          <cell r="H22">
            <v>45111.000347222223</v>
          </cell>
          <cell r="I22">
            <v>45139.000347222223</v>
          </cell>
          <cell r="J22" t="str">
            <v>Do Thi Bich Lieu</v>
          </cell>
          <cell r="L22">
            <v>32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39067</v>
          </cell>
          <cell r="E23">
            <v>10258492</v>
          </cell>
          <cell r="F23">
            <v>6451202</v>
          </cell>
          <cell r="G23">
            <v>45107.000347222223</v>
          </cell>
          <cell r="J23" t="str">
            <v>Do Thi Bich Lieu</v>
          </cell>
          <cell r="L23">
            <v>0</v>
          </cell>
          <cell r="M23" t="str">
            <v>No</v>
          </cell>
          <cell r="O23" t="str">
            <v>Chúng tôi đang xử lý hóa đơn, vui lòng liên hệ Do Thi Bich Lieu</v>
          </cell>
        </row>
        <row r="24">
          <cell r="D24">
            <v>39076</v>
          </cell>
          <cell r="E24">
            <v>15138013</v>
          </cell>
          <cell r="F24">
            <v>4669808</v>
          </cell>
          <cell r="G24">
            <v>45107.000347222223</v>
          </cell>
          <cell r="J24" t="str">
            <v>Do Thi Bich Lieu</v>
          </cell>
          <cell r="L24">
            <v>0</v>
          </cell>
          <cell r="M24" t="str">
            <v>No</v>
          </cell>
          <cell r="O24" t="str">
            <v>Chúng tôi đang xử lý hóa đơn, vui lòng liên hệ Do Thi Bich Lieu</v>
          </cell>
        </row>
        <row r="25">
          <cell r="D25">
            <v>39077</v>
          </cell>
          <cell r="E25">
            <v>19413422</v>
          </cell>
          <cell r="F25">
            <v>2844936</v>
          </cell>
          <cell r="G25">
            <v>45107.000347222223</v>
          </cell>
          <cell r="H25">
            <v>45111.000347222223</v>
          </cell>
          <cell r="I25">
            <v>45138.000347222223</v>
          </cell>
          <cell r="J25" t="str">
            <v>Do Thi Bich Lieu</v>
          </cell>
          <cell r="L25">
            <v>31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39091</v>
          </cell>
          <cell r="E26">
            <v>28353032</v>
          </cell>
          <cell r="F26">
            <v>1738710</v>
          </cell>
          <cell r="G26">
            <v>45107.000347222223</v>
          </cell>
          <cell r="J26" t="str">
            <v>Do Thi Bich Lieu</v>
          </cell>
          <cell r="L26">
            <v>0</v>
          </cell>
          <cell r="M26" t="str">
            <v>No</v>
          </cell>
          <cell r="O26" t="str">
            <v>Chúng tôi đang xử lý hóa đơn, vui lòng liên hệ Do Thi Bich Lieu</v>
          </cell>
        </row>
        <row r="27">
          <cell r="D27">
            <v>39080</v>
          </cell>
          <cell r="E27">
            <v>12177951</v>
          </cell>
          <cell r="F27">
            <v>3420586</v>
          </cell>
          <cell r="G27">
            <v>45107.000347222223</v>
          </cell>
          <cell r="J27" t="str">
            <v>Do Thi Bich Lieu</v>
          </cell>
          <cell r="L27">
            <v>0</v>
          </cell>
          <cell r="M27" t="str">
            <v>No</v>
          </cell>
          <cell r="O27" t="str">
            <v>Chúng tôi đang xử lý hóa đơn, vui lòng liên hệ Do Thi Bich Lieu</v>
          </cell>
        </row>
        <row r="28">
          <cell r="D28">
            <v>39083</v>
          </cell>
          <cell r="E28">
            <v>15140207</v>
          </cell>
          <cell r="F28">
            <v>2226532</v>
          </cell>
          <cell r="G28">
            <v>45107.000347222223</v>
          </cell>
          <cell r="J28" t="str">
            <v>Do Thi Bich Lieu</v>
          </cell>
          <cell r="L28">
            <v>0</v>
          </cell>
          <cell r="M28" t="str">
            <v>No</v>
          </cell>
          <cell r="O28" t="str">
            <v>Chúng tôi đang xử lý hóa đơn, vui lòng liên hệ Do Thi Bich Lieu</v>
          </cell>
        </row>
        <row r="29">
          <cell r="D29">
            <v>39069</v>
          </cell>
          <cell r="E29">
            <v>16453735</v>
          </cell>
          <cell r="F29">
            <v>2634517</v>
          </cell>
          <cell r="G29">
            <v>45107.000347222223</v>
          </cell>
          <cell r="H29">
            <v>45111.000347222223</v>
          </cell>
          <cell r="I29">
            <v>45142.000347222223</v>
          </cell>
          <cell r="J29" t="str">
            <v>Do Thi Bich Lieu</v>
          </cell>
          <cell r="L29">
            <v>35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39078</v>
          </cell>
          <cell r="E30">
            <v>19413318</v>
          </cell>
          <cell r="F30">
            <v>2226532</v>
          </cell>
          <cell r="G30">
            <v>45107.000347222223</v>
          </cell>
          <cell r="H30">
            <v>45111.000347222223</v>
          </cell>
          <cell r="I30">
            <v>45138.000347222223</v>
          </cell>
          <cell r="J30" t="str">
            <v>Do Thi Bich Lieu</v>
          </cell>
          <cell r="L30">
            <v>31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39072</v>
          </cell>
          <cell r="E31">
            <v>23231209</v>
          </cell>
          <cell r="F31">
            <v>2132554</v>
          </cell>
          <cell r="G31">
            <v>45107.000347222223</v>
          </cell>
          <cell r="H31">
            <v>45109.000347222223</v>
          </cell>
          <cell r="I31">
            <v>45143.000347222223</v>
          </cell>
          <cell r="J31" t="str">
            <v>Do Thi Bich Lieu</v>
          </cell>
          <cell r="L31">
            <v>36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39089</v>
          </cell>
          <cell r="E32">
            <v>25360293</v>
          </cell>
          <cell r="F32">
            <v>2226532</v>
          </cell>
          <cell r="G32">
            <v>45107.000347222223</v>
          </cell>
          <cell r="H32">
            <v>45111.000347222223</v>
          </cell>
          <cell r="I32">
            <v>45142.000347222223</v>
          </cell>
          <cell r="J32" t="str">
            <v>Do Thi Bich Lieu</v>
          </cell>
          <cell r="L32">
            <v>35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39070</v>
          </cell>
          <cell r="E33">
            <v>24330165</v>
          </cell>
          <cell r="F33">
            <v>3448170</v>
          </cell>
          <cell r="G33">
            <v>45107.000347222223</v>
          </cell>
          <cell r="J33" t="str">
            <v>Do Thi Bich Lieu</v>
          </cell>
          <cell r="L33">
            <v>0</v>
          </cell>
          <cell r="M33" t="str">
            <v>No</v>
          </cell>
          <cell r="O33" t="str">
            <v>Chúng tôi đang xử lý hóa đơn, vui lòng liên hệ Do Thi Bich Lieu</v>
          </cell>
        </row>
        <row r="34">
          <cell r="D34">
            <v>39075</v>
          </cell>
          <cell r="E34">
            <v>20389396</v>
          </cell>
          <cell r="F34">
            <v>1615482</v>
          </cell>
          <cell r="G34">
            <v>45107.000347222223</v>
          </cell>
          <cell r="H34">
            <v>45111.000347222223</v>
          </cell>
          <cell r="I34">
            <v>45139.000347222223</v>
          </cell>
          <cell r="J34" t="str">
            <v>Do Thi Bich Lieu</v>
          </cell>
          <cell r="L34">
            <v>32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39086</v>
          </cell>
          <cell r="E35">
            <v>17223223</v>
          </cell>
          <cell r="F35">
            <v>5063652</v>
          </cell>
          <cell r="G35">
            <v>45107.000347222223</v>
          </cell>
          <cell r="J35" t="str">
            <v>Do Thi Bich Lieu</v>
          </cell>
          <cell r="L35">
            <v>0</v>
          </cell>
          <cell r="M35" t="str">
            <v>No</v>
          </cell>
          <cell r="O35" t="str">
            <v>Chúng tôi đang xử lý hóa đơn, vui lòng liên hệ Do Thi Bich Lieu</v>
          </cell>
        </row>
        <row r="36">
          <cell r="D36">
            <v>39053</v>
          </cell>
          <cell r="E36">
            <v>90335674</v>
          </cell>
          <cell r="F36">
            <v>2117467</v>
          </cell>
          <cell r="G36">
            <v>45107.000347222223</v>
          </cell>
          <cell r="H36">
            <v>45108.000347222223</v>
          </cell>
          <cell r="I36">
            <v>45135.000347222223</v>
          </cell>
          <cell r="J36" t="str">
            <v>Do Thi Bich Lieu</v>
          </cell>
          <cell r="L36">
            <v>28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39059</v>
          </cell>
          <cell r="E37">
            <v>13280380</v>
          </cell>
          <cell r="F37">
            <v>1354018</v>
          </cell>
          <cell r="G37">
            <v>45107.000347222223</v>
          </cell>
          <cell r="H37">
            <v>45108.000347222223</v>
          </cell>
          <cell r="I37">
            <v>45140.000347222223</v>
          </cell>
          <cell r="J37" t="str">
            <v>Do Thi Bich Lieu</v>
          </cell>
          <cell r="L37">
            <v>33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39056</v>
          </cell>
          <cell r="E38">
            <v>14125995</v>
          </cell>
          <cell r="F38">
            <v>435501</v>
          </cell>
          <cell r="G38">
            <v>45107.000347222223</v>
          </cell>
          <cell r="H38">
            <v>45108.000347222223</v>
          </cell>
          <cell r="I38">
            <v>45136.000347222223</v>
          </cell>
          <cell r="J38" t="str">
            <v>Do Thi Bich Lieu</v>
          </cell>
          <cell r="L38">
            <v>29</v>
          </cell>
          <cell r="M38" t="str">
            <v>No</v>
          </cell>
          <cell r="O38" t="str">
            <v>Lịch thanh toán: Monthly at 10 &amp; 24</v>
          </cell>
        </row>
        <row r="39">
          <cell r="D39">
            <v>39058</v>
          </cell>
          <cell r="E39">
            <v>26415381</v>
          </cell>
          <cell r="F39">
            <v>1078011</v>
          </cell>
          <cell r="G39">
            <v>45107.000347222223</v>
          </cell>
          <cell r="H39">
            <v>45108.000347222223</v>
          </cell>
          <cell r="I39">
            <v>45141.000347222223</v>
          </cell>
          <cell r="J39" t="str">
            <v>Do Thi Bich Lieu</v>
          </cell>
          <cell r="L39">
            <v>34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39047</v>
          </cell>
          <cell r="E40">
            <v>14123950</v>
          </cell>
          <cell r="F40">
            <v>514273</v>
          </cell>
          <cell r="G40">
            <v>45107.000347222223</v>
          </cell>
          <cell r="H40">
            <v>45108.000347222223</v>
          </cell>
          <cell r="I40">
            <v>45129.000347222223</v>
          </cell>
          <cell r="J40" t="str">
            <v>Do Thi Bich Lieu</v>
          </cell>
          <cell r="L40">
            <v>22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39057</v>
          </cell>
          <cell r="E41">
            <v>14124927</v>
          </cell>
          <cell r="F41">
            <v>403871</v>
          </cell>
          <cell r="G41">
            <v>45107.000347222223</v>
          </cell>
          <cell r="H41">
            <v>45108.000347222223</v>
          </cell>
          <cell r="I41">
            <v>45136.000347222223</v>
          </cell>
          <cell r="J41" t="str">
            <v>Do Thi Bich Lieu</v>
          </cell>
          <cell r="L41">
            <v>29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39087</v>
          </cell>
          <cell r="E42">
            <v>21240847</v>
          </cell>
          <cell r="F42">
            <v>1615482</v>
          </cell>
          <cell r="G42">
            <v>45107.000347222223</v>
          </cell>
          <cell r="H42">
            <v>45108.000347222223</v>
          </cell>
          <cell r="I42">
            <v>45143.000347222223</v>
          </cell>
          <cell r="J42" t="str">
            <v>Do Thi Bich Lieu</v>
          </cell>
          <cell r="L42">
            <v>36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646</v>
          </cell>
          <cell r="E43">
            <v>50984034</v>
          </cell>
          <cell r="F43">
            <v>4312396</v>
          </cell>
          <cell r="G43">
            <v>44932.000347222223</v>
          </cell>
          <cell r="J43" t="str">
            <v>Do Thi Bich Lieu</v>
          </cell>
          <cell r="M43" t="str">
            <v>No</v>
          </cell>
          <cell r="O43" t="str">
            <v>06/Đã thanh toán 12/2023</v>
          </cell>
        </row>
        <row r="44">
          <cell r="D44">
            <v>645</v>
          </cell>
          <cell r="E44">
            <v>29150448</v>
          </cell>
          <cell r="F44">
            <v>1332038</v>
          </cell>
          <cell r="G44">
            <v>44932.000347222223</v>
          </cell>
          <cell r="J44" t="str">
            <v>Do Thi Bich Lieu</v>
          </cell>
          <cell r="M44" t="str">
            <v>No</v>
          </cell>
          <cell r="O44" t="str">
            <v>02/Đã thanh toán 10/2023</v>
          </cell>
        </row>
        <row r="45">
          <cell r="D45">
            <v>644</v>
          </cell>
          <cell r="E45">
            <v>12102972</v>
          </cell>
          <cell r="F45">
            <v>1978899</v>
          </cell>
          <cell r="G45">
            <v>44932.000347222223</v>
          </cell>
          <cell r="J45" t="str">
            <v>Do Thi Bich Lieu</v>
          </cell>
          <cell r="M45" t="str">
            <v>No</v>
          </cell>
          <cell r="O45" t="str">
            <v>02/Đã thanh toán 24/2023</v>
          </cell>
        </row>
        <row r="46">
          <cell r="D46">
            <v>643</v>
          </cell>
          <cell r="E46">
            <v>24278449</v>
          </cell>
          <cell r="F46">
            <v>1882469</v>
          </cell>
          <cell r="G46">
            <v>44932.000347222223</v>
          </cell>
          <cell r="J46" t="str">
            <v>Do Thi Bich Lieu</v>
          </cell>
          <cell r="M46" t="str">
            <v>No</v>
          </cell>
          <cell r="O46" t="str">
            <v>02/Đã thanh toán 10/2023</v>
          </cell>
        </row>
        <row r="47">
          <cell r="D47">
            <v>642</v>
          </cell>
          <cell r="E47">
            <v>21199249</v>
          </cell>
          <cell r="F47">
            <v>1615482</v>
          </cell>
          <cell r="G47">
            <v>44932.000347222223</v>
          </cell>
          <cell r="J47" t="str">
            <v>Do Thi Bich Lieu</v>
          </cell>
          <cell r="M47" t="str">
            <v>No</v>
          </cell>
          <cell r="O47" t="str">
            <v>02/Đã thanh toán 10/2023</v>
          </cell>
        </row>
        <row r="48">
          <cell r="D48">
            <v>844</v>
          </cell>
          <cell r="E48">
            <v>26347517</v>
          </cell>
          <cell r="F48">
            <v>3738240</v>
          </cell>
          <cell r="G48">
            <v>44933.000347222223</v>
          </cell>
          <cell r="J48" t="str">
            <v>Do Thi Bich Lieu</v>
          </cell>
          <cell r="M48" t="str">
            <v>No</v>
          </cell>
          <cell r="O48" t="str">
            <v>06/Đã thanh toán 26/2023</v>
          </cell>
        </row>
        <row r="49">
          <cell r="D49">
            <v>840</v>
          </cell>
          <cell r="E49">
            <v>13193192</v>
          </cell>
          <cell r="F49">
            <v>7476480</v>
          </cell>
          <cell r="G49">
            <v>44933.000347222223</v>
          </cell>
          <cell r="J49" t="str">
            <v>Do Thi Bich Lieu</v>
          </cell>
          <cell r="M49" t="str">
            <v>No</v>
          </cell>
          <cell r="O49" t="str">
            <v>03/Đã thanh toán 10/2023</v>
          </cell>
        </row>
        <row r="50">
          <cell r="D50">
            <v>847</v>
          </cell>
          <cell r="E50">
            <v>14060853</v>
          </cell>
          <cell r="F50">
            <v>4886552</v>
          </cell>
          <cell r="G50">
            <v>44933.000347222223</v>
          </cell>
          <cell r="J50" t="str">
            <v>Do Thi Bich Lieu</v>
          </cell>
          <cell r="M50" t="str">
            <v>No</v>
          </cell>
          <cell r="O50" t="str">
            <v>03/Đã thanh toán 10/2023</v>
          </cell>
        </row>
        <row r="51">
          <cell r="D51">
            <v>841</v>
          </cell>
          <cell r="E51">
            <v>14058402</v>
          </cell>
          <cell r="F51">
            <v>3664914</v>
          </cell>
          <cell r="G51">
            <v>44933.000347222223</v>
          </cell>
          <cell r="J51" t="str">
            <v>Do Thi Bich Lieu</v>
          </cell>
          <cell r="M51" t="str">
            <v>No</v>
          </cell>
          <cell r="O51" t="str">
            <v>03/Đã thanh toán 10/2023</v>
          </cell>
        </row>
        <row r="52">
          <cell r="D52">
            <v>851</v>
          </cell>
          <cell r="E52">
            <v>13194511</v>
          </cell>
          <cell r="F52">
            <v>3227560</v>
          </cell>
          <cell r="G52">
            <v>44933.000347222223</v>
          </cell>
          <cell r="J52" t="str">
            <v>Do Thi Bich Lieu</v>
          </cell>
          <cell r="M52" t="str">
            <v>No</v>
          </cell>
          <cell r="O52" t="str">
            <v>03/Đã thanh toán 10/2023</v>
          </cell>
        </row>
        <row r="53">
          <cell r="D53">
            <v>846</v>
          </cell>
          <cell r="E53">
            <v>13195567</v>
          </cell>
          <cell r="F53">
            <v>3883418</v>
          </cell>
          <cell r="G53">
            <v>44933.000347222223</v>
          </cell>
          <cell r="J53" t="str">
            <v>Do Thi Bich Lieu</v>
          </cell>
          <cell r="M53" t="str">
            <v>No</v>
          </cell>
          <cell r="O53" t="str">
            <v>03/Đã thanh toán 10/2023</v>
          </cell>
        </row>
        <row r="54">
          <cell r="D54">
            <v>839</v>
          </cell>
          <cell r="E54">
            <v>14056774</v>
          </cell>
          <cell r="F54">
            <v>1428467</v>
          </cell>
          <cell r="G54">
            <v>44933.000347222223</v>
          </cell>
          <cell r="J54" t="str">
            <v>Do Thi Bich Lieu</v>
          </cell>
          <cell r="M54" t="str">
            <v>No</v>
          </cell>
          <cell r="O54" t="str">
            <v>03/Đã thanh toán 10/2023</v>
          </cell>
        </row>
        <row r="55">
          <cell r="D55">
            <v>845</v>
          </cell>
          <cell r="E55">
            <v>14059930</v>
          </cell>
          <cell r="F55">
            <v>3664914</v>
          </cell>
          <cell r="G55">
            <v>44933.000347222223</v>
          </cell>
          <cell r="J55" t="str">
            <v>Do Thi Bich Lieu</v>
          </cell>
          <cell r="M55" t="str">
            <v>No</v>
          </cell>
          <cell r="O55" t="str">
            <v>03/Đã thanh toán 10/2023</v>
          </cell>
        </row>
        <row r="56">
          <cell r="D56">
            <v>842</v>
          </cell>
          <cell r="E56">
            <v>26348398</v>
          </cell>
          <cell r="F56">
            <v>2452428</v>
          </cell>
          <cell r="G56">
            <v>44933.000347222223</v>
          </cell>
          <cell r="J56" t="str">
            <v>Do Thi Bich Lieu</v>
          </cell>
          <cell r="M56" t="str">
            <v>No</v>
          </cell>
          <cell r="O56" t="str">
            <v>03/Đã thanh toán 10/2023</v>
          </cell>
        </row>
        <row r="57">
          <cell r="D57">
            <v>829</v>
          </cell>
          <cell r="E57">
            <v>28295202</v>
          </cell>
          <cell r="F57">
            <v>276001</v>
          </cell>
          <cell r="G57">
            <v>44933.000347222223</v>
          </cell>
          <cell r="J57" t="str">
            <v>Do Thi Bich Lieu</v>
          </cell>
          <cell r="M57" t="str">
            <v>No</v>
          </cell>
          <cell r="O57" t="str">
            <v>02/Đã thanh toán 24/2023</v>
          </cell>
        </row>
        <row r="58">
          <cell r="D58">
            <v>843</v>
          </cell>
          <cell r="E58">
            <v>26348124</v>
          </cell>
          <cell r="F58">
            <v>2226534</v>
          </cell>
          <cell r="G58">
            <v>44933.000347222223</v>
          </cell>
          <cell r="J58" t="str">
            <v>Do Thi Bich Lieu</v>
          </cell>
          <cell r="M58" t="str">
            <v>No</v>
          </cell>
          <cell r="O58" t="str">
            <v>03/Đã thanh toán 10/2023</v>
          </cell>
        </row>
        <row r="59">
          <cell r="D59">
            <v>849</v>
          </cell>
          <cell r="E59">
            <v>11147774</v>
          </cell>
          <cell r="F59">
            <v>16777085</v>
          </cell>
          <cell r="G59">
            <v>44933.000347222223</v>
          </cell>
          <cell r="J59" t="str">
            <v>Do Thi Bich Lieu</v>
          </cell>
          <cell r="M59" t="str">
            <v>No</v>
          </cell>
          <cell r="O59" t="str">
            <v>02/Đã thanh toán 10/2023</v>
          </cell>
        </row>
        <row r="60">
          <cell r="D60">
            <v>831</v>
          </cell>
          <cell r="E60">
            <v>21199964</v>
          </cell>
          <cell r="F60">
            <v>1615482</v>
          </cell>
          <cell r="G60">
            <v>44933.000347222223</v>
          </cell>
          <cell r="J60" t="str">
            <v>Do Thi Bich Lieu</v>
          </cell>
          <cell r="M60" t="str">
            <v>No</v>
          </cell>
          <cell r="O60" t="str">
            <v>02/Đã thanh toán 24/2023</v>
          </cell>
        </row>
        <row r="61">
          <cell r="D61">
            <v>833</v>
          </cell>
          <cell r="E61">
            <v>15076561</v>
          </cell>
          <cell r="F61">
            <v>2619452</v>
          </cell>
          <cell r="G61">
            <v>44933.000347222223</v>
          </cell>
          <cell r="J61" t="str">
            <v>Do Thi Bich Lieu</v>
          </cell>
          <cell r="M61" t="str">
            <v>No</v>
          </cell>
          <cell r="O61" t="str">
            <v>02/Đã thanh toán 10/2023</v>
          </cell>
        </row>
        <row r="62">
          <cell r="D62">
            <v>830</v>
          </cell>
          <cell r="E62">
            <v>22307179</v>
          </cell>
          <cell r="F62">
            <v>4103941</v>
          </cell>
          <cell r="G62">
            <v>44933.000347222223</v>
          </cell>
          <cell r="J62" t="str">
            <v>Do Thi Bich Lieu</v>
          </cell>
          <cell r="M62" t="str">
            <v>No</v>
          </cell>
          <cell r="O62" t="str">
            <v>02/Đã thanh toán 24/2023</v>
          </cell>
        </row>
        <row r="63">
          <cell r="D63">
            <v>834</v>
          </cell>
          <cell r="E63">
            <v>16387878</v>
          </cell>
          <cell r="F63">
            <v>7130387</v>
          </cell>
          <cell r="G63">
            <v>44933.000347222223</v>
          </cell>
          <cell r="J63" t="str">
            <v>Do Thi Bich Lieu</v>
          </cell>
          <cell r="M63" t="str">
            <v>No</v>
          </cell>
          <cell r="O63" t="str">
            <v>02/Đã thanh toán 24/2023</v>
          </cell>
        </row>
        <row r="64">
          <cell r="D64">
            <v>1381</v>
          </cell>
          <cell r="E64">
            <v>27298878</v>
          </cell>
          <cell r="F64">
            <v>499125</v>
          </cell>
          <cell r="G64">
            <v>44938.000347222223</v>
          </cell>
          <cell r="J64" t="str">
            <v>Do Thi Bich Lieu</v>
          </cell>
          <cell r="M64" t="str">
            <v>No</v>
          </cell>
          <cell r="O64" t="str">
            <v>05/Đã thanh toán 24/2023</v>
          </cell>
        </row>
        <row r="65">
          <cell r="D65">
            <v>1380</v>
          </cell>
          <cell r="E65">
            <v>25308599</v>
          </cell>
          <cell r="F65">
            <v>17943706</v>
          </cell>
          <cell r="G65">
            <v>44938.000347222223</v>
          </cell>
          <cell r="J65" t="str">
            <v>Do Thi Bich Lieu</v>
          </cell>
          <cell r="M65" t="str">
            <v>No</v>
          </cell>
          <cell r="O65" t="str">
            <v>05/Đã thanh toán 24/2023</v>
          </cell>
        </row>
        <row r="66">
          <cell r="D66">
            <v>1369</v>
          </cell>
          <cell r="E66">
            <v>26356515</v>
          </cell>
          <cell r="F66">
            <v>3954874</v>
          </cell>
          <cell r="G66">
            <v>44938.000347222223</v>
          </cell>
          <cell r="J66" t="str">
            <v>Do Thi Bich Lieu</v>
          </cell>
          <cell r="M66" t="str">
            <v>No</v>
          </cell>
          <cell r="O66" t="str">
            <v>02/Đã thanh toán 10/2023</v>
          </cell>
        </row>
        <row r="67">
          <cell r="D67">
            <v>1397</v>
          </cell>
          <cell r="E67">
            <v>18119815</v>
          </cell>
          <cell r="F67">
            <v>12404673</v>
          </cell>
          <cell r="G67">
            <v>44938.000347222223</v>
          </cell>
          <cell r="J67" t="str">
            <v>Do Thi Bich Lieu</v>
          </cell>
          <cell r="M67" t="str">
            <v>No</v>
          </cell>
          <cell r="O67" t="str">
            <v>02/Đã thanh toán 24/2023</v>
          </cell>
        </row>
        <row r="68">
          <cell r="D68">
            <v>1398</v>
          </cell>
          <cell r="E68">
            <v>12110026</v>
          </cell>
          <cell r="F68">
            <v>37402800</v>
          </cell>
          <cell r="G68">
            <v>44938.000347222223</v>
          </cell>
          <cell r="J68" t="str">
            <v>Do Thi Bich Lieu</v>
          </cell>
          <cell r="M68" t="str">
            <v>No</v>
          </cell>
          <cell r="O68" t="str">
            <v>02/Đã thanh toán 24/2023</v>
          </cell>
        </row>
        <row r="69">
          <cell r="D69">
            <v>1473</v>
          </cell>
          <cell r="E69">
            <v>50984429</v>
          </cell>
          <cell r="F69">
            <v>15654122</v>
          </cell>
          <cell r="G69">
            <v>44939.000347222223</v>
          </cell>
          <cell r="J69" t="str">
            <v>Do Thi Bich Lieu</v>
          </cell>
          <cell r="M69" t="str">
            <v>No</v>
          </cell>
          <cell r="O69" t="str">
            <v>02/Đã thanh toán 24/2023</v>
          </cell>
        </row>
        <row r="70">
          <cell r="D70">
            <v>1476</v>
          </cell>
          <cell r="E70">
            <v>28298636</v>
          </cell>
          <cell r="F70">
            <v>13249500</v>
          </cell>
          <cell r="G70">
            <v>44939.000347222223</v>
          </cell>
          <cell r="J70" t="str">
            <v>Do Thi Bich Lieu</v>
          </cell>
          <cell r="M70" t="str">
            <v>No</v>
          </cell>
          <cell r="O70" t="str">
            <v>03/Đã thanh toán 10/2023</v>
          </cell>
        </row>
        <row r="71">
          <cell r="D71">
            <v>1478</v>
          </cell>
          <cell r="E71">
            <v>28298103</v>
          </cell>
          <cell r="F71">
            <v>2457945</v>
          </cell>
          <cell r="G71">
            <v>44939.000347222223</v>
          </cell>
          <cell r="J71" t="str">
            <v>Do Thi Bich Lieu</v>
          </cell>
          <cell r="M71" t="str">
            <v>No</v>
          </cell>
          <cell r="O71" t="str">
            <v>02/Đã thanh toán 24/2023</v>
          </cell>
        </row>
        <row r="72">
          <cell r="D72">
            <v>1483</v>
          </cell>
          <cell r="E72">
            <v>16391057</v>
          </cell>
          <cell r="F72">
            <v>575476</v>
          </cell>
          <cell r="G72">
            <v>44939.000347222223</v>
          </cell>
          <cell r="J72" t="str">
            <v>Do Thi Bich Lieu</v>
          </cell>
          <cell r="M72" t="str">
            <v>No</v>
          </cell>
          <cell r="O72" t="str">
            <v>02/Đã thanh toán 24/2023</v>
          </cell>
        </row>
        <row r="73">
          <cell r="D73">
            <v>1481</v>
          </cell>
          <cell r="E73">
            <v>16391216</v>
          </cell>
          <cell r="F73">
            <v>3738240</v>
          </cell>
          <cell r="G73">
            <v>44939.000347222223</v>
          </cell>
          <cell r="J73" t="str">
            <v>Do Thi Bich Lieu</v>
          </cell>
          <cell r="M73" t="str">
            <v>No</v>
          </cell>
          <cell r="O73" t="str">
            <v>02/Đã thanh toán 24/2023</v>
          </cell>
        </row>
        <row r="74">
          <cell r="D74">
            <v>1479</v>
          </cell>
          <cell r="E74">
            <v>25309394</v>
          </cell>
          <cell r="F74">
            <v>331201</v>
          </cell>
          <cell r="G74">
            <v>44939.000347222223</v>
          </cell>
          <cell r="J74" t="str">
            <v>Do Thi Bich Lieu</v>
          </cell>
          <cell r="M74" t="str">
            <v>No</v>
          </cell>
          <cell r="O74" t="str">
            <v>02/Đã thanh toán 24/2023</v>
          </cell>
        </row>
        <row r="75">
          <cell r="D75">
            <v>1475</v>
          </cell>
          <cell r="E75">
            <v>19354340</v>
          </cell>
          <cell r="F75">
            <v>6059287</v>
          </cell>
          <cell r="G75">
            <v>44939.000347222223</v>
          </cell>
          <cell r="J75" t="str">
            <v>Do Thi Bich Lieu</v>
          </cell>
          <cell r="M75" t="str">
            <v>No</v>
          </cell>
          <cell r="O75" t="str">
            <v>02/Đã thanh toán 24/2023</v>
          </cell>
        </row>
        <row r="76">
          <cell r="D76">
            <v>1474</v>
          </cell>
          <cell r="E76">
            <v>18122078</v>
          </cell>
          <cell r="F76">
            <v>4744894</v>
          </cell>
          <cell r="G76">
            <v>44939.000347222223</v>
          </cell>
          <cell r="J76" t="str">
            <v>Do Thi Bich Lieu</v>
          </cell>
          <cell r="M76" t="str">
            <v>No</v>
          </cell>
          <cell r="O76" t="str">
            <v>02/Đã thanh toán 24/2023</v>
          </cell>
        </row>
        <row r="77">
          <cell r="D77">
            <v>1472</v>
          </cell>
          <cell r="E77">
            <v>11150933</v>
          </cell>
          <cell r="F77">
            <v>15644207</v>
          </cell>
          <cell r="G77">
            <v>44939.000347222223</v>
          </cell>
          <cell r="J77" t="str">
            <v>Do Thi Bich Lieu</v>
          </cell>
          <cell r="M77" t="str">
            <v>No</v>
          </cell>
          <cell r="O77" t="str">
            <v>02/Đã thanh toán 24/2023</v>
          </cell>
        </row>
        <row r="78">
          <cell r="D78">
            <v>2135</v>
          </cell>
          <cell r="E78">
            <v>13207322</v>
          </cell>
          <cell r="F78">
            <v>4715370</v>
          </cell>
          <cell r="G78">
            <v>44957.000347222223</v>
          </cell>
          <cell r="J78" t="str">
            <v>Do Thi Bich Lieu</v>
          </cell>
          <cell r="M78" t="str">
            <v>No</v>
          </cell>
          <cell r="O78" t="str">
            <v>03/Đã thanh toán 24/2023</v>
          </cell>
        </row>
        <row r="79">
          <cell r="D79">
            <v>2128</v>
          </cell>
          <cell r="E79">
            <v>10185012</v>
          </cell>
          <cell r="F79">
            <v>3377836</v>
          </cell>
          <cell r="G79">
            <v>44957.000347222223</v>
          </cell>
          <cell r="J79" t="str">
            <v>Do Thi Bich Lieu</v>
          </cell>
          <cell r="M79" t="str">
            <v>No</v>
          </cell>
          <cell r="O79" t="str">
            <v>05/Đã thanh toán 24/2023</v>
          </cell>
        </row>
        <row r="80">
          <cell r="D80">
            <v>2129</v>
          </cell>
          <cell r="E80">
            <v>18125879</v>
          </cell>
          <cell r="F80">
            <v>4744894</v>
          </cell>
          <cell r="G80">
            <v>44957.000347222223</v>
          </cell>
          <cell r="J80" t="str">
            <v>Do Thi Bich Lieu</v>
          </cell>
          <cell r="M80" t="str">
            <v>No</v>
          </cell>
          <cell r="O80" t="str">
            <v>05/Đã thanh toán 24/2023</v>
          </cell>
        </row>
        <row r="81">
          <cell r="D81">
            <v>2125</v>
          </cell>
          <cell r="E81">
            <v>10184554</v>
          </cell>
          <cell r="F81">
            <v>3230964</v>
          </cell>
          <cell r="G81">
            <v>44957.000347222223</v>
          </cell>
          <cell r="J81" t="str">
            <v>Do Thi Bich Lieu</v>
          </cell>
          <cell r="M81" t="str">
            <v>No</v>
          </cell>
          <cell r="O81" t="str">
            <v>05/Đã thanh toán 24/2023</v>
          </cell>
        </row>
        <row r="82">
          <cell r="D82">
            <v>2126</v>
          </cell>
          <cell r="E82">
            <v>10184038</v>
          </cell>
          <cell r="F82">
            <v>7543021</v>
          </cell>
          <cell r="G82">
            <v>44957.000347222223</v>
          </cell>
          <cell r="J82" t="str">
            <v>Do Thi Bich Lieu</v>
          </cell>
          <cell r="M82" t="str">
            <v>No</v>
          </cell>
          <cell r="O82" t="str">
            <v>05/Đã thanh toán 24/2023</v>
          </cell>
        </row>
        <row r="83">
          <cell r="D83">
            <v>2139</v>
          </cell>
          <cell r="E83">
            <v>10179940</v>
          </cell>
          <cell r="F83">
            <v>15094768</v>
          </cell>
          <cell r="G83">
            <v>44957.000347222223</v>
          </cell>
          <cell r="J83" t="str">
            <v>Do Thi Bich Lieu</v>
          </cell>
          <cell r="M83" t="str">
            <v>No</v>
          </cell>
          <cell r="O83" t="str">
            <v>03/Đã thanh toán 24/2023</v>
          </cell>
        </row>
        <row r="84">
          <cell r="D84">
            <v>2120</v>
          </cell>
          <cell r="E84">
            <v>22311704</v>
          </cell>
          <cell r="F84">
            <v>1550252</v>
          </cell>
          <cell r="G84">
            <v>44957.000347222223</v>
          </cell>
          <cell r="J84" t="str">
            <v>Do Thi Bich Lieu</v>
          </cell>
          <cell r="M84" t="str">
            <v>No</v>
          </cell>
          <cell r="O84" t="str">
            <v>02/Đã thanh toán 24/2023</v>
          </cell>
        </row>
        <row r="85">
          <cell r="D85">
            <v>2118</v>
          </cell>
          <cell r="E85">
            <v>16392929</v>
          </cell>
          <cell r="F85">
            <v>9021870</v>
          </cell>
          <cell r="G85">
            <v>44957.000347222223</v>
          </cell>
          <cell r="J85" t="str">
            <v>Do Thi Bich Lieu</v>
          </cell>
          <cell r="M85" t="str">
            <v>No</v>
          </cell>
          <cell r="O85" t="str">
            <v>02/Đã thanh toán 24/2023</v>
          </cell>
        </row>
        <row r="86">
          <cell r="D86">
            <v>2119</v>
          </cell>
          <cell r="E86">
            <v>17156773</v>
          </cell>
          <cell r="F86">
            <v>7350111</v>
          </cell>
          <cell r="G86">
            <v>44957.000347222223</v>
          </cell>
          <cell r="J86" t="str">
            <v>Do Thi Bich Lieu</v>
          </cell>
          <cell r="M86" t="str">
            <v>No</v>
          </cell>
          <cell r="O86" t="str">
            <v>02/Đã thanh toán 24/2023</v>
          </cell>
        </row>
        <row r="87">
          <cell r="D87">
            <v>2122</v>
          </cell>
          <cell r="E87">
            <v>10183089</v>
          </cell>
          <cell r="F87">
            <v>5607360</v>
          </cell>
          <cell r="G87">
            <v>44957.000347222223</v>
          </cell>
          <cell r="J87" t="str">
            <v>Do Thi Bich Lieu</v>
          </cell>
          <cell r="M87" t="str">
            <v>No</v>
          </cell>
          <cell r="O87" t="str">
            <v>02/Đã thanh toán 24/2023</v>
          </cell>
        </row>
        <row r="88">
          <cell r="D88">
            <v>2132</v>
          </cell>
          <cell r="E88">
            <v>90294852</v>
          </cell>
          <cell r="F88">
            <v>4058758</v>
          </cell>
          <cell r="G88">
            <v>44957.000347222223</v>
          </cell>
          <cell r="J88" t="str">
            <v>Do Thi Bich Lieu</v>
          </cell>
          <cell r="M88" t="str">
            <v>No</v>
          </cell>
          <cell r="O88" t="str">
            <v>02/Đã thanh toán 24/2023</v>
          </cell>
        </row>
        <row r="89">
          <cell r="D89">
            <v>2123</v>
          </cell>
          <cell r="E89">
            <v>10183967</v>
          </cell>
          <cell r="F89">
            <v>14398439</v>
          </cell>
          <cell r="G89">
            <v>44957.000347222223</v>
          </cell>
          <cell r="J89" t="str">
            <v>Do Thi Bich Lieu</v>
          </cell>
          <cell r="M89" t="str">
            <v>No</v>
          </cell>
          <cell r="O89" t="str">
            <v>02/Đã thanh toán 24/2023</v>
          </cell>
        </row>
        <row r="90">
          <cell r="D90">
            <v>3517</v>
          </cell>
          <cell r="E90">
            <v>28303644</v>
          </cell>
          <cell r="F90">
            <v>2050340</v>
          </cell>
          <cell r="G90">
            <v>44966.000347222223</v>
          </cell>
          <cell r="J90" t="str">
            <v>Do Thi Bich Lieu</v>
          </cell>
          <cell r="M90" t="str">
            <v>No</v>
          </cell>
          <cell r="O90" t="str">
            <v>03/Đã thanh toán 24/2023</v>
          </cell>
        </row>
        <row r="91">
          <cell r="D91">
            <v>3519</v>
          </cell>
          <cell r="E91">
            <v>17162293</v>
          </cell>
          <cell r="F91">
            <v>20171932</v>
          </cell>
          <cell r="G91">
            <v>44966.000347222223</v>
          </cell>
          <cell r="J91" t="str">
            <v>Do Thi Bich Lieu</v>
          </cell>
          <cell r="M91" t="str">
            <v>No</v>
          </cell>
          <cell r="O91" t="str">
            <v>03/Đã thanh toán 24/2023</v>
          </cell>
        </row>
        <row r="92">
          <cell r="D92">
            <v>3522</v>
          </cell>
          <cell r="E92">
            <v>18127779</v>
          </cell>
          <cell r="F92">
            <v>4536290</v>
          </cell>
          <cell r="G92">
            <v>44966.000347222223</v>
          </cell>
          <cell r="J92" t="str">
            <v>Do Thi Bich Lieu</v>
          </cell>
          <cell r="M92" t="str">
            <v>No</v>
          </cell>
          <cell r="O92" t="str">
            <v>03/Đã thanh toán 24/2023</v>
          </cell>
        </row>
        <row r="93">
          <cell r="D93">
            <v>3520</v>
          </cell>
          <cell r="E93">
            <v>15085577</v>
          </cell>
          <cell r="F93">
            <v>2619452</v>
          </cell>
          <cell r="G93">
            <v>44966.000347222223</v>
          </cell>
          <cell r="J93" t="str">
            <v>Do Thi Bich Lieu</v>
          </cell>
          <cell r="M93" t="str">
            <v>No</v>
          </cell>
          <cell r="O93" t="str">
            <v>03/Đã thanh toán 24/2023</v>
          </cell>
        </row>
        <row r="94">
          <cell r="D94">
            <v>3521</v>
          </cell>
          <cell r="E94">
            <v>18127794</v>
          </cell>
          <cell r="F94">
            <v>1104004</v>
          </cell>
          <cell r="G94">
            <v>44966.000347222223</v>
          </cell>
          <cell r="J94" t="str">
            <v>Do Thi Bich Lieu</v>
          </cell>
          <cell r="M94" t="str">
            <v>No</v>
          </cell>
          <cell r="O94" t="str">
            <v>03/Đã thanh toán 24/2023</v>
          </cell>
        </row>
        <row r="95">
          <cell r="D95">
            <v>3518</v>
          </cell>
          <cell r="E95">
            <v>28303613</v>
          </cell>
          <cell r="F95">
            <v>13081750</v>
          </cell>
          <cell r="G95">
            <v>44966.000347222223</v>
          </cell>
          <cell r="J95" t="str">
            <v>Do Thi Bich Lieu</v>
          </cell>
          <cell r="M95" t="str">
            <v>No</v>
          </cell>
          <cell r="O95" t="str">
            <v>03/Đã thanh toán 24/2023</v>
          </cell>
        </row>
        <row r="96">
          <cell r="D96">
            <v>3850</v>
          </cell>
          <cell r="E96">
            <v>10190881</v>
          </cell>
          <cell r="F96">
            <v>14403193</v>
          </cell>
          <cell r="G96">
            <v>44967.000347222223</v>
          </cell>
          <cell r="J96" t="str">
            <v>Do Thi Bich Lieu</v>
          </cell>
          <cell r="M96" t="str">
            <v>No</v>
          </cell>
          <cell r="O96" t="str">
            <v>03/Đã thanh toán 24/2023</v>
          </cell>
        </row>
        <row r="97">
          <cell r="D97">
            <v>3849</v>
          </cell>
          <cell r="E97">
            <v>10186805</v>
          </cell>
          <cell r="F97">
            <v>7924246</v>
          </cell>
          <cell r="G97">
            <v>44967.000347222223</v>
          </cell>
          <cell r="J97" t="str">
            <v>Do Thi Bich Lieu</v>
          </cell>
          <cell r="M97" t="str">
            <v>No</v>
          </cell>
          <cell r="O97" t="str">
            <v>03/Đã thanh toán 24/2023</v>
          </cell>
        </row>
        <row r="98">
          <cell r="D98">
            <v>3909</v>
          </cell>
          <cell r="E98">
            <v>16399033</v>
          </cell>
          <cell r="F98">
            <v>7899848</v>
          </cell>
          <cell r="G98">
            <v>44968.000347222223</v>
          </cell>
          <cell r="J98" t="str">
            <v>Do Thi Bich Lieu</v>
          </cell>
          <cell r="M98" t="str">
            <v>No</v>
          </cell>
          <cell r="O98" t="str">
            <v>03/Đã thanh toán 24/2023</v>
          </cell>
        </row>
        <row r="99">
          <cell r="D99">
            <v>3906</v>
          </cell>
          <cell r="E99">
            <v>25315910</v>
          </cell>
          <cell r="F99">
            <v>4455671</v>
          </cell>
          <cell r="G99">
            <v>44968.000347222223</v>
          </cell>
          <cell r="J99" t="str">
            <v>Do Thi Bich Lieu</v>
          </cell>
          <cell r="M99" t="str">
            <v>No</v>
          </cell>
          <cell r="O99" t="str">
            <v>03/Đã thanh toán 24/2023</v>
          </cell>
        </row>
        <row r="100">
          <cell r="D100">
            <v>3907</v>
          </cell>
          <cell r="E100">
            <v>25315469</v>
          </cell>
          <cell r="F100">
            <v>2837120</v>
          </cell>
          <cell r="G100">
            <v>44968.000347222223</v>
          </cell>
          <cell r="J100" t="str">
            <v>Do Thi Bich Lieu</v>
          </cell>
          <cell r="M100" t="str">
            <v>No</v>
          </cell>
          <cell r="O100" t="str">
            <v>03/Đã thanh toán 24/2023</v>
          </cell>
        </row>
        <row r="101">
          <cell r="D101">
            <v>3908</v>
          </cell>
          <cell r="E101">
            <v>22317031</v>
          </cell>
          <cell r="F101">
            <v>5732573</v>
          </cell>
          <cell r="G101">
            <v>44968.000347222223</v>
          </cell>
          <cell r="J101" t="str">
            <v>Do Thi Bich Lieu</v>
          </cell>
          <cell r="M101" t="str">
            <v>No</v>
          </cell>
          <cell r="O101" t="str">
            <v>03/Đã thanh toán 24/2023</v>
          </cell>
        </row>
        <row r="102">
          <cell r="D102">
            <v>3903</v>
          </cell>
          <cell r="E102">
            <v>11159414</v>
          </cell>
          <cell r="F102">
            <v>4511364</v>
          </cell>
          <cell r="G102">
            <v>44968.000347222223</v>
          </cell>
          <cell r="J102" t="str">
            <v>Do Thi Bich Lieu</v>
          </cell>
          <cell r="M102" t="str">
            <v>No</v>
          </cell>
          <cell r="O102" t="str">
            <v>03/Đã thanh toán 24/2023</v>
          </cell>
        </row>
        <row r="103">
          <cell r="D103">
            <v>3904</v>
          </cell>
          <cell r="E103">
            <v>12114274</v>
          </cell>
          <cell r="F103">
            <v>10523106</v>
          </cell>
          <cell r="G103">
            <v>44968.000347222223</v>
          </cell>
          <cell r="J103" t="str">
            <v>Do Thi Bich Lieu</v>
          </cell>
          <cell r="M103" t="str">
            <v>No</v>
          </cell>
          <cell r="O103" t="str">
            <v>03/Đã thanh toán 24/2023</v>
          </cell>
        </row>
        <row r="104">
          <cell r="D104">
            <v>3905</v>
          </cell>
          <cell r="E104">
            <v>27305466</v>
          </cell>
          <cell r="F104">
            <v>1551215</v>
          </cell>
          <cell r="G104">
            <v>44968.000347222223</v>
          </cell>
          <cell r="J104" t="str">
            <v>Do Thi Bich Lieu</v>
          </cell>
          <cell r="M104" t="str">
            <v>No</v>
          </cell>
          <cell r="O104" t="str">
            <v>03/Đã thanh toán 24/2023</v>
          </cell>
        </row>
        <row r="105">
          <cell r="D105">
            <v>3902</v>
          </cell>
          <cell r="E105">
            <v>11155838</v>
          </cell>
          <cell r="F105">
            <v>16235032</v>
          </cell>
          <cell r="G105">
            <v>44968.000347222223</v>
          </cell>
          <cell r="J105" t="str">
            <v>Do Thi Bich Lieu</v>
          </cell>
          <cell r="M105" t="str">
            <v>No</v>
          </cell>
          <cell r="O105" t="str">
            <v>03/Đã thanh toán 24/2023</v>
          </cell>
        </row>
        <row r="106">
          <cell r="D106">
            <v>3901</v>
          </cell>
          <cell r="E106">
            <v>11155152</v>
          </cell>
          <cell r="F106">
            <v>11705793</v>
          </cell>
          <cell r="G106">
            <v>44968.000347222223</v>
          </cell>
          <cell r="J106" t="str">
            <v>Do Thi Bich Lieu</v>
          </cell>
          <cell r="M106" t="str">
            <v>No</v>
          </cell>
          <cell r="O106" t="str">
            <v>03/Đã thanh toán 24/2023</v>
          </cell>
        </row>
        <row r="107">
          <cell r="D107">
            <v>6280</v>
          </cell>
          <cell r="E107">
            <v>16400842</v>
          </cell>
          <cell r="F107">
            <v>1615482</v>
          </cell>
          <cell r="G107">
            <v>44973.000347222223</v>
          </cell>
          <cell r="J107" t="str">
            <v>Do Thi Bich Lieu</v>
          </cell>
          <cell r="M107" t="str">
            <v>No</v>
          </cell>
          <cell r="O107" t="str">
            <v>05/Đã thanh toán 24/2023</v>
          </cell>
        </row>
        <row r="108">
          <cell r="D108">
            <v>6281</v>
          </cell>
          <cell r="E108">
            <v>15088038</v>
          </cell>
          <cell r="F108">
            <v>3709684</v>
          </cell>
          <cell r="G108">
            <v>44973.000347222223</v>
          </cell>
          <cell r="J108" t="str">
            <v>Do Thi Bich Lieu</v>
          </cell>
          <cell r="M108" t="str">
            <v>No</v>
          </cell>
          <cell r="O108" t="str">
            <v>05/Đã thanh toán 24/2023</v>
          </cell>
        </row>
        <row r="109">
          <cell r="D109">
            <v>6287</v>
          </cell>
          <cell r="E109">
            <v>10190576</v>
          </cell>
          <cell r="F109">
            <v>7594719</v>
          </cell>
          <cell r="G109">
            <v>44973.000347222223</v>
          </cell>
          <cell r="J109" t="str">
            <v>Do Thi Bich Lieu</v>
          </cell>
          <cell r="M109" t="str">
            <v>No</v>
          </cell>
          <cell r="O109" t="str">
            <v>05/Đã thanh toán 24/2023</v>
          </cell>
        </row>
        <row r="110">
          <cell r="D110">
            <v>6272</v>
          </cell>
          <cell r="E110">
            <v>90296099</v>
          </cell>
          <cell r="F110">
            <v>3841090</v>
          </cell>
          <cell r="G110">
            <v>44973.000347222223</v>
          </cell>
          <cell r="J110" t="str">
            <v>Do Thi Bich Lieu</v>
          </cell>
          <cell r="M110" t="str">
            <v>No</v>
          </cell>
          <cell r="O110" t="str">
            <v>05/Đã thanh toán 24/2023</v>
          </cell>
        </row>
        <row r="111">
          <cell r="D111">
            <v>6279</v>
          </cell>
          <cell r="E111">
            <v>20344643</v>
          </cell>
          <cell r="F111">
            <v>4646318</v>
          </cell>
          <cell r="G111">
            <v>44973.000347222223</v>
          </cell>
          <cell r="J111" t="str">
            <v>Do Thi Bich Lieu</v>
          </cell>
          <cell r="M111" t="str">
            <v>No</v>
          </cell>
          <cell r="O111" t="str">
            <v>05/Đã thanh toán 24/2023</v>
          </cell>
        </row>
        <row r="112">
          <cell r="D112">
            <v>6270</v>
          </cell>
          <cell r="E112">
            <v>26362655</v>
          </cell>
          <cell r="F112">
            <v>4234934</v>
          </cell>
          <cell r="G112">
            <v>44973.000347222223</v>
          </cell>
          <cell r="J112" t="str">
            <v>Do Thi Bich Lieu</v>
          </cell>
          <cell r="M112" t="str">
            <v>No</v>
          </cell>
          <cell r="O112" t="str">
            <v>05/Đã thanh toán 24/2023</v>
          </cell>
        </row>
        <row r="113">
          <cell r="D113">
            <v>6275</v>
          </cell>
          <cell r="E113">
            <v>26365259</v>
          </cell>
          <cell r="F113">
            <v>1996764</v>
          </cell>
          <cell r="G113">
            <v>44973.000347222223</v>
          </cell>
          <cell r="J113" t="str">
            <v>Do Thi Bich Lieu</v>
          </cell>
          <cell r="M113" t="str">
            <v>No</v>
          </cell>
          <cell r="O113" t="str">
            <v>05/Đã thanh toán 24/2023</v>
          </cell>
        </row>
        <row r="114">
          <cell r="D114">
            <v>6289</v>
          </cell>
          <cell r="E114">
            <v>19361459</v>
          </cell>
          <cell r="F114">
            <v>6933854</v>
          </cell>
          <cell r="G114">
            <v>44973.000347222223</v>
          </cell>
          <cell r="J114" t="str">
            <v>Do Thi Bich Lieu</v>
          </cell>
          <cell r="M114" t="str">
            <v>No</v>
          </cell>
          <cell r="O114" t="str">
            <v>05/Đã thanh toán 24/2023</v>
          </cell>
        </row>
        <row r="115">
          <cell r="D115">
            <v>6282</v>
          </cell>
          <cell r="E115">
            <v>29155061</v>
          </cell>
          <cell r="F115">
            <v>2837120</v>
          </cell>
          <cell r="G115">
            <v>44973.000347222223</v>
          </cell>
          <cell r="J115" t="str">
            <v>Do Thi Bich Lieu</v>
          </cell>
          <cell r="M115" t="str">
            <v>No</v>
          </cell>
          <cell r="O115" t="str">
            <v>05/Đã thanh toán 24/2023</v>
          </cell>
        </row>
        <row r="116">
          <cell r="D116">
            <v>6288</v>
          </cell>
          <cell r="E116">
            <v>19361776</v>
          </cell>
          <cell r="F116">
            <v>3612246</v>
          </cell>
          <cell r="G116">
            <v>44973.000347222223</v>
          </cell>
          <cell r="J116" t="str">
            <v>Do Thi Bich Lieu</v>
          </cell>
          <cell r="M116" t="str">
            <v>No</v>
          </cell>
          <cell r="O116" t="str">
            <v>05/Đã thanh toán 24/2023</v>
          </cell>
        </row>
        <row r="117">
          <cell r="D117">
            <v>6278</v>
          </cell>
          <cell r="E117">
            <v>27307406</v>
          </cell>
          <cell r="F117">
            <v>1697289</v>
          </cell>
          <cell r="G117">
            <v>44973.000347222223</v>
          </cell>
          <cell r="J117" t="str">
            <v>Do Thi Bich Lieu</v>
          </cell>
          <cell r="M117" t="str">
            <v>No</v>
          </cell>
          <cell r="O117" t="str">
            <v>05/Đã thanh toán 24/2023</v>
          </cell>
        </row>
        <row r="118">
          <cell r="D118">
            <v>6274</v>
          </cell>
          <cell r="E118">
            <v>13212304</v>
          </cell>
          <cell r="F118">
            <v>6813410</v>
          </cell>
          <cell r="G118">
            <v>44973.000347222223</v>
          </cell>
          <cell r="J118" t="str">
            <v>Do Thi Bich Lieu</v>
          </cell>
          <cell r="M118" t="str">
            <v>No</v>
          </cell>
          <cell r="O118" t="str">
            <v>05/Đã thanh toán 24/2023</v>
          </cell>
        </row>
        <row r="119">
          <cell r="D119">
            <v>6276</v>
          </cell>
          <cell r="E119">
            <v>13217952</v>
          </cell>
          <cell r="F119">
            <v>4059594</v>
          </cell>
          <cell r="G119">
            <v>44973.000347222223</v>
          </cell>
          <cell r="J119" t="str">
            <v>Do Thi Bich Lieu</v>
          </cell>
          <cell r="M119" t="str">
            <v>No</v>
          </cell>
          <cell r="O119" t="str">
            <v>05/Đã thanh toán 24/2023</v>
          </cell>
        </row>
        <row r="120">
          <cell r="D120">
            <v>6271</v>
          </cell>
          <cell r="E120">
            <v>90296715</v>
          </cell>
          <cell r="F120">
            <v>1615482</v>
          </cell>
          <cell r="G120">
            <v>44973.000347222223</v>
          </cell>
          <cell r="J120" t="str">
            <v>Do Thi Bich Lieu</v>
          </cell>
          <cell r="M120" t="str">
            <v>No</v>
          </cell>
          <cell r="O120" t="str">
            <v>05/Đã thanh toán 24/2023</v>
          </cell>
        </row>
        <row r="121">
          <cell r="D121">
            <v>6273</v>
          </cell>
          <cell r="E121">
            <v>14073240</v>
          </cell>
          <cell r="F121">
            <v>6512061</v>
          </cell>
          <cell r="G121">
            <v>44973.000347222223</v>
          </cell>
          <cell r="J121" t="str">
            <v>Do Thi Bich Lieu</v>
          </cell>
          <cell r="M121" t="str">
            <v>No</v>
          </cell>
          <cell r="O121" t="str">
            <v>05/Đã thanh toán 24/2023</v>
          </cell>
        </row>
        <row r="122">
          <cell r="D122">
            <v>8664</v>
          </cell>
          <cell r="E122">
            <v>14078741</v>
          </cell>
          <cell r="F122">
            <v>6108190</v>
          </cell>
          <cell r="G122">
            <v>44981.000347222223</v>
          </cell>
          <cell r="J122" t="str">
            <v>Do Thi Bich Lieu</v>
          </cell>
          <cell r="M122" t="str">
            <v>No</v>
          </cell>
          <cell r="O122" t="str">
            <v>06/Đã thanh toán 12/2023</v>
          </cell>
        </row>
        <row r="123">
          <cell r="D123">
            <v>8666</v>
          </cell>
          <cell r="E123">
            <v>13219893</v>
          </cell>
          <cell r="F123">
            <v>3708590</v>
          </cell>
          <cell r="G123">
            <v>44981.000347222223</v>
          </cell>
          <cell r="J123" t="str">
            <v>Do Thi Bich Lieu</v>
          </cell>
          <cell r="M123" t="str">
            <v>No</v>
          </cell>
          <cell r="O123" t="str">
            <v>03/Đã thanh toán 24/2023</v>
          </cell>
        </row>
        <row r="124">
          <cell r="D124">
            <v>8659</v>
          </cell>
          <cell r="E124">
            <v>23199700</v>
          </cell>
          <cell r="F124">
            <v>8718886</v>
          </cell>
          <cell r="G124">
            <v>44981.000347222223</v>
          </cell>
          <cell r="J124" t="str">
            <v>Do Thi Bich Lieu</v>
          </cell>
          <cell r="M124" t="str">
            <v>No</v>
          </cell>
          <cell r="O124" t="str">
            <v>04/Đã thanh toán 10/2023</v>
          </cell>
        </row>
        <row r="125">
          <cell r="D125">
            <v>8649</v>
          </cell>
          <cell r="E125">
            <v>18133089</v>
          </cell>
          <cell r="F125">
            <v>7815082</v>
          </cell>
          <cell r="G125">
            <v>44981.000347222223</v>
          </cell>
          <cell r="J125" t="str">
            <v>Do Thi Bich Lieu</v>
          </cell>
          <cell r="M125" t="str">
            <v>No</v>
          </cell>
          <cell r="O125" t="str">
            <v>03/Đã thanh toán 24/2023</v>
          </cell>
        </row>
        <row r="126">
          <cell r="D126">
            <v>8657</v>
          </cell>
          <cell r="E126">
            <v>25318783</v>
          </cell>
          <cell r="F126">
            <v>8198768</v>
          </cell>
          <cell r="G126">
            <v>44981.000347222223</v>
          </cell>
          <cell r="J126" t="str">
            <v>Do Thi Bich Lieu</v>
          </cell>
          <cell r="M126" t="str">
            <v>No</v>
          </cell>
          <cell r="O126" t="str">
            <v>04/Đã thanh toán 10/2023</v>
          </cell>
        </row>
        <row r="127">
          <cell r="D127">
            <v>8665</v>
          </cell>
          <cell r="E127">
            <v>26367100</v>
          </cell>
          <cell r="F127">
            <v>1186224</v>
          </cell>
          <cell r="G127">
            <v>44981.000347222223</v>
          </cell>
          <cell r="J127" t="str">
            <v>Do Thi Bich Lieu</v>
          </cell>
          <cell r="M127" t="str">
            <v>No</v>
          </cell>
          <cell r="O127" t="str">
            <v>03/Đã thanh toán 24/2023</v>
          </cell>
        </row>
        <row r="128">
          <cell r="D128">
            <v>8656</v>
          </cell>
          <cell r="E128">
            <v>15088961</v>
          </cell>
          <cell r="F128">
            <v>1221638</v>
          </cell>
          <cell r="G128">
            <v>44981.000347222223</v>
          </cell>
          <cell r="J128" t="str">
            <v>Do Thi Bich Lieu</v>
          </cell>
          <cell r="M128" t="str">
            <v>No</v>
          </cell>
          <cell r="O128" t="str">
            <v>03/Đã thanh toán 24/2023</v>
          </cell>
        </row>
        <row r="129">
          <cell r="D129">
            <v>8654</v>
          </cell>
          <cell r="E129">
            <v>20344952</v>
          </cell>
          <cell r="F129">
            <v>2837120</v>
          </cell>
          <cell r="G129">
            <v>44981.000347222223</v>
          </cell>
          <cell r="J129" t="str">
            <v>Do Thi Bich Lieu</v>
          </cell>
          <cell r="M129" t="str">
            <v>No</v>
          </cell>
          <cell r="O129" t="str">
            <v>04/Đã thanh toán 10/2023</v>
          </cell>
        </row>
        <row r="130">
          <cell r="D130">
            <v>8655</v>
          </cell>
          <cell r="E130">
            <v>16402265</v>
          </cell>
          <cell r="F130">
            <v>2880284</v>
          </cell>
          <cell r="G130">
            <v>44981.000347222223</v>
          </cell>
          <cell r="J130" t="str">
            <v>Do Thi Bich Lieu</v>
          </cell>
          <cell r="M130" t="str">
            <v>No</v>
          </cell>
          <cell r="O130" t="str">
            <v>04/Đã thanh toán 10/2023</v>
          </cell>
        </row>
        <row r="131">
          <cell r="D131">
            <v>8660</v>
          </cell>
          <cell r="E131">
            <v>17168261</v>
          </cell>
          <cell r="F131">
            <v>2443276</v>
          </cell>
          <cell r="G131">
            <v>44981.000347222223</v>
          </cell>
          <cell r="J131" t="str">
            <v>Do Thi Bich Lieu</v>
          </cell>
          <cell r="M131" t="str">
            <v>No</v>
          </cell>
          <cell r="O131" t="str">
            <v>04/Đã thanh toán 10/2023</v>
          </cell>
        </row>
        <row r="132">
          <cell r="D132">
            <v>8648</v>
          </cell>
          <cell r="E132">
            <v>10194056</v>
          </cell>
          <cell r="F132">
            <v>1051127</v>
          </cell>
          <cell r="G132">
            <v>44981.000347222223</v>
          </cell>
          <cell r="J132" t="str">
            <v>Do Thi Bich Lieu</v>
          </cell>
          <cell r="M132" t="str">
            <v>No</v>
          </cell>
          <cell r="O132" t="str">
            <v>04/Đã thanh toán 10/2023</v>
          </cell>
        </row>
        <row r="133">
          <cell r="D133">
            <v>8652</v>
          </cell>
          <cell r="E133">
            <v>24289140</v>
          </cell>
          <cell r="F133">
            <v>299475</v>
          </cell>
          <cell r="G133">
            <v>44981.000347222223</v>
          </cell>
          <cell r="J133" t="str">
            <v>Do Thi Bich Lieu</v>
          </cell>
          <cell r="M133" t="str">
            <v>No</v>
          </cell>
          <cell r="O133" t="str">
            <v>04/Đã thanh toán 10/2023</v>
          </cell>
        </row>
        <row r="134">
          <cell r="D134">
            <v>8650</v>
          </cell>
          <cell r="E134">
            <v>12121474</v>
          </cell>
          <cell r="F134">
            <v>552002</v>
          </cell>
          <cell r="G134">
            <v>44981.000347222223</v>
          </cell>
          <cell r="J134" t="str">
            <v>Do Thi Bich Lieu</v>
          </cell>
          <cell r="M134" t="str">
            <v>No</v>
          </cell>
          <cell r="O134" t="str">
            <v>03/Đã thanh toán 24/2023</v>
          </cell>
        </row>
        <row r="135">
          <cell r="D135">
            <v>8651</v>
          </cell>
          <cell r="E135">
            <v>25317571</v>
          </cell>
          <cell r="F135">
            <v>12795724</v>
          </cell>
          <cell r="G135">
            <v>44981.000347222223</v>
          </cell>
          <cell r="J135" t="str">
            <v>Do Thi Bich Lieu</v>
          </cell>
          <cell r="M135" t="str">
            <v>No</v>
          </cell>
          <cell r="O135" t="str">
            <v>03/Đã thanh toán 24/2023</v>
          </cell>
        </row>
        <row r="136">
          <cell r="D136">
            <v>8662</v>
          </cell>
          <cell r="E136">
            <v>15090533</v>
          </cell>
          <cell r="F136">
            <v>1179255</v>
          </cell>
          <cell r="G136">
            <v>44981.000347222223</v>
          </cell>
          <cell r="J136" t="str">
            <v>Do Thi Bich Lieu</v>
          </cell>
          <cell r="M136" t="str">
            <v>No</v>
          </cell>
          <cell r="O136" t="str">
            <v>04/Đã thanh toán 10/2023</v>
          </cell>
        </row>
        <row r="137">
          <cell r="D137">
            <v>8658</v>
          </cell>
          <cell r="E137">
            <v>24290450</v>
          </cell>
          <cell r="F137">
            <v>10019675</v>
          </cell>
          <cell r="G137">
            <v>44981.000347222223</v>
          </cell>
          <cell r="J137" t="str">
            <v>Do Thi Bich Lieu</v>
          </cell>
          <cell r="M137" t="str">
            <v>No</v>
          </cell>
          <cell r="O137" t="str">
            <v>04/Đã thanh toán 10/2023</v>
          </cell>
        </row>
        <row r="138">
          <cell r="D138">
            <v>8653</v>
          </cell>
          <cell r="E138">
            <v>22319062</v>
          </cell>
          <cell r="F138">
            <v>1682819</v>
          </cell>
          <cell r="G138">
            <v>44981.000347222223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D139">
            <v>8661</v>
          </cell>
          <cell r="E139">
            <v>16403761</v>
          </cell>
          <cell r="F139">
            <v>2358510</v>
          </cell>
          <cell r="G139">
            <v>44981.000347222223</v>
          </cell>
          <cell r="J139" t="str">
            <v>Do Thi Bich Lieu</v>
          </cell>
          <cell r="M139" t="str">
            <v>No</v>
          </cell>
          <cell r="O139" t="str">
            <v>04/Đã thanh toán 10/2023</v>
          </cell>
        </row>
        <row r="140">
          <cell r="D140">
            <v>9021</v>
          </cell>
          <cell r="E140">
            <v>12124372</v>
          </cell>
          <cell r="F140">
            <v>2772853</v>
          </cell>
          <cell r="G140">
            <v>44982.000347222223</v>
          </cell>
          <cell r="J140" t="str">
            <v>Do Thi Bich Lieu</v>
          </cell>
          <cell r="M140" t="str">
            <v>No</v>
          </cell>
          <cell r="O140" t="str">
            <v>05/Đã thanh toán 24/2023</v>
          </cell>
        </row>
        <row r="141">
          <cell r="D141">
            <v>9022</v>
          </cell>
          <cell r="E141">
            <v>10197729</v>
          </cell>
          <cell r="F141">
            <v>4099282</v>
          </cell>
          <cell r="G141">
            <v>44982.000347222223</v>
          </cell>
          <cell r="J141" t="str">
            <v>Do Thi Bich Lieu</v>
          </cell>
          <cell r="M141" t="str">
            <v>No</v>
          </cell>
          <cell r="O141" t="str">
            <v>05/Đã thanh toán 24/2023</v>
          </cell>
        </row>
        <row r="142">
          <cell r="D142">
            <v>9019</v>
          </cell>
          <cell r="E142">
            <v>25319825</v>
          </cell>
          <cell r="F142">
            <v>3230964</v>
          </cell>
          <cell r="G142">
            <v>44982.000347222223</v>
          </cell>
          <cell r="J142" t="str">
            <v>Do Thi Bich Lieu</v>
          </cell>
          <cell r="M142" t="str">
            <v>No</v>
          </cell>
          <cell r="O142" t="str">
            <v>05/Đã thanh toán 24/2023</v>
          </cell>
        </row>
        <row r="143">
          <cell r="D143">
            <v>9020</v>
          </cell>
          <cell r="E143">
            <v>15091622</v>
          </cell>
          <cell r="F143">
            <v>6678210</v>
          </cell>
          <cell r="G143">
            <v>44982.000347222223</v>
          </cell>
          <cell r="J143" t="str">
            <v>Do Thi Bich Lieu</v>
          </cell>
          <cell r="M143" t="str">
            <v>No</v>
          </cell>
          <cell r="O143" t="str">
            <v>05/Đã thanh toán 24/2023</v>
          </cell>
        </row>
        <row r="144">
          <cell r="D144">
            <v>10489</v>
          </cell>
          <cell r="E144">
            <v>15093068</v>
          </cell>
          <cell r="F144">
            <v>2880284</v>
          </cell>
          <cell r="G144">
            <v>44987.000347222223</v>
          </cell>
          <cell r="J144" t="str">
            <v>Do Thi Bich Lieu</v>
          </cell>
          <cell r="M144" t="str">
            <v>No</v>
          </cell>
          <cell r="O144" t="str">
            <v>06/Đã thanh toán 26/2023</v>
          </cell>
        </row>
        <row r="145">
          <cell r="D145">
            <v>10495</v>
          </cell>
          <cell r="E145">
            <v>14080141</v>
          </cell>
          <cell r="F145">
            <v>711734</v>
          </cell>
          <cell r="G145">
            <v>44987.000347222223</v>
          </cell>
          <cell r="J145" t="str">
            <v>Do Thi Bich Lieu</v>
          </cell>
          <cell r="M145" t="str">
            <v>No</v>
          </cell>
          <cell r="O145" t="str">
            <v>06/Đã thanh toán 26/2023</v>
          </cell>
        </row>
        <row r="146">
          <cell r="D146">
            <v>10482</v>
          </cell>
          <cell r="E146">
            <v>27311198</v>
          </cell>
          <cell r="F146">
            <v>1682819</v>
          </cell>
          <cell r="G146">
            <v>44987.000347222223</v>
          </cell>
          <cell r="J146" t="str">
            <v>Do Thi Bich Lieu</v>
          </cell>
          <cell r="M146" t="str">
            <v>No</v>
          </cell>
          <cell r="O146" t="str">
            <v>06/Đã thanh toán 26/2023</v>
          </cell>
        </row>
        <row r="147">
          <cell r="D147">
            <v>10500</v>
          </cell>
          <cell r="E147">
            <v>26370979</v>
          </cell>
          <cell r="F147">
            <v>2619452</v>
          </cell>
          <cell r="G147">
            <v>44987.000347222223</v>
          </cell>
          <cell r="J147" t="str">
            <v>Do Thi Bich Lieu</v>
          </cell>
          <cell r="M147" t="str">
            <v>No</v>
          </cell>
          <cell r="O147" t="str">
            <v>06/Đã thanh toán 26/2023</v>
          </cell>
        </row>
        <row r="148">
          <cell r="D148">
            <v>10484</v>
          </cell>
          <cell r="E148">
            <v>22322670</v>
          </cell>
          <cell r="F148">
            <v>1615482</v>
          </cell>
          <cell r="G148">
            <v>44987.000347222223</v>
          </cell>
          <cell r="J148" t="str">
            <v>Do Thi Bich Lieu</v>
          </cell>
          <cell r="M148" t="str">
            <v>No</v>
          </cell>
          <cell r="O148" t="str">
            <v>06/Đã thanh toán 26/2023</v>
          </cell>
        </row>
        <row r="149">
          <cell r="D149">
            <v>10497</v>
          </cell>
          <cell r="E149">
            <v>14078179</v>
          </cell>
          <cell r="F149">
            <v>3664914</v>
          </cell>
          <cell r="G149">
            <v>44987.000347222223</v>
          </cell>
          <cell r="J149" t="str">
            <v>Do Thi Bich Lieu</v>
          </cell>
          <cell r="M149" t="str">
            <v>No</v>
          </cell>
          <cell r="O149" t="str">
            <v>06/Đã thanh toán 26/2023</v>
          </cell>
        </row>
        <row r="150">
          <cell r="D150">
            <v>10498</v>
          </cell>
          <cell r="E150">
            <v>13222719</v>
          </cell>
          <cell r="F150">
            <v>3594085</v>
          </cell>
          <cell r="G150">
            <v>44987.000347222223</v>
          </cell>
          <cell r="J150" t="str">
            <v>Do Thi Bich Lieu</v>
          </cell>
          <cell r="M150" t="str">
            <v>No</v>
          </cell>
          <cell r="O150" t="str">
            <v>06/Đã thanh toán 26/2023</v>
          </cell>
        </row>
        <row r="151">
          <cell r="D151">
            <v>10487</v>
          </cell>
          <cell r="E151">
            <v>17171050</v>
          </cell>
          <cell r="F151">
            <v>5495105</v>
          </cell>
          <cell r="G151">
            <v>44987.000347222223</v>
          </cell>
          <cell r="J151" t="str">
            <v>Do Thi Bich Lieu</v>
          </cell>
          <cell r="M151" t="str">
            <v>No</v>
          </cell>
          <cell r="O151" t="str">
            <v>06/Đã thanh toán 26/2023</v>
          </cell>
        </row>
        <row r="152">
          <cell r="D152">
            <v>10490</v>
          </cell>
          <cell r="E152">
            <v>28310702</v>
          </cell>
          <cell r="F152">
            <v>2443276</v>
          </cell>
          <cell r="G152">
            <v>44987.000347222223</v>
          </cell>
          <cell r="J152" t="str">
            <v>Do Thi Bich Lieu</v>
          </cell>
          <cell r="M152" t="str">
            <v>No</v>
          </cell>
          <cell r="O152" t="str">
            <v>06/Đã thanh toán 26/2023</v>
          </cell>
        </row>
        <row r="153">
          <cell r="D153">
            <v>10483</v>
          </cell>
          <cell r="E153">
            <v>25321308</v>
          </cell>
          <cell r="F153">
            <v>1551215</v>
          </cell>
          <cell r="G153">
            <v>44987.000347222223</v>
          </cell>
          <cell r="J153" t="str">
            <v>Do Thi Bich Lieu</v>
          </cell>
          <cell r="M153" t="str">
            <v>No</v>
          </cell>
          <cell r="O153" t="str">
            <v>06/Đã thanh toán 26/2023</v>
          </cell>
        </row>
        <row r="154">
          <cell r="D154">
            <v>10485</v>
          </cell>
          <cell r="E154">
            <v>21210823</v>
          </cell>
          <cell r="F154">
            <v>3166697</v>
          </cell>
          <cell r="G154">
            <v>44987.000347222223</v>
          </cell>
          <cell r="J154" t="str">
            <v>Do Thi Bich Lieu</v>
          </cell>
          <cell r="M154" t="str">
            <v>No</v>
          </cell>
          <cell r="O154" t="str">
            <v>06/Đã thanh toán 26/2023</v>
          </cell>
        </row>
        <row r="155">
          <cell r="D155">
            <v>10492</v>
          </cell>
          <cell r="E155">
            <v>19369518</v>
          </cell>
          <cell r="F155">
            <v>2619452</v>
          </cell>
          <cell r="G155">
            <v>44987.000347222223</v>
          </cell>
          <cell r="J155" t="str">
            <v>Do Thi Bich Lieu</v>
          </cell>
          <cell r="M155" t="str">
            <v>No</v>
          </cell>
          <cell r="O155" t="str">
            <v>06/Đã thanh toán 26/2023</v>
          </cell>
        </row>
        <row r="156">
          <cell r="D156">
            <v>10491</v>
          </cell>
          <cell r="E156">
            <v>27311942</v>
          </cell>
          <cell r="F156">
            <v>299475</v>
          </cell>
          <cell r="G156">
            <v>44987.000347222223</v>
          </cell>
          <cell r="J156" t="str">
            <v>Do Thi Bich Lieu</v>
          </cell>
          <cell r="M156" t="str">
            <v>No</v>
          </cell>
          <cell r="O156" t="str">
            <v>06/Đã thanh toán 26/2023</v>
          </cell>
        </row>
        <row r="157">
          <cell r="D157">
            <v>10488</v>
          </cell>
          <cell r="E157">
            <v>16406877</v>
          </cell>
          <cell r="F157">
            <v>4400535</v>
          </cell>
          <cell r="G157">
            <v>44987.000347222223</v>
          </cell>
          <cell r="J157" t="str">
            <v>Do Thi Bich Lieu</v>
          </cell>
          <cell r="M157" t="str">
            <v>No</v>
          </cell>
          <cell r="O157" t="str">
            <v>06/Đã thanh toán 26/2023</v>
          </cell>
        </row>
        <row r="158">
          <cell r="D158">
            <v>10486</v>
          </cell>
          <cell r="E158">
            <v>20348762</v>
          </cell>
          <cell r="F158">
            <v>1221638</v>
          </cell>
          <cell r="G158">
            <v>44987.000347222223</v>
          </cell>
          <cell r="J158" t="str">
            <v>Do Thi Bich Lieu</v>
          </cell>
          <cell r="M158" t="str">
            <v>No</v>
          </cell>
          <cell r="O158" t="str">
            <v>06/Đã thanh toán 26/2023</v>
          </cell>
        </row>
        <row r="159">
          <cell r="D159">
            <v>10480</v>
          </cell>
          <cell r="E159">
            <v>29159395</v>
          </cell>
          <cell r="F159">
            <v>1179255</v>
          </cell>
          <cell r="G159">
            <v>44987.000347222223</v>
          </cell>
          <cell r="J159" t="str">
            <v>Do Thi Bich Lieu</v>
          </cell>
          <cell r="M159" t="str">
            <v>No</v>
          </cell>
          <cell r="O159" t="str">
            <v>06/Đã thanh toán 26/2023</v>
          </cell>
        </row>
        <row r="160">
          <cell r="D160">
            <v>10493</v>
          </cell>
          <cell r="E160">
            <v>11168083</v>
          </cell>
          <cell r="F160">
            <v>4170667</v>
          </cell>
          <cell r="G160">
            <v>44987.000347222223</v>
          </cell>
          <cell r="J160" t="str">
            <v>Do Thi Bich Lieu</v>
          </cell>
          <cell r="M160" t="str">
            <v>No</v>
          </cell>
          <cell r="O160" t="str">
            <v>06/Đã thanh toán 26/2023</v>
          </cell>
        </row>
        <row r="161">
          <cell r="D161">
            <v>10496</v>
          </cell>
          <cell r="E161">
            <v>14080913</v>
          </cell>
          <cell r="F161">
            <v>2160213</v>
          </cell>
          <cell r="G161">
            <v>44987.000347222223</v>
          </cell>
          <cell r="J161" t="str">
            <v>Do Thi Bich Lieu</v>
          </cell>
          <cell r="M161" t="str">
            <v>No</v>
          </cell>
          <cell r="O161" t="str">
            <v>06/Đã thanh toán 26/2023</v>
          </cell>
        </row>
        <row r="162">
          <cell r="D162">
            <v>10494</v>
          </cell>
          <cell r="E162">
            <v>12127235</v>
          </cell>
          <cell r="F162">
            <v>6678210</v>
          </cell>
          <cell r="G162">
            <v>44987.000347222223</v>
          </cell>
          <cell r="J162" t="str">
            <v>Do Thi Bich Lieu</v>
          </cell>
          <cell r="M162" t="str">
            <v>No</v>
          </cell>
          <cell r="O162" t="str">
            <v>06/Đã thanh toán 26/2023</v>
          </cell>
        </row>
        <row r="163">
          <cell r="D163">
            <v>10501</v>
          </cell>
          <cell r="E163">
            <v>26370368</v>
          </cell>
          <cell r="F163">
            <v>3868816</v>
          </cell>
          <cell r="G163">
            <v>44987.000347222223</v>
          </cell>
          <cell r="J163" t="str">
            <v>Do Thi Bich Lieu</v>
          </cell>
          <cell r="M163" t="str">
            <v>No</v>
          </cell>
          <cell r="O163" t="str">
            <v>Chúng tôi đang xử lý hóa đơn, vui lòng liên hệ Do Thi Bich Lieu</v>
          </cell>
        </row>
        <row r="164">
          <cell r="D164">
            <v>10481</v>
          </cell>
          <cell r="E164">
            <v>17168935</v>
          </cell>
          <cell r="F164">
            <v>3841090</v>
          </cell>
          <cell r="G164">
            <v>44987.000347222223</v>
          </cell>
          <cell r="J164" t="str">
            <v>Do Thi Bich Lieu</v>
          </cell>
          <cell r="M164" t="str">
            <v>No</v>
          </cell>
          <cell r="O164" t="str">
            <v>06/Đã thanh toán 26/2023</v>
          </cell>
        </row>
        <row r="165">
          <cell r="D165">
            <v>11267</v>
          </cell>
          <cell r="E165">
            <v>21211194</v>
          </cell>
          <cell r="F165">
            <v>7103404</v>
          </cell>
          <cell r="G165">
            <v>44988.000347222223</v>
          </cell>
          <cell r="J165" t="str">
            <v>Do Thi Bich Lieu</v>
          </cell>
          <cell r="M165" t="str">
            <v>No</v>
          </cell>
          <cell r="O165" t="str">
            <v>06/Đã thanh toán 26/2023</v>
          </cell>
        </row>
        <row r="166">
          <cell r="D166">
            <v>11268</v>
          </cell>
          <cell r="E166">
            <v>17172370</v>
          </cell>
          <cell r="F166">
            <v>2837120</v>
          </cell>
          <cell r="G166">
            <v>44988.000347222223</v>
          </cell>
          <cell r="J166" t="str">
            <v>Do Thi Bich Lieu</v>
          </cell>
          <cell r="M166" t="str">
            <v>No</v>
          </cell>
          <cell r="O166" t="str">
            <v>06/Đã thanh toán 26/2023</v>
          </cell>
        </row>
        <row r="167">
          <cell r="D167">
            <v>11265</v>
          </cell>
          <cell r="E167">
            <v>16407983</v>
          </cell>
          <cell r="F167">
            <v>1615482</v>
          </cell>
          <cell r="G167">
            <v>44988.000347222223</v>
          </cell>
          <cell r="J167" t="str">
            <v>Do Thi Bich Lieu</v>
          </cell>
          <cell r="M167" t="str">
            <v>No</v>
          </cell>
          <cell r="O167" t="str">
            <v>06/Đã thanh toán 26/2023</v>
          </cell>
        </row>
        <row r="168">
          <cell r="D168">
            <v>11266</v>
          </cell>
          <cell r="E168">
            <v>22324278</v>
          </cell>
          <cell r="F168">
            <v>1038392</v>
          </cell>
          <cell r="G168">
            <v>44988.000347222223</v>
          </cell>
          <cell r="J168" t="str">
            <v>Do Thi Bich Lieu</v>
          </cell>
          <cell r="M168" t="str">
            <v>No</v>
          </cell>
          <cell r="O168" t="str">
            <v>06/Đã thanh toán 26/2023</v>
          </cell>
        </row>
        <row r="169">
          <cell r="D169">
            <v>13165</v>
          </cell>
          <cell r="E169">
            <v>90303766</v>
          </cell>
          <cell r="F169">
            <v>2400893</v>
          </cell>
          <cell r="G169">
            <v>44994.000347222223</v>
          </cell>
          <cell r="J169" t="str">
            <v>Do Thi Bich Lieu</v>
          </cell>
          <cell r="M169" t="str">
            <v>No</v>
          </cell>
          <cell r="O169" t="str">
            <v>06/Đã thanh toán 26/2023</v>
          </cell>
        </row>
        <row r="170">
          <cell r="D170">
            <v>13200</v>
          </cell>
          <cell r="E170">
            <v>16410652</v>
          </cell>
          <cell r="F170">
            <v>2076778</v>
          </cell>
          <cell r="G170">
            <v>44994.000347222223</v>
          </cell>
          <cell r="J170" t="str">
            <v>Do Thi Bich Lieu</v>
          </cell>
          <cell r="M170" t="str">
            <v>No</v>
          </cell>
          <cell r="O170" t="str">
            <v>04/Đã thanh toán 24/2023</v>
          </cell>
        </row>
        <row r="171">
          <cell r="D171">
            <v>13196</v>
          </cell>
          <cell r="E171">
            <v>28314330</v>
          </cell>
          <cell r="F171">
            <v>2457945</v>
          </cell>
          <cell r="G171">
            <v>44994.000347222223</v>
          </cell>
          <cell r="J171" t="str">
            <v>Do Thi Bich Lieu</v>
          </cell>
          <cell r="M171" t="str">
            <v>No</v>
          </cell>
          <cell r="O171" t="str">
            <v>04/Đã thanh toán 24/2023</v>
          </cell>
        </row>
        <row r="172">
          <cell r="D172">
            <v>13194</v>
          </cell>
          <cell r="E172">
            <v>12129909</v>
          </cell>
          <cell r="F172">
            <v>4153569</v>
          </cell>
          <cell r="G172">
            <v>44994.000347222223</v>
          </cell>
          <cell r="J172" t="str">
            <v>Do Thi Bich Lieu</v>
          </cell>
          <cell r="M172" t="str">
            <v>No</v>
          </cell>
          <cell r="O172" t="str">
            <v>04/Đã thanh toán 24/2023</v>
          </cell>
        </row>
        <row r="173">
          <cell r="D173">
            <v>13197</v>
          </cell>
          <cell r="E173">
            <v>25324086</v>
          </cell>
          <cell r="F173">
            <v>1038389</v>
          </cell>
          <cell r="G173">
            <v>44994.000347222223</v>
          </cell>
          <cell r="J173" t="str">
            <v>Do Thi Bich Lieu</v>
          </cell>
          <cell r="M173" t="str">
            <v>No</v>
          </cell>
          <cell r="O173" t="str">
            <v>04/Đã thanh toán 24/2023</v>
          </cell>
        </row>
        <row r="174">
          <cell r="D174">
            <v>13201</v>
          </cell>
          <cell r="E174">
            <v>15096894</v>
          </cell>
          <cell r="F174">
            <v>4744894</v>
          </cell>
          <cell r="G174">
            <v>44994.000347222223</v>
          </cell>
          <cell r="J174" t="str">
            <v>Do Thi Bich Lieu</v>
          </cell>
          <cell r="M174" t="str">
            <v>No</v>
          </cell>
          <cell r="O174" t="str">
            <v>04/Đã thanh toán 24/2023</v>
          </cell>
        </row>
        <row r="175">
          <cell r="D175">
            <v>13202</v>
          </cell>
          <cell r="E175">
            <v>15096645</v>
          </cell>
          <cell r="F175">
            <v>1038389</v>
          </cell>
          <cell r="G175">
            <v>44994.000347222223</v>
          </cell>
          <cell r="J175" t="str">
            <v>Do Thi Bich Lieu</v>
          </cell>
          <cell r="M175" t="str">
            <v>No</v>
          </cell>
          <cell r="O175" t="str">
            <v>04/Đã thanh toán 24/2023</v>
          </cell>
        </row>
        <row r="176">
          <cell r="D176">
            <v>13157</v>
          </cell>
          <cell r="E176">
            <v>18141717</v>
          </cell>
          <cell r="F176">
            <v>1038392</v>
          </cell>
          <cell r="G176">
            <v>44994.000347222223</v>
          </cell>
          <cell r="J176" t="str">
            <v>Do Thi Bich Lieu</v>
          </cell>
          <cell r="M176" t="str">
            <v>No</v>
          </cell>
          <cell r="O176" t="str">
            <v>04/Đã thanh toán 24/2023</v>
          </cell>
        </row>
        <row r="177">
          <cell r="D177">
            <v>13195</v>
          </cell>
          <cell r="E177">
            <v>27314275</v>
          </cell>
          <cell r="F177">
            <v>1038389</v>
          </cell>
          <cell r="G177">
            <v>44994.000347222223</v>
          </cell>
          <cell r="J177" t="str">
            <v>Do Thi Bich Lieu</v>
          </cell>
          <cell r="M177" t="str">
            <v>No</v>
          </cell>
          <cell r="O177" t="str">
            <v>04/Đã thanh toán 24/2023</v>
          </cell>
        </row>
        <row r="178">
          <cell r="D178">
            <v>13199</v>
          </cell>
          <cell r="E178">
            <v>17175916</v>
          </cell>
          <cell r="F178">
            <v>2076778</v>
          </cell>
          <cell r="G178">
            <v>44994.000347222223</v>
          </cell>
          <cell r="J178" t="str">
            <v>Do Thi Bich Lieu</v>
          </cell>
          <cell r="M178" t="str">
            <v>No</v>
          </cell>
          <cell r="O178" t="str">
            <v>04/Đã thanh toán 24/2023</v>
          </cell>
        </row>
        <row r="179">
          <cell r="D179">
            <v>13198</v>
          </cell>
          <cell r="E179">
            <v>20351740</v>
          </cell>
          <cell r="F179">
            <v>1038389</v>
          </cell>
          <cell r="G179">
            <v>44994.000347222223</v>
          </cell>
          <cell r="J179" t="str">
            <v>Do Thi Bich Lieu</v>
          </cell>
          <cell r="M179" t="str">
            <v>No</v>
          </cell>
          <cell r="O179" t="str">
            <v>04/Đã thanh toán 24/2023</v>
          </cell>
        </row>
        <row r="180">
          <cell r="D180">
            <v>13166</v>
          </cell>
          <cell r="E180">
            <v>13224751</v>
          </cell>
          <cell r="F180">
            <v>7267838</v>
          </cell>
          <cell r="G180">
            <v>44994.000347222223</v>
          </cell>
          <cell r="J180" t="str">
            <v>Do Thi Bich Lieu</v>
          </cell>
          <cell r="M180" t="str">
            <v>No</v>
          </cell>
          <cell r="O180" t="str">
            <v>04/Đã thanh toán 10/2023</v>
          </cell>
        </row>
        <row r="181">
          <cell r="D181">
            <v>13163</v>
          </cell>
          <cell r="E181">
            <v>10201289</v>
          </cell>
          <cell r="F181">
            <v>4525994</v>
          </cell>
          <cell r="G181">
            <v>44994.000347222223</v>
          </cell>
          <cell r="J181" t="str">
            <v>Do Thi Bich Lieu</v>
          </cell>
          <cell r="M181" t="str">
            <v>No</v>
          </cell>
          <cell r="O181" t="str">
            <v>04/Đã thanh toán 10/2023</v>
          </cell>
        </row>
        <row r="182">
          <cell r="D182">
            <v>13164</v>
          </cell>
          <cell r="E182">
            <v>13225152</v>
          </cell>
          <cell r="F182">
            <v>828003</v>
          </cell>
          <cell r="G182">
            <v>44994.000347222223</v>
          </cell>
          <cell r="J182" t="str">
            <v>Do Thi Bich Lieu</v>
          </cell>
          <cell r="M182" t="str">
            <v>No</v>
          </cell>
          <cell r="O182" t="str">
            <v>04/Đã thanh toán 10/2023</v>
          </cell>
        </row>
        <row r="183">
          <cell r="D183">
            <v>13161</v>
          </cell>
          <cell r="E183">
            <v>24294867</v>
          </cell>
          <cell r="F183">
            <v>1038392</v>
          </cell>
          <cell r="G183">
            <v>44994.000347222223</v>
          </cell>
          <cell r="J183" t="str">
            <v>Do Thi Bich Lieu</v>
          </cell>
          <cell r="M183" t="str">
            <v>No</v>
          </cell>
          <cell r="O183" t="str">
            <v>04/Đã thanh toán 24/2023</v>
          </cell>
        </row>
        <row r="184">
          <cell r="D184">
            <v>13160</v>
          </cell>
          <cell r="E184">
            <v>21211824</v>
          </cell>
          <cell r="F184">
            <v>3230964</v>
          </cell>
          <cell r="G184">
            <v>44994.000347222223</v>
          </cell>
          <cell r="J184" t="str">
            <v>Do Thi Bich Lieu</v>
          </cell>
          <cell r="M184" t="str">
            <v>No</v>
          </cell>
          <cell r="O184" t="str">
            <v>04/Đã thanh toán 10/2023</v>
          </cell>
        </row>
        <row r="185">
          <cell r="D185">
            <v>13167</v>
          </cell>
          <cell r="E185">
            <v>13224849</v>
          </cell>
          <cell r="F185">
            <v>1221638</v>
          </cell>
          <cell r="G185">
            <v>44994.000347222223</v>
          </cell>
          <cell r="J185" t="str">
            <v>Do Thi Bich Lieu</v>
          </cell>
          <cell r="M185" t="str">
            <v>No</v>
          </cell>
          <cell r="O185" t="str">
            <v>04/Đã thanh toán 10/2023</v>
          </cell>
        </row>
        <row r="186">
          <cell r="D186">
            <v>13162</v>
          </cell>
          <cell r="E186">
            <v>21212486</v>
          </cell>
          <cell r="F186">
            <v>3230964</v>
          </cell>
          <cell r="G186">
            <v>44994.000347222223</v>
          </cell>
          <cell r="J186" t="str">
            <v>Do Thi Bich Lieu</v>
          </cell>
          <cell r="M186" t="str">
            <v>No</v>
          </cell>
          <cell r="O186" t="str">
            <v>04/Đã thanh toán 24/2023</v>
          </cell>
        </row>
        <row r="187">
          <cell r="D187">
            <v>14851</v>
          </cell>
          <cell r="E187">
            <v>19373558</v>
          </cell>
          <cell r="F187">
            <v>1038389</v>
          </cell>
          <cell r="G187">
            <v>45001.000347222223</v>
          </cell>
          <cell r="J187" t="str">
            <v>Do Thi Bich Lieu</v>
          </cell>
          <cell r="M187" t="str">
            <v>No</v>
          </cell>
          <cell r="O187" t="str">
            <v>06/Đã thanh toán 26/2023</v>
          </cell>
        </row>
        <row r="188">
          <cell r="D188">
            <v>14848</v>
          </cell>
          <cell r="E188">
            <v>11173631</v>
          </cell>
          <cell r="F188">
            <v>10383890</v>
          </cell>
          <cell r="G188">
            <v>45001.000347222223</v>
          </cell>
          <cell r="J188" t="str">
            <v>Do Thi Bich Lieu</v>
          </cell>
          <cell r="M188" t="str">
            <v>No</v>
          </cell>
          <cell r="O188" t="str">
            <v>06/Đã thanh toán 26/2023</v>
          </cell>
        </row>
        <row r="189">
          <cell r="D189">
            <v>14847</v>
          </cell>
          <cell r="E189">
            <v>10206798</v>
          </cell>
          <cell r="F189">
            <v>5191945</v>
          </cell>
          <cell r="G189">
            <v>45001.000347222223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14846</v>
          </cell>
          <cell r="E190">
            <v>10204861</v>
          </cell>
          <cell r="F190">
            <v>5338938</v>
          </cell>
          <cell r="G190">
            <v>45001.000347222223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14850</v>
          </cell>
          <cell r="E191">
            <v>11173964</v>
          </cell>
          <cell r="F191">
            <v>1104004</v>
          </cell>
          <cell r="G191">
            <v>45001.000347222223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14855</v>
          </cell>
          <cell r="E192">
            <v>12132881</v>
          </cell>
          <cell r="F192">
            <v>4153556</v>
          </cell>
          <cell r="G192">
            <v>45001.000347222223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14840</v>
          </cell>
          <cell r="E193">
            <v>25325468</v>
          </cell>
          <cell r="F193">
            <v>499125</v>
          </cell>
          <cell r="G193">
            <v>45001.000347222223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14842</v>
          </cell>
          <cell r="E194">
            <v>22327831</v>
          </cell>
          <cell r="F194">
            <v>1891483</v>
          </cell>
          <cell r="G194">
            <v>45001.000347222223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14844</v>
          </cell>
          <cell r="E195">
            <v>18143577</v>
          </cell>
          <cell r="F195">
            <v>1551215</v>
          </cell>
          <cell r="G195">
            <v>45001.000347222223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14841</v>
          </cell>
          <cell r="E196">
            <v>23205057</v>
          </cell>
          <cell r="F196">
            <v>1551215</v>
          </cell>
          <cell r="G196">
            <v>45001.000347222223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14845</v>
          </cell>
          <cell r="E197">
            <v>29162129</v>
          </cell>
          <cell r="F197">
            <v>2671558</v>
          </cell>
          <cell r="G197">
            <v>45001.000347222223</v>
          </cell>
          <cell r="J197" t="str">
            <v>Do Thi Bich Lieu</v>
          </cell>
          <cell r="M197" t="str">
            <v>No</v>
          </cell>
          <cell r="O197" t="str">
            <v>06/Đã thanh toán 26/2023</v>
          </cell>
        </row>
        <row r="198">
          <cell r="D198">
            <v>14854</v>
          </cell>
          <cell r="E198">
            <v>12132793</v>
          </cell>
          <cell r="F198">
            <v>4234934</v>
          </cell>
          <cell r="G198">
            <v>45001.000347222223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D199">
            <v>14843</v>
          </cell>
          <cell r="E199">
            <v>16412576</v>
          </cell>
          <cell r="F199">
            <v>4234934</v>
          </cell>
          <cell r="G199">
            <v>45001.000347222223</v>
          </cell>
          <cell r="J199" t="str">
            <v>Do Thi Bich Lieu</v>
          </cell>
          <cell r="M199" t="str">
            <v>No</v>
          </cell>
          <cell r="O199" t="str">
            <v>06/Đã thanh toán 26/2023</v>
          </cell>
        </row>
        <row r="200">
          <cell r="D200">
            <v>14849</v>
          </cell>
          <cell r="E200">
            <v>11174198</v>
          </cell>
          <cell r="F200">
            <v>3476451</v>
          </cell>
          <cell r="G200">
            <v>45001.000347222223</v>
          </cell>
          <cell r="J200" t="str">
            <v>Do Thi Bich Lieu</v>
          </cell>
          <cell r="M200" t="str">
            <v>No</v>
          </cell>
          <cell r="O200" t="str">
            <v>06/Đã thanh toán 26/2023</v>
          </cell>
        </row>
        <row r="201">
          <cell r="D201">
            <v>14852</v>
          </cell>
          <cell r="E201">
            <v>19373656</v>
          </cell>
          <cell r="F201">
            <v>3136524</v>
          </cell>
          <cell r="G201">
            <v>45001.000347222223</v>
          </cell>
          <cell r="J201" t="str">
            <v>Do Thi Bich Lieu</v>
          </cell>
          <cell r="M201" t="str">
            <v>No</v>
          </cell>
          <cell r="O201" t="str">
            <v>06/Đã thanh toán 26/2023</v>
          </cell>
        </row>
        <row r="202">
          <cell r="D202">
            <v>14853</v>
          </cell>
          <cell r="E202">
            <v>19373508</v>
          </cell>
          <cell r="F202">
            <v>1785920</v>
          </cell>
          <cell r="G202">
            <v>45001.000347222223</v>
          </cell>
          <cell r="J202" t="str">
            <v>Do Thi Bich Lieu</v>
          </cell>
          <cell r="M202" t="str">
            <v>No</v>
          </cell>
          <cell r="O202" t="str">
            <v>06/Đã thanh toán 26/2023</v>
          </cell>
        </row>
        <row r="203">
          <cell r="D203">
            <v>14861</v>
          </cell>
          <cell r="E203">
            <v>26373867</v>
          </cell>
          <cell r="F203">
            <v>5421158</v>
          </cell>
          <cell r="G203">
            <v>45001.000347222223</v>
          </cell>
          <cell r="J203" t="str">
            <v>Do Thi Bich Lieu</v>
          </cell>
          <cell r="M203" t="str">
            <v>No</v>
          </cell>
          <cell r="O203" t="str">
            <v>04/Đã thanh toán 10/2023</v>
          </cell>
        </row>
        <row r="204">
          <cell r="D204">
            <v>14856</v>
          </cell>
          <cell r="E204">
            <v>14085814</v>
          </cell>
          <cell r="F204">
            <v>403871</v>
          </cell>
          <cell r="G204">
            <v>45001.000347222223</v>
          </cell>
          <cell r="J204" t="str">
            <v>Do Thi Bich Lieu</v>
          </cell>
          <cell r="M204" t="str">
            <v>No</v>
          </cell>
          <cell r="O204" t="str">
            <v>04/Đã thanh toán 10/2023</v>
          </cell>
        </row>
        <row r="205">
          <cell r="D205">
            <v>14858</v>
          </cell>
          <cell r="E205">
            <v>13229084</v>
          </cell>
          <cell r="F205">
            <v>1939267</v>
          </cell>
          <cell r="G205">
            <v>45001.000347222223</v>
          </cell>
          <cell r="J205" t="str">
            <v>Do Thi Bich Lieu</v>
          </cell>
          <cell r="M205" t="str">
            <v>No</v>
          </cell>
          <cell r="O205" t="str">
            <v>04/Đã thanh toán 24/2023</v>
          </cell>
        </row>
        <row r="206">
          <cell r="D206">
            <v>14860</v>
          </cell>
          <cell r="E206">
            <v>26376419</v>
          </cell>
          <cell r="F206">
            <v>3514836</v>
          </cell>
          <cell r="G206">
            <v>45001.000347222223</v>
          </cell>
          <cell r="J206" t="str">
            <v>Do Thi Bich Lieu</v>
          </cell>
          <cell r="M206" t="str">
            <v>No</v>
          </cell>
          <cell r="O206" t="str">
            <v>04/Đã thanh toán 24/2023</v>
          </cell>
        </row>
        <row r="207">
          <cell r="D207">
            <v>14859</v>
          </cell>
          <cell r="E207">
            <v>26376150</v>
          </cell>
          <cell r="F207">
            <v>1038389</v>
          </cell>
          <cell r="G207">
            <v>45001.000347222223</v>
          </cell>
          <cell r="J207" t="str">
            <v>Do Thi Bich Lieu</v>
          </cell>
          <cell r="M207" t="str">
            <v>No</v>
          </cell>
          <cell r="O207" t="str">
            <v>04/Đã thanh toán 24/2023</v>
          </cell>
        </row>
        <row r="208">
          <cell r="D208">
            <v>15714</v>
          </cell>
          <cell r="E208">
            <v>27238722</v>
          </cell>
          <cell r="F208">
            <v>5079718</v>
          </cell>
          <cell r="G208">
            <v>45003.000347222223</v>
          </cell>
          <cell r="H208">
            <v>45100.000347222223</v>
          </cell>
          <cell r="I208">
            <v>44796.000347222223</v>
          </cell>
          <cell r="J208" t="str">
            <v>Do Thi Bich Lieu</v>
          </cell>
          <cell r="M208" t="str">
            <v>No</v>
          </cell>
          <cell r="O208" t="str">
            <v>Lịch thanh toán: Monthly at 10 &amp; 24</v>
          </cell>
        </row>
        <row r="209">
          <cell r="D209">
            <v>15715</v>
          </cell>
          <cell r="E209">
            <v>20252702</v>
          </cell>
          <cell r="F209">
            <v>3918673</v>
          </cell>
          <cell r="G209">
            <v>45003.000347222223</v>
          </cell>
          <cell r="J209" t="str">
            <v>Do Thi Bich Lieu</v>
          </cell>
          <cell r="M209" t="str">
            <v>No</v>
          </cell>
          <cell r="O209" t="str">
            <v>Chúng tôi đang xử lý hóa đơn, vui lòng liên hệ Do Thi Bich Lieu</v>
          </cell>
        </row>
        <row r="210">
          <cell r="D210">
            <v>15719</v>
          </cell>
          <cell r="E210">
            <v>22277844</v>
          </cell>
          <cell r="F210">
            <v>5238904</v>
          </cell>
          <cell r="G210">
            <v>45003.000347222223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15723</v>
          </cell>
          <cell r="E211">
            <v>15043657</v>
          </cell>
          <cell r="F211">
            <v>6799447</v>
          </cell>
          <cell r="G211">
            <v>45003.000347222223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15724</v>
          </cell>
          <cell r="E212">
            <v>13129281</v>
          </cell>
          <cell r="F212">
            <v>4506260</v>
          </cell>
          <cell r="G212">
            <v>45003.000347222223</v>
          </cell>
          <cell r="J212" t="str">
            <v>Do Thi Bich Lieu</v>
          </cell>
          <cell r="M212" t="str">
            <v>No</v>
          </cell>
          <cell r="O212" t="str">
            <v>05/Đã thanh toán 10/2023</v>
          </cell>
        </row>
        <row r="213">
          <cell r="D213">
            <v>15713</v>
          </cell>
          <cell r="E213">
            <v>25231094</v>
          </cell>
          <cell r="F213">
            <v>552002</v>
          </cell>
          <cell r="G213">
            <v>45003.000347222223</v>
          </cell>
          <cell r="J213" t="str">
            <v>Do Thi Bich Lieu</v>
          </cell>
          <cell r="M213" t="str">
            <v>No</v>
          </cell>
          <cell r="O213" t="str">
            <v>05/Đã thanh toán 10/2023</v>
          </cell>
        </row>
        <row r="214">
          <cell r="D214">
            <v>15707</v>
          </cell>
          <cell r="E214">
            <v>16413585</v>
          </cell>
          <cell r="F214">
            <v>1615482</v>
          </cell>
          <cell r="G214">
            <v>45003.000347222223</v>
          </cell>
          <cell r="J214" t="str">
            <v>Do Thi Bich Lieu</v>
          </cell>
          <cell r="M214" t="str">
            <v>No</v>
          </cell>
          <cell r="O214" t="str">
            <v>04/Đã thanh toán 24/2023</v>
          </cell>
        </row>
        <row r="215">
          <cell r="D215">
            <v>15709</v>
          </cell>
          <cell r="E215">
            <v>24297736</v>
          </cell>
          <cell r="F215">
            <v>1038389</v>
          </cell>
          <cell r="G215">
            <v>45003.000347222223</v>
          </cell>
          <cell r="J215" t="str">
            <v>Do Thi Bich Lieu</v>
          </cell>
          <cell r="M215" t="str">
            <v>No</v>
          </cell>
          <cell r="O215" t="str">
            <v>04/Đã thanh toán 24/2023</v>
          </cell>
        </row>
        <row r="216">
          <cell r="D216">
            <v>15711</v>
          </cell>
          <cell r="E216">
            <v>28316136</v>
          </cell>
          <cell r="F216">
            <v>1615482</v>
          </cell>
          <cell r="G216">
            <v>45003.000347222223</v>
          </cell>
          <cell r="J216" t="str">
            <v>Do Thi Bich Lieu</v>
          </cell>
          <cell r="M216" t="str">
            <v>No</v>
          </cell>
          <cell r="O216" t="str">
            <v>04/Đã thanh toán 24/2023</v>
          </cell>
        </row>
        <row r="217">
          <cell r="D217">
            <v>15710</v>
          </cell>
          <cell r="E217">
            <v>25326408</v>
          </cell>
          <cell r="F217">
            <v>1551215</v>
          </cell>
          <cell r="G217">
            <v>45003.000347222223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D218">
            <v>15712</v>
          </cell>
          <cell r="E218">
            <v>17179185</v>
          </cell>
          <cell r="F218">
            <v>2352779</v>
          </cell>
          <cell r="G218">
            <v>45003.000347222223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D219">
            <v>15708</v>
          </cell>
          <cell r="E219">
            <v>20354100</v>
          </cell>
          <cell r="F219">
            <v>1038389</v>
          </cell>
          <cell r="G219">
            <v>45003.000347222223</v>
          </cell>
          <cell r="J219" t="str">
            <v>Do Thi Bich Lieu</v>
          </cell>
          <cell r="M219" t="str">
            <v>No</v>
          </cell>
          <cell r="O219" t="str">
            <v>04/Đã thanh toán 24/2023</v>
          </cell>
        </row>
        <row r="220">
          <cell r="D220">
            <v>15732</v>
          </cell>
          <cell r="E220">
            <v>21215183</v>
          </cell>
          <cell r="F220">
            <v>3069416</v>
          </cell>
          <cell r="G220">
            <v>45003.000347222223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D221">
            <v>15730</v>
          </cell>
          <cell r="E221">
            <v>10208391</v>
          </cell>
          <cell r="F221">
            <v>9800665</v>
          </cell>
          <cell r="G221">
            <v>45003.000347222223</v>
          </cell>
          <cell r="J221" t="str">
            <v>Do Thi Bich Lieu</v>
          </cell>
          <cell r="M221" t="str">
            <v>No</v>
          </cell>
          <cell r="O221" t="str">
            <v>04/Đã thanh toán 24/2023</v>
          </cell>
        </row>
        <row r="222">
          <cell r="D222">
            <v>15733</v>
          </cell>
          <cell r="E222">
            <v>16410927</v>
          </cell>
          <cell r="F222">
            <v>299475</v>
          </cell>
          <cell r="G222">
            <v>45003.000347222223</v>
          </cell>
          <cell r="J222" t="str">
            <v>Do Thi Bich Lieu</v>
          </cell>
          <cell r="M222" t="str">
            <v>No</v>
          </cell>
          <cell r="O222" t="str">
            <v>04/Đã thanh toán 24/2023</v>
          </cell>
        </row>
        <row r="223">
          <cell r="D223">
            <v>15706</v>
          </cell>
          <cell r="E223">
            <v>15099450</v>
          </cell>
          <cell r="F223">
            <v>4700010</v>
          </cell>
          <cell r="G223">
            <v>45003.000347222223</v>
          </cell>
          <cell r="J223" t="str">
            <v>Do Thi Bich Lieu</v>
          </cell>
          <cell r="M223" t="str">
            <v>No</v>
          </cell>
          <cell r="O223" t="str">
            <v>04/Đã thanh toán 24/2023</v>
          </cell>
        </row>
        <row r="224">
          <cell r="D224">
            <v>15718</v>
          </cell>
          <cell r="E224">
            <v>25269364</v>
          </cell>
          <cell r="F224">
            <v>6611119</v>
          </cell>
          <cell r="G224">
            <v>45003.000347222223</v>
          </cell>
          <cell r="J224" t="str">
            <v>Do Thi Bich Lieu</v>
          </cell>
          <cell r="M224" t="str">
            <v>No</v>
          </cell>
          <cell r="O224" t="str">
            <v>06/Đã thanh toán 26/2023</v>
          </cell>
        </row>
        <row r="225">
          <cell r="D225">
            <v>15705</v>
          </cell>
          <cell r="E225">
            <v>15099206</v>
          </cell>
          <cell r="F225">
            <v>3115167</v>
          </cell>
          <cell r="G225">
            <v>45003.000347222223</v>
          </cell>
          <cell r="J225" t="str">
            <v>Do Thi Bich Lieu</v>
          </cell>
          <cell r="M225" t="str">
            <v>No</v>
          </cell>
          <cell r="O225" t="str">
            <v>04/Đã thanh toán 24/2023</v>
          </cell>
        </row>
        <row r="226">
          <cell r="D226">
            <v>15721</v>
          </cell>
          <cell r="E226">
            <v>15012701</v>
          </cell>
          <cell r="F226">
            <v>552002</v>
          </cell>
          <cell r="G226">
            <v>45003.000347222223</v>
          </cell>
          <cell r="J226" t="str">
            <v>Do Thi Bich Lieu</v>
          </cell>
          <cell r="M226" t="str">
            <v>No</v>
          </cell>
          <cell r="O226" t="str">
            <v>06/Đã thanh toán 12/2023</v>
          </cell>
        </row>
        <row r="227">
          <cell r="D227">
            <v>16741</v>
          </cell>
          <cell r="E227">
            <v>14088203</v>
          </cell>
          <cell r="F227">
            <v>276001</v>
          </cell>
          <cell r="G227">
            <v>45008.000347222223</v>
          </cell>
          <cell r="J227" t="str">
            <v>Do Thi Bich Lieu</v>
          </cell>
          <cell r="M227" t="str">
            <v>No</v>
          </cell>
          <cell r="O227" t="str">
            <v>04/Đã thanh toán 24/2023</v>
          </cell>
        </row>
        <row r="228">
          <cell r="D228">
            <v>16754</v>
          </cell>
          <cell r="E228">
            <v>22330232</v>
          </cell>
          <cell r="F228">
            <v>1038389</v>
          </cell>
          <cell r="G228">
            <v>45008.000347222223</v>
          </cell>
          <cell r="J228" t="str">
            <v>Do Thi Bich Lieu</v>
          </cell>
          <cell r="M228" t="str">
            <v>No</v>
          </cell>
          <cell r="O228" t="str">
            <v>05/Đã thanh toán 10/2023</v>
          </cell>
        </row>
        <row r="229">
          <cell r="D229">
            <v>16755</v>
          </cell>
          <cell r="E229">
            <v>27318739</v>
          </cell>
          <cell r="F229">
            <v>1314390</v>
          </cell>
          <cell r="G229">
            <v>45008.000347222223</v>
          </cell>
          <cell r="J229" t="str">
            <v>Do Thi Bich Lieu</v>
          </cell>
          <cell r="M229" t="str">
            <v>No</v>
          </cell>
          <cell r="O229" t="str">
            <v>05/Đã thanh toán 10/2023</v>
          </cell>
        </row>
        <row r="230">
          <cell r="D230">
            <v>16752</v>
          </cell>
          <cell r="E230">
            <v>25328714</v>
          </cell>
          <cell r="F230">
            <v>8419296</v>
          </cell>
          <cell r="G230">
            <v>45008.000347222223</v>
          </cell>
          <cell r="J230" t="str">
            <v>Do Thi Bich Lieu</v>
          </cell>
          <cell r="M230" t="str">
            <v>No</v>
          </cell>
          <cell r="O230" t="str">
            <v>05/Đã thanh toán 10/2023</v>
          </cell>
        </row>
        <row r="231">
          <cell r="D231">
            <v>16751</v>
          </cell>
          <cell r="E231">
            <v>28317668</v>
          </cell>
          <cell r="F231">
            <v>1038389</v>
          </cell>
          <cell r="G231">
            <v>45008.000347222223</v>
          </cell>
          <cell r="J231" t="str">
            <v>Do Thi Bich Lieu</v>
          </cell>
          <cell r="M231" t="str">
            <v>No</v>
          </cell>
          <cell r="O231" t="str">
            <v>05/Đã thanh toán 10/2023</v>
          </cell>
        </row>
        <row r="232">
          <cell r="D232">
            <v>16742</v>
          </cell>
          <cell r="E232">
            <v>14088250</v>
          </cell>
          <cell r="F232">
            <v>5191962</v>
          </cell>
          <cell r="G232">
            <v>45008.000347222223</v>
          </cell>
          <cell r="J232" t="str">
            <v>Do Thi Bich Lieu</v>
          </cell>
          <cell r="M232" t="str">
            <v>No</v>
          </cell>
          <cell r="O232" t="str">
            <v>04/Đã thanh toán 24/2023</v>
          </cell>
        </row>
        <row r="233">
          <cell r="D233">
            <v>16744</v>
          </cell>
          <cell r="E233">
            <v>26378159</v>
          </cell>
          <cell r="F233">
            <v>5542631</v>
          </cell>
          <cell r="G233">
            <v>45008.000347222223</v>
          </cell>
          <cell r="J233" t="str">
            <v>Do Thi Bich Lieu</v>
          </cell>
          <cell r="M233" t="str">
            <v>No</v>
          </cell>
          <cell r="O233" t="str">
            <v>04/Đã thanh toán 24/2023</v>
          </cell>
        </row>
        <row r="234">
          <cell r="D234">
            <v>16745</v>
          </cell>
          <cell r="E234">
            <v>14089346</v>
          </cell>
          <cell r="F234">
            <v>499125</v>
          </cell>
          <cell r="G234">
            <v>45008.000347222223</v>
          </cell>
          <cell r="J234" t="str">
            <v>Do Thi Bich Lieu</v>
          </cell>
          <cell r="M234" t="str">
            <v>No</v>
          </cell>
          <cell r="O234" t="str">
            <v>04/Đã thanh toán 24/2023</v>
          </cell>
        </row>
        <row r="235">
          <cell r="D235">
            <v>16747</v>
          </cell>
          <cell r="E235">
            <v>20355734</v>
          </cell>
          <cell r="F235">
            <v>1682819</v>
          </cell>
          <cell r="G235">
            <v>45008.000347222223</v>
          </cell>
          <cell r="J235" t="str">
            <v>Do Thi Bich Lieu</v>
          </cell>
          <cell r="M235" t="str">
            <v>No</v>
          </cell>
          <cell r="O235" t="str">
            <v>05/Đã thanh toán 10/2023</v>
          </cell>
        </row>
        <row r="236">
          <cell r="D236">
            <v>16746</v>
          </cell>
          <cell r="E236">
            <v>18144542</v>
          </cell>
          <cell r="F236">
            <v>3115167</v>
          </cell>
          <cell r="G236">
            <v>45008.000347222223</v>
          </cell>
          <cell r="J236" t="str">
            <v>Do Thi Bich Lieu</v>
          </cell>
          <cell r="M236" t="str">
            <v>No</v>
          </cell>
          <cell r="O236" t="str">
            <v>04/Đã thanh toán 24/2023</v>
          </cell>
        </row>
        <row r="237">
          <cell r="D237">
            <v>16749</v>
          </cell>
          <cell r="E237">
            <v>21215809</v>
          </cell>
          <cell r="F237">
            <v>1615482</v>
          </cell>
          <cell r="G237">
            <v>45008.000347222223</v>
          </cell>
          <cell r="J237" t="str">
            <v>Do Thi Bich Lieu</v>
          </cell>
          <cell r="M237" t="str">
            <v>No</v>
          </cell>
          <cell r="O237" t="str">
            <v>05/Đã thanh toán 10/2023</v>
          </cell>
        </row>
        <row r="238">
          <cell r="D238">
            <v>16750</v>
          </cell>
          <cell r="E238">
            <v>22329490</v>
          </cell>
          <cell r="F238">
            <v>1551215</v>
          </cell>
          <cell r="G238">
            <v>45008.000347222223</v>
          </cell>
          <cell r="J238" t="str">
            <v>Do Thi Bich Lieu</v>
          </cell>
          <cell r="M238" t="str">
            <v>No</v>
          </cell>
          <cell r="O238" t="str">
            <v>05/Đã thanh toán 10/2023</v>
          </cell>
        </row>
        <row r="239">
          <cell r="D239">
            <v>16748</v>
          </cell>
          <cell r="E239">
            <v>16415222</v>
          </cell>
          <cell r="F239">
            <v>2358510</v>
          </cell>
          <cell r="G239">
            <v>45008.000347222223</v>
          </cell>
          <cell r="J239" t="str">
            <v>Do Thi Bich Lieu</v>
          </cell>
          <cell r="M239" t="str">
            <v>No</v>
          </cell>
          <cell r="O239" t="str">
            <v>05/Đã thanh toán 24/2023</v>
          </cell>
        </row>
        <row r="240">
          <cell r="D240">
            <v>17504</v>
          </cell>
          <cell r="E240">
            <v>12136041</v>
          </cell>
          <cell r="F240">
            <v>6022034</v>
          </cell>
          <cell r="G240">
            <v>45010.000347222223</v>
          </cell>
          <cell r="J240" t="str">
            <v>Do Thi Bich Lieu</v>
          </cell>
          <cell r="M240" t="str">
            <v>No</v>
          </cell>
          <cell r="O240" t="str">
            <v>06/Đã thanh toán 26/2023</v>
          </cell>
        </row>
        <row r="241">
          <cell r="D241">
            <v>17503</v>
          </cell>
          <cell r="E241">
            <v>19377162</v>
          </cell>
          <cell r="F241">
            <v>3719491</v>
          </cell>
          <cell r="G241">
            <v>45010.000347222223</v>
          </cell>
          <cell r="J241" t="str">
            <v>Do Thi Bich Lieu</v>
          </cell>
          <cell r="M241" t="str">
            <v>No</v>
          </cell>
          <cell r="O241" t="str">
            <v>05/Đã thanh toán 10/2023</v>
          </cell>
        </row>
        <row r="242">
          <cell r="D242">
            <v>18691</v>
          </cell>
          <cell r="E242">
            <v>29164422</v>
          </cell>
          <cell r="F242">
            <v>2076778</v>
          </cell>
          <cell r="G242">
            <v>45015.000347222223</v>
          </cell>
          <cell r="H242">
            <v>45100.000347222223</v>
          </cell>
          <cell r="I242">
            <v>45045.000347222223</v>
          </cell>
          <cell r="J242" t="str">
            <v>Do Thi Bich Lieu</v>
          </cell>
          <cell r="M242" t="str">
            <v>No</v>
          </cell>
          <cell r="O242" t="str">
            <v>Lịch thanh toán: Monthly at 10 &amp; 24</v>
          </cell>
        </row>
        <row r="243">
          <cell r="D243">
            <v>18706</v>
          </cell>
          <cell r="E243">
            <v>10211867</v>
          </cell>
          <cell r="F243">
            <v>3711356</v>
          </cell>
          <cell r="G243">
            <v>45015.000347222223</v>
          </cell>
          <cell r="J243" t="str">
            <v>Do Thi Bich Lieu</v>
          </cell>
          <cell r="M243" t="str">
            <v>No</v>
          </cell>
          <cell r="O243" t="str">
            <v>06/Đã thanh toán 26/2023</v>
          </cell>
        </row>
        <row r="244">
          <cell r="D244">
            <v>18700</v>
          </cell>
          <cell r="E244">
            <v>28320264</v>
          </cell>
          <cell r="F244">
            <v>6016351</v>
          </cell>
          <cell r="G244">
            <v>45015.000347222223</v>
          </cell>
          <cell r="J244" t="str">
            <v>Do Thi Bich Lieu</v>
          </cell>
          <cell r="M244" t="str">
            <v>No</v>
          </cell>
          <cell r="O244" t="str">
            <v>05/Đã thanh toán 10/2023</v>
          </cell>
        </row>
        <row r="245">
          <cell r="D245">
            <v>18703</v>
          </cell>
          <cell r="E245">
            <v>20356376</v>
          </cell>
          <cell r="F245">
            <v>1038389</v>
          </cell>
          <cell r="G245">
            <v>45015.000347222223</v>
          </cell>
          <cell r="J245" t="str">
            <v>Do Thi Bich Lieu</v>
          </cell>
          <cell r="M245" t="str">
            <v>No</v>
          </cell>
          <cell r="O245" t="str">
            <v>05/Đã thanh toán 10/2023</v>
          </cell>
        </row>
        <row r="246">
          <cell r="D246">
            <v>18695</v>
          </cell>
          <cell r="E246">
            <v>15103633</v>
          </cell>
          <cell r="F246">
            <v>1038389</v>
          </cell>
          <cell r="G246">
            <v>45015.000347222223</v>
          </cell>
          <cell r="J246" t="str">
            <v>Do Thi Bich Lieu</v>
          </cell>
          <cell r="M246" t="str">
            <v>No</v>
          </cell>
          <cell r="O246" t="str">
            <v>05/Đã thanh toán 10/2023</v>
          </cell>
        </row>
        <row r="247">
          <cell r="D247">
            <v>18694</v>
          </cell>
          <cell r="E247">
            <v>18149591</v>
          </cell>
          <cell r="F247">
            <v>4234934</v>
          </cell>
          <cell r="G247">
            <v>45015.000347222223</v>
          </cell>
          <cell r="J247" t="str">
            <v>Do Thi Bich Lieu</v>
          </cell>
          <cell r="M247" t="str">
            <v>No</v>
          </cell>
          <cell r="O247" t="str">
            <v>05/Đã thanh toán 10/2023</v>
          </cell>
        </row>
        <row r="248">
          <cell r="D248">
            <v>18697</v>
          </cell>
          <cell r="E248">
            <v>15103732</v>
          </cell>
          <cell r="F248">
            <v>8144659</v>
          </cell>
          <cell r="G248">
            <v>45015.000347222223</v>
          </cell>
          <cell r="J248" t="str">
            <v>Do Thi Bich Lieu</v>
          </cell>
          <cell r="M248" t="str">
            <v>No</v>
          </cell>
          <cell r="O248" t="str">
            <v>05/Đã thanh toán 10/2023</v>
          </cell>
        </row>
        <row r="249">
          <cell r="D249">
            <v>18693</v>
          </cell>
          <cell r="E249">
            <v>11179991</v>
          </cell>
          <cell r="F249">
            <v>3230964</v>
          </cell>
          <cell r="G249">
            <v>45015.000347222223</v>
          </cell>
          <cell r="J249" t="str">
            <v>Do Thi Bich Lieu</v>
          </cell>
          <cell r="M249" t="str">
            <v>No</v>
          </cell>
          <cell r="O249" t="str">
            <v>05/Đã thanh toán 10/2023</v>
          </cell>
        </row>
        <row r="250">
          <cell r="D250">
            <v>18702</v>
          </cell>
          <cell r="E250">
            <v>20356620</v>
          </cell>
          <cell r="F250">
            <v>3973992</v>
          </cell>
          <cell r="G250">
            <v>45015.000347222223</v>
          </cell>
          <cell r="J250" t="str">
            <v>Do Thi Bich Lieu</v>
          </cell>
          <cell r="M250" t="str">
            <v>No</v>
          </cell>
          <cell r="O250" t="str">
            <v>05/Đã thanh toán 10/2023</v>
          </cell>
        </row>
        <row r="251">
          <cell r="D251">
            <v>18704</v>
          </cell>
          <cell r="E251">
            <v>16415945</v>
          </cell>
          <cell r="F251">
            <v>2076778</v>
          </cell>
          <cell r="G251">
            <v>45015.000347222223</v>
          </cell>
          <cell r="J251" t="str">
            <v>Do Thi Bich Lieu</v>
          </cell>
          <cell r="M251" t="str">
            <v>No</v>
          </cell>
          <cell r="O251" t="str">
            <v>05/Đã thanh toán 10/2023</v>
          </cell>
        </row>
        <row r="252">
          <cell r="D252">
            <v>18699</v>
          </cell>
          <cell r="E252">
            <v>17182705</v>
          </cell>
          <cell r="F252">
            <v>15080120</v>
          </cell>
          <cell r="G252">
            <v>45015.000347222223</v>
          </cell>
          <cell r="J252" t="str">
            <v>Do Thi Bich Lieu</v>
          </cell>
          <cell r="M252" t="str">
            <v>No</v>
          </cell>
          <cell r="O252" t="str">
            <v>05/Đã thanh toán 10/2023</v>
          </cell>
        </row>
        <row r="253">
          <cell r="D253">
            <v>18705</v>
          </cell>
          <cell r="E253">
            <v>10211608</v>
          </cell>
          <cell r="F253">
            <v>1038389</v>
          </cell>
          <cell r="G253">
            <v>45015.000347222223</v>
          </cell>
          <cell r="J253" t="str">
            <v>Do Thi Bich Lieu</v>
          </cell>
          <cell r="M253" t="str">
            <v>No</v>
          </cell>
          <cell r="O253" t="str">
            <v>05/Đã thanh toán 10/2023</v>
          </cell>
        </row>
        <row r="254">
          <cell r="D254">
            <v>18690</v>
          </cell>
          <cell r="E254">
            <v>50988210</v>
          </cell>
          <cell r="F254">
            <v>1038389</v>
          </cell>
          <cell r="G254">
            <v>45015.000347222223</v>
          </cell>
          <cell r="H254">
            <v>45100.000347222223</v>
          </cell>
          <cell r="I254">
            <v>45044.000347222223</v>
          </cell>
          <cell r="J254" t="str">
            <v>Do Thi Bich Lieu</v>
          </cell>
          <cell r="M254" t="str">
            <v>No</v>
          </cell>
          <cell r="O254" t="str">
            <v>Lịch thanh toán: Monthly at 10 &amp; 24</v>
          </cell>
        </row>
        <row r="255">
          <cell r="D255">
            <v>18692</v>
          </cell>
          <cell r="E255">
            <v>11179683</v>
          </cell>
          <cell r="F255">
            <v>2757810</v>
          </cell>
          <cell r="G255">
            <v>45015.000347222223</v>
          </cell>
          <cell r="J255" t="str">
            <v>Do Thi Bich Lieu</v>
          </cell>
          <cell r="M255" t="str">
            <v>No</v>
          </cell>
          <cell r="O255" t="str">
            <v>05/Đã thanh toán 10/2023</v>
          </cell>
        </row>
        <row r="256">
          <cell r="D256">
            <v>19053</v>
          </cell>
          <cell r="E256">
            <v>90311519</v>
          </cell>
          <cell r="F256">
            <v>1038389</v>
          </cell>
          <cell r="G256">
            <v>45016.000347222223</v>
          </cell>
          <cell r="H256">
            <v>45100.000347222223</v>
          </cell>
          <cell r="I256">
            <v>45048.000347222223</v>
          </cell>
          <cell r="J256" t="str">
            <v>Do Thi Bich Lieu</v>
          </cell>
          <cell r="M256" t="str">
            <v>No</v>
          </cell>
          <cell r="O256" t="str">
            <v>Lịch thanh toán: Monthly at 10 &amp; 24</v>
          </cell>
        </row>
        <row r="257">
          <cell r="D257">
            <v>19055</v>
          </cell>
          <cell r="E257">
            <v>14094464</v>
          </cell>
          <cell r="F257">
            <v>110400</v>
          </cell>
          <cell r="G257">
            <v>45016.000347222223</v>
          </cell>
          <cell r="J257" t="str">
            <v>Do Thi Bich Lieu</v>
          </cell>
          <cell r="M257" t="str">
            <v>No</v>
          </cell>
          <cell r="O257" t="str">
            <v>06/Đã thanh toán 26/2023</v>
          </cell>
        </row>
        <row r="258">
          <cell r="D258">
            <v>18760</v>
          </cell>
          <cell r="E258">
            <v>16419056</v>
          </cell>
          <cell r="F258">
            <v>2619452</v>
          </cell>
          <cell r="G258">
            <v>45016.000347222223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18761</v>
          </cell>
          <cell r="E259">
            <v>20358732</v>
          </cell>
          <cell r="F259">
            <v>1038389</v>
          </cell>
          <cell r="G259">
            <v>45016.000347222223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D260">
            <v>18767</v>
          </cell>
          <cell r="E260">
            <v>13237724</v>
          </cell>
          <cell r="F260">
            <v>517072</v>
          </cell>
          <cell r="G260">
            <v>45016.000347222223</v>
          </cell>
          <cell r="J260" t="str">
            <v>Do Thi Bich Lieu</v>
          </cell>
          <cell r="M260" t="str">
            <v>No</v>
          </cell>
          <cell r="O260" t="str">
            <v>05/Đã thanh toán 10/2023</v>
          </cell>
        </row>
        <row r="261">
          <cell r="D261">
            <v>18758</v>
          </cell>
          <cell r="E261">
            <v>10215276</v>
          </cell>
          <cell r="F261">
            <v>1038389</v>
          </cell>
          <cell r="G261">
            <v>45016.000347222223</v>
          </cell>
          <cell r="J261" t="str">
            <v>Do Thi Bich Lieu</v>
          </cell>
          <cell r="M261" t="str">
            <v>No</v>
          </cell>
          <cell r="O261" t="str">
            <v>05/Đã thanh toán 10/2023</v>
          </cell>
        </row>
        <row r="262">
          <cell r="D262">
            <v>18766</v>
          </cell>
          <cell r="E262">
            <v>13237335</v>
          </cell>
          <cell r="F262">
            <v>2301134</v>
          </cell>
          <cell r="G262">
            <v>45016.000347222223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D263">
            <v>18765</v>
          </cell>
          <cell r="E263">
            <v>18151455</v>
          </cell>
          <cell r="F263">
            <v>499125</v>
          </cell>
          <cell r="G263">
            <v>45016.000347222223</v>
          </cell>
          <cell r="J263" t="str">
            <v>Do Thi Bich Lieu</v>
          </cell>
          <cell r="M263" t="str">
            <v>No</v>
          </cell>
          <cell r="O263" t="str">
            <v>05/Đã thanh toán 10/2023</v>
          </cell>
        </row>
        <row r="264">
          <cell r="D264">
            <v>19054</v>
          </cell>
          <cell r="E264">
            <v>14094194</v>
          </cell>
          <cell r="F264">
            <v>2076778</v>
          </cell>
          <cell r="G264">
            <v>45016.000347222223</v>
          </cell>
          <cell r="J264" t="str">
            <v>Do Thi Bich Lieu</v>
          </cell>
          <cell r="M264" t="str">
            <v>No</v>
          </cell>
          <cell r="O264" t="str">
            <v>05/Đã thanh toán 10/2023</v>
          </cell>
        </row>
        <row r="265">
          <cell r="D265">
            <v>18763</v>
          </cell>
          <cell r="E265">
            <v>27321011</v>
          </cell>
          <cell r="F265">
            <v>4234934</v>
          </cell>
          <cell r="G265">
            <v>45016.000347222223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D266">
            <v>18759</v>
          </cell>
          <cell r="E266">
            <v>10215552</v>
          </cell>
          <cell r="F266">
            <v>3782966</v>
          </cell>
          <cell r="G266">
            <v>45016.000347222223</v>
          </cell>
          <cell r="J266" t="str">
            <v>Do Thi Bich Lieu</v>
          </cell>
          <cell r="M266" t="str">
            <v>No</v>
          </cell>
          <cell r="O266" t="str">
            <v>05/Đã thanh toán 10/2023</v>
          </cell>
        </row>
        <row r="267">
          <cell r="D267">
            <v>18762</v>
          </cell>
          <cell r="E267">
            <v>25330804</v>
          </cell>
          <cell r="F267">
            <v>2372447</v>
          </cell>
          <cell r="G267">
            <v>45016.000347222223</v>
          </cell>
          <cell r="J267" t="str">
            <v>Do Thi Bich Lieu</v>
          </cell>
          <cell r="M267" t="str">
            <v>No</v>
          </cell>
          <cell r="O267" t="str">
            <v>05/Đã thanh toán 10/2023</v>
          </cell>
        </row>
        <row r="268">
          <cell r="D268">
            <v>18764</v>
          </cell>
          <cell r="E268">
            <v>28320846</v>
          </cell>
          <cell r="F268">
            <v>1827216</v>
          </cell>
          <cell r="G268">
            <v>45016.000347222223</v>
          </cell>
          <cell r="J268" t="str">
            <v>Do Thi Bich Lieu</v>
          </cell>
          <cell r="M268" t="str">
            <v>No</v>
          </cell>
          <cell r="O268" t="str">
            <v>05/Đã thanh toán 10/2023</v>
          </cell>
        </row>
        <row r="269">
          <cell r="D269">
            <v>20183</v>
          </cell>
          <cell r="E269">
            <v>12142203</v>
          </cell>
          <cell r="F269">
            <v>6404281</v>
          </cell>
          <cell r="G269">
            <v>45022.000347222223</v>
          </cell>
          <cell r="H269">
            <v>45100.000347222223</v>
          </cell>
          <cell r="I269">
            <v>45055.000347222223</v>
          </cell>
          <cell r="J269" t="str">
            <v>Do Thi Bich Lieu</v>
          </cell>
          <cell r="M269" t="str">
            <v>No</v>
          </cell>
          <cell r="O269" t="str">
            <v>Lịch thanh toán: Monthly at 10 &amp; 24</v>
          </cell>
        </row>
        <row r="270">
          <cell r="D270">
            <v>20186</v>
          </cell>
          <cell r="E270">
            <v>26385892</v>
          </cell>
          <cell r="F270">
            <v>4117091</v>
          </cell>
          <cell r="G270">
            <v>45022.000347222223</v>
          </cell>
          <cell r="J270" t="str">
            <v>Do Thi Bich Lieu</v>
          </cell>
          <cell r="M270" t="str">
            <v>No</v>
          </cell>
          <cell r="O270" t="str">
            <v>05/Đã thanh toán 10/2023</v>
          </cell>
        </row>
        <row r="271">
          <cell r="D271">
            <v>20180</v>
          </cell>
          <cell r="E271">
            <v>17186942</v>
          </cell>
          <cell r="F271">
            <v>3663551</v>
          </cell>
          <cell r="G271">
            <v>45022.000347222223</v>
          </cell>
          <cell r="J271" t="str">
            <v>Do Thi Bich Lieu</v>
          </cell>
          <cell r="M271" t="str">
            <v>No</v>
          </cell>
          <cell r="O271" t="str">
            <v>05/Đã thanh toán 10/2023</v>
          </cell>
        </row>
        <row r="272">
          <cell r="D272">
            <v>20178</v>
          </cell>
          <cell r="E272">
            <v>15106479</v>
          </cell>
          <cell r="F272">
            <v>1958820</v>
          </cell>
          <cell r="G272">
            <v>45022.000347222223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D273">
            <v>20185</v>
          </cell>
          <cell r="E273">
            <v>13240965</v>
          </cell>
          <cell r="F273">
            <v>3841090</v>
          </cell>
          <cell r="G273">
            <v>45022.000347222223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20179</v>
          </cell>
          <cell r="E274">
            <v>22334926</v>
          </cell>
          <cell r="F274">
            <v>4009159</v>
          </cell>
          <cell r="G274">
            <v>45022.000347222223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20177</v>
          </cell>
          <cell r="E275">
            <v>19381406</v>
          </cell>
          <cell r="F275">
            <v>1221638</v>
          </cell>
          <cell r="G275">
            <v>45022.000347222223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20184</v>
          </cell>
          <cell r="E276">
            <v>13240084</v>
          </cell>
          <cell r="F276">
            <v>3888247</v>
          </cell>
          <cell r="G276">
            <v>45022.000347222223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20181</v>
          </cell>
          <cell r="E277">
            <v>11183065</v>
          </cell>
          <cell r="F277">
            <v>4234934</v>
          </cell>
          <cell r="G277">
            <v>45022.000347222223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D278">
            <v>20182</v>
          </cell>
          <cell r="E278">
            <v>12141800</v>
          </cell>
          <cell r="F278">
            <v>1954612</v>
          </cell>
          <cell r="G278">
            <v>45022.000347222223</v>
          </cell>
          <cell r="H278">
            <v>45100.000347222223</v>
          </cell>
          <cell r="I278">
            <v>45055.000347222223</v>
          </cell>
          <cell r="J278" t="str">
            <v>Do Thi Bich Lieu</v>
          </cell>
          <cell r="M278" t="str">
            <v>No</v>
          </cell>
          <cell r="O278" t="str">
            <v>Lịch thanh toán: Monthly at 10 &amp; 24</v>
          </cell>
        </row>
        <row r="279">
          <cell r="D279">
            <v>20481</v>
          </cell>
          <cell r="E279">
            <v>24304654</v>
          </cell>
          <cell r="F279">
            <v>977306</v>
          </cell>
          <cell r="G279">
            <v>45024.000347222223</v>
          </cell>
          <cell r="H279">
            <v>45100.000347222223</v>
          </cell>
          <cell r="I279">
            <v>45062.000347222223</v>
          </cell>
          <cell r="J279" t="str">
            <v>Do Thi Bich Lieu</v>
          </cell>
          <cell r="M279" t="str">
            <v>No</v>
          </cell>
          <cell r="O279" t="str">
            <v>Lịch thanh toán: Monthly at 10 &amp; 24</v>
          </cell>
        </row>
        <row r="280">
          <cell r="D280">
            <v>20479</v>
          </cell>
          <cell r="E280">
            <v>50989153</v>
          </cell>
          <cell r="F280">
            <v>977306</v>
          </cell>
          <cell r="G280">
            <v>45024.000347222223</v>
          </cell>
          <cell r="H280">
            <v>45100.000347222223</v>
          </cell>
          <cell r="I280">
            <v>45056.000347222223</v>
          </cell>
          <cell r="J280" t="str">
            <v>Do Thi Bich Lieu</v>
          </cell>
          <cell r="M280" t="str">
            <v>No</v>
          </cell>
          <cell r="O280" t="str">
            <v>Lịch thanh toán: Monthly at 10 &amp; 24</v>
          </cell>
        </row>
        <row r="281">
          <cell r="D281">
            <v>20484</v>
          </cell>
          <cell r="E281">
            <v>22335483</v>
          </cell>
          <cell r="F281">
            <v>3025605</v>
          </cell>
          <cell r="G281">
            <v>45024.000347222223</v>
          </cell>
          <cell r="J281" t="str">
            <v>Do Thi Bich Lieu</v>
          </cell>
          <cell r="M281" t="str">
            <v>No</v>
          </cell>
          <cell r="O281" t="str">
            <v>06/Đã thanh toán 26/2023</v>
          </cell>
        </row>
        <row r="282">
          <cell r="D282">
            <v>20499</v>
          </cell>
          <cell r="E282">
            <v>10216418</v>
          </cell>
          <cell r="F282">
            <v>499125</v>
          </cell>
          <cell r="G282">
            <v>45024.000347222223</v>
          </cell>
          <cell r="J282" t="str">
            <v>Do Thi Bich Lieu</v>
          </cell>
          <cell r="M282" t="str">
            <v>No</v>
          </cell>
          <cell r="O282" t="str">
            <v>06/Đã thanh toán 26/2023</v>
          </cell>
        </row>
        <row r="283">
          <cell r="D283">
            <v>20482</v>
          </cell>
          <cell r="E283">
            <v>27324142</v>
          </cell>
          <cell r="F283">
            <v>1476431</v>
          </cell>
          <cell r="G283">
            <v>45024.000347222223</v>
          </cell>
          <cell r="H283">
            <v>45100.000347222223</v>
          </cell>
          <cell r="I283">
            <v>45059.000347222223</v>
          </cell>
          <cell r="J283" t="str">
            <v>Do Thi Bich Lieu</v>
          </cell>
          <cell r="M283" t="str">
            <v>No</v>
          </cell>
          <cell r="O283" t="str">
            <v>Lịch thanh toán: Monthly at 10 &amp; 24</v>
          </cell>
        </row>
        <row r="284">
          <cell r="D284">
            <v>20498</v>
          </cell>
          <cell r="E284">
            <v>10219221</v>
          </cell>
          <cell r="F284">
            <v>5456902</v>
          </cell>
          <cell r="G284">
            <v>45024.000347222223</v>
          </cell>
          <cell r="H284">
            <v>45100.000347222223</v>
          </cell>
          <cell r="I284">
            <v>45058.000347222223</v>
          </cell>
          <cell r="J284" t="str">
            <v>Do Thi Bich Lieu</v>
          </cell>
          <cell r="M284" t="str">
            <v>No</v>
          </cell>
          <cell r="O284" t="str">
            <v>Lịch thanh toán: Monthly at 10 &amp; 24</v>
          </cell>
        </row>
        <row r="285">
          <cell r="D285">
            <v>20483</v>
          </cell>
          <cell r="E285">
            <v>20361443</v>
          </cell>
          <cell r="F285">
            <v>977306</v>
          </cell>
          <cell r="G285">
            <v>45024.000347222223</v>
          </cell>
          <cell r="H285">
            <v>45100.000347222223</v>
          </cell>
          <cell r="I285">
            <v>45059.000347222223</v>
          </cell>
          <cell r="J285" t="str">
            <v>Do Thi Bich Lieu</v>
          </cell>
          <cell r="M285" t="str">
            <v>No</v>
          </cell>
          <cell r="O285" t="str">
            <v>Lịch thanh toán: Monthly at 10 &amp; 24</v>
          </cell>
        </row>
        <row r="286">
          <cell r="D286">
            <v>22046</v>
          </cell>
          <cell r="E286">
            <v>14096121</v>
          </cell>
          <cell r="F286">
            <v>3775314</v>
          </cell>
          <cell r="G286">
            <v>45029.000347222223</v>
          </cell>
          <cell r="J286" t="str">
            <v>Do Thi Bich Lieu</v>
          </cell>
          <cell r="M286" t="str">
            <v>No</v>
          </cell>
          <cell r="O286" t="str">
            <v>06/Đã thanh toán 26/2023</v>
          </cell>
        </row>
        <row r="287">
          <cell r="D287">
            <v>22033</v>
          </cell>
          <cell r="E287">
            <v>11185117</v>
          </cell>
          <cell r="F287">
            <v>7818448</v>
          </cell>
          <cell r="G287">
            <v>45029.000347222223</v>
          </cell>
          <cell r="J287" t="str">
            <v>Do Thi Bich Lieu</v>
          </cell>
          <cell r="M287" t="str">
            <v>No</v>
          </cell>
          <cell r="O287" t="str">
            <v>06/Đã thanh toán 26/2023</v>
          </cell>
        </row>
        <row r="288">
          <cell r="D288">
            <v>22032</v>
          </cell>
          <cell r="E288">
            <v>16421862</v>
          </cell>
          <cell r="F288">
            <v>5329058</v>
          </cell>
          <cell r="G288">
            <v>45029.000347222223</v>
          </cell>
          <cell r="H288">
            <v>45100.000347222223</v>
          </cell>
          <cell r="I288">
            <v>45063.000347222223</v>
          </cell>
          <cell r="J288" t="str">
            <v>Do Thi Bich Lieu</v>
          </cell>
          <cell r="M288" t="str">
            <v>No</v>
          </cell>
          <cell r="O288" t="str">
            <v>Lịch thanh toán: Monthly at 10 &amp; 24</v>
          </cell>
        </row>
        <row r="289">
          <cell r="D289">
            <v>22042</v>
          </cell>
          <cell r="E289">
            <v>12145211</v>
          </cell>
          <cell r="F289">
            <v>21208644</v>
          </cell>
          <cell r="G289">
            <v>45029.000347222223</v>
          </cell>
          <cell r="J289" t="str">
            <v>Do Thi Bich Lieu</v>
          </cell>
          <cell r="M289" t="str">
            <v>No</v>
          </cell>
          <cell r="O289" t="str">
            <v>06/Đã thanh toán 26/2023</v>
          </cell>
        </row>
        <row r="290">
          <cell r="D290">
            <v>22041</v>
          </cell>
          <cell r="E290">
            <v>11186045</v>
          </cell>
          <cell r="F290">
            <v>5238794</v>
          </cell>
          <cell r="G290">
            <v>45029.000347222223</v>
          </cell>
          <cell r="J290" t="str">
            <v>Do Thi Bich Lieu</v>
          </cell>
          <cell r="M290" t="str">
            <v>No</v>
          </cell>
          <cell r="O290" t="str">
            <v>06/Đã thanh toán 26/2023</v>
          </cell>
        </row>
        <row r="291">
          <cell r="D291">
            <v>22039</v>
          </cell>
          <cell r="E291">
            <v>24306056</v>
          </cell>
          <cell r="F291">
            <v>1615482</v>
          </cell>
          <cell r="G291">
            <v>45029.000347222223</v>
          </cell>
          <cell r="J291" t="str">
            <v>Do Thi Bich Lieu</v>
          </cell>
          <cell r="M291" t="str">
            <v>No</v>
          </cell>
          <cell r="O291" t="str">
            <v>06/Đã thanh toán 26/2023</v>
          </cell>
        </row>
        <row r="292">
          <cell r="D292">
            <v>22036</v>
          </cell>
          <cell r="E292">
            <v>16423557</v>
          </cell>
          <cell r="F292">
            <v>1142910</v>
          </cell>
          <cell r="G292">
            <v>45029.000347222223</v>
          </cell>
          <cell r="J292" t="str">
            <v>Do Thi Bich Lieu</v>
          </cell>
          <cell r="M292" t="str">
            <v>No</v>
          </cell>
          <cell r="O292" t="str">
            <v>06/Đã thanh toán 26/2023</v>
          </cell>
        </row>
        <row r="293">
          <cell r="D293">
            <v>22038</v>
          </cell>
          <cell r="E293">
            <v>22337327</v>
          </cell>
          <cell r="F293">
            <v>598950</v>
          </cell>
          <cell r="G293">
            <v>45029.000347222223</v>
          </cell>
          <cell r="J293" t="str">
            <v>Do Thi Bich Lieu</v>
          </cell>
          <cell r="M293" t="str">
            <v>No</v>
          </cell>
          <cell r="O293" t="str">
            <v>06/Đã thanh toán 26/2023</v>
          </cell>
        </row>
        <row r="294">
          <cell r="D294">
            <v>22037</v>
          </cell>
          <cell r="E294">
            <v>20362920</v>
          </cell>
          <cell r="F294">
            <v>3118577</v>
          </cell>
          <cell r="G294">
            <v>45029.000347222223</v>
          </cell>
          <cell r="J294" t="str">
            <v>Do Thi Bich Lieu</v>
          </cell>
          <cell r="M294" t="str">
            <v>No</v>
          </cell>
          <cell r="O294" t="str">
            <v>06/Đã thanh toán 26/2023</v>
          </cell>
        </row>
        <row r="295">
          <cell r="D295">
            <v>22045</v>
          </cell>
          <cell r="E295">
            <v>13242151</v>
          </cell>
          <cell r="F295">
            <v>4806984</v>
          </cell>
          <cell r="G295">
            <v>45029.000347222223</v>
          </cell>
          <cell r="J295" t="str">
            <v>Do Thi Bich Lieu</v>
          </cell>
          <cell r="M295" t="str">
            <v>No</v>
          </cell>
          <cell r="O295" t="str">
            <v>06/Đã thanh toán 26/2023</v>
          </cell>
        </row>
        <row r="296">
          <cell r="D296">
            <v>22040</v>
          </cell>
          <cell r="E296">
            <v>12144845</v>
          </cell>
          <cell r="F296">
            <v>2931918</v>
          </cell>
          <cell r="G296">
            <v>45029.000347222223</v>
          </cell>
          <cell r="J296" t="str">
            <v>Do Thi Bich Lieu</v>
          </cell>
          <cell r="M296" t="str">
            <v>No</v>
          </cell>
          <cell r="O296" t="str">
            <v>06/Đã thanh toán 26/2023</v>
          </cell>
        </row>
        <row r="297">
          <cell r="D297">
            <v>22034</v>
          </cell>
          <cell r="E297">
            <v>18155630</v>
          </cell>
          <cell r="F297">
            <v>2931918</v>
          </cell>
          <cell r="G297">
            <v>45029.000347222223</v>
          </cell>
          <cell r="J297" t="str">
            <v>Do Thi Bich Lieu</v>
          </cell>
          <cell r="M297" t="str">
            <v>No</v>
          </cell>
          <cell r="O297" t="str">
            <v>06/Đã thanh toán 26/2023</v>
          </cell>
        </row>
        <row r="298">
          <cell r="D298">
            <v>22180</v>
          </cell>
          <cell r="E298">
            <v>15110161</v>
          </cell>
          <cell r="F298">
            <v>977306</v>
          </cell>
          <cell r="G298">
            <v>45030.000347222223</v>
          </cell>
          <cell r="J298" t="str">
            <v>Do Thi Bich Lieu</v>
          </cell>
          <cell r="M298" t="str">
            <v>No</v>
          </cell>
          <cell r="O298" t="str">
            <v>05/Đã thanh toán 24/2023</v>
          </cell>
        </row>
        <row r="299">
          <cell r="D299">
            <v>22182</v>
          </cell>
          <cell r="E299">
            <v>22337887</v>
          </cell>
          <cell r="F299">
            <v>1308514</v>
          </cell>
          <cell r="G299">
            <v>45030.000347222223</v>
          </cell>
          <cell r="J299" t="str">
            <v>Do Thi Bich Lieu</v>
          </cell>
          <cell r="M299" t="str">
            <v>No</v>
          </cell>
          <cell r="O299" t="str">
            <v>05/Đã thanh toán 24/2023</v>
          </cell>
        </row>
        <row r="300">
          <cell r="D300">
            <v>22185</v>
          </cell>
          <cell r="E300">
            <v>25335484</v>
          </cell>
          <cell r="F300">
            <v>2895459</v>
          </cell>
          <cell r="G300">
            <v>45030.000347222223</v>
          </cell>
          <cell r="J300" t="str">
            <v>Do Thi Bich Lieu</v>
          </cell>
          <cell r="M300" t="str">
            <v>No</v>
          </cell>
          <cell r="O300" t="str">
            <v>05/Đã thanh toán 24/2023</v>
          </cell>
        </row>
        <row r="301">
          <cell r="D301">
            <v>22183</v>
          </cell>
          <cell r="E301">
            <v>22338310</v>
          </cell>
          <cell r="F301">
            <v>977306</v>
          </cell>
          <cell r="G301">
            <v>45030.000347222223</v>
          </cell>
          <cell r="J301" t="str">
            <v>Do Thi Bich Lieu</v>
          </cell>
          <cell r="M301" t="str">
            <v>No</v>
          </cell>
          <cell r="O301" t="str">
            <v>05/Đã thanh toán 24/2023</v>
          </cell>
        </row>
        <row r="302">
          <cell r="D302">
            <v>22181</v>
          </cell>
          <cell r="E302">
            <v>17190462</v>
          </cell>
          <cell r="F302">
            <v>4646323</v>
          </cell>
          <cell r="G302">
            <v>45030.000347222223</v>
          </cell>
          <cell r="J302" t="str">
            <v>Do Thi Bich Lieu</v>
          </cell>
          <cell r="M302" t="str">
            <v>No</v>
          </cell>
          <cell r="O302" t="str">
            <v>05/Đã thanh toán 24/2023</v>
          </cell>
        </row>
        <row r="303">
          <cell r="D303">
            <v>22187</v>
          </cell>
          <cell r="E303">
            <v>28326076</v>
          </cell>
          <cell r="F303">
            <v>3570094</v>
          </cell>
          <cell r="G303">
            <v>45030.000347222223</v>
          </cell>
          <cell r="J303" t="str">
            <v>Do Thi Bich Lieu</v>
          </cell>
          <cell r="M303" t="str">
            <v>No</v>
          </cell>
          <cell r="O303" t="str">
            <v>05/Đã thanh toán 24/2023</v>
          </cell>
        </row>
        <row r="304">
          <cell r="D304">
            <v>22186</v>
          </cell>
          <cell r="E304">
            <v>27326618</v>
          </cell>
          <cell r="F304">
            <v>552013</v>
          </cell>
          <cell r="G304">
            <v>45030.000347222223</v>
          </cell>
          <cell r="J304" t="str">
            <v>Do Thi Bich Lieu</v>
          </cell>
          <cell r="M304" t="str">
            <v>No</v>
          </cell>
          <cell r="O304" t="str">
            <v>05/Đã thanh toán 24/2023</v>
          </cell>
        </row>
        <row r="305">
          <cell r="D305">
            <v>23405</v>
          </cell>
          <cell r="E305">
            <v>19385051</v>
          </cell>
          <cell r="F305">
            <v>5697159</v>
          </cell>
          <cell r="G305">
            <v>45036.000347222223</v>
          </cell>
          <cell r="J305" t="str">
            <v>Do Thi Bich Lieu</v>
          </cell>
          <cell r="M305" t="str">
            <v>No</v>
          </cell>
          <cell r="O305" t="str">
            <v>05/Đã thanh toán 24/2023</v>
          </cell>
        </row>
        <row r="306">
          <cell r="D306">
            <v>23425</v>
          </cell>
          <cell r="E306">
            <v>90317029</v>
          </cell>
          <cell r="F306">
            <v>977306</v>
          </cell>
          <cell r="G306">
            <v>45036.000347222223</v>
          </cell>
          <cell r="J306" t="str">
            <v>Do Thi Bich Lieu</v>
          </cell>
          <cell r="M306" t="str">
            <v>No</v>
          </cell>
          <cell r="O306" t="str">
            <v>05/Đã thanh toán 24/2023</v>
          </cell>
        </row>
        <row r="307">
          <cell r="D307">
            <v>23413</v>
          </cell>
          <cell r="E307">
            <v>23213768</v>
          </cell>
          <cell r="F307">
            <v>1615482</v>
          </cell>
          <cell r="G307">
            <v>45036.000347222223</v>
          </cell>
          <cell r="J307" t="str">
            <v>Do Thi Bich Lieu</v>
          </cell>
          <cell r="M307" t="str">
            <v>No</v>
          </cell>
          <cell r="O307" t="str">
            <v>06/Đã thanh toán 12/2023</v>
          </cell>
        </row>
        <row r="308">
          <cell r="D308">
            <v>23415</v>
          </cell>
          <cell r="E308">
            <v>16426394</v>
          </cell>
          <cell r="F308">
            <v>3795915</v>
          </cell>
          <cell r="G308">
            <v>45036.000347222223</v>
          </cell>
          <cell r="J308" t="str">
            <v>Do Thi Bich Lieu</v>
          </cell>
          <cell r="M308" t="str">
            <v>No</v>
          </cell>
          <cell r="O308" t="str">
            <v>06/Đã thanh toán 12/2023</v>
          </cell>
        </row>
        <row r="309">
          <cell r="D309">
            <v>23409</v>
          </cell>
          <cell r="E309">
            <v>18159296</v>
          </cell>
          <cell r="F309">
            <v>5525207</v>
          </cell>
          <cell r="G309">
            <v>45036.000347222223</v>
          </cell>
          <cell r="J309" t="str">
            <v>Do Thi Bich Lieu</v>
          </cell>
          <cell r="M309" t="str">
            <v>No</v>
          </cell>
          <cell r="O309" t="str">
            <v>05/Đã thanh toán 24/2023</v>
          </cell>
        </row>
        <row r="310">
          <cell r="D310">
            <v>23416</v>
          </cell>
          <cell r="E310">
            <v>15111840</v>
          </cell>
          <cell r="F310">
            <v>977306</v>
          </cell>
          <cell r="G310">
            <v>45036.000347222223</v>
          </cell>
          <cell r="J310" t="str">
            <v>Do Thi Bich Lieu</v>
          </cell>
          <cell r="M310" t="str">
            <v>No</v>
          </cell>
          <cell r="O310" t="str">
            <v>05/Đã thanh toán 24/2023</v>
          </cell>
        </row>
        <row r="311">
          <cell r="D311">
            <v>23420</v>
          </cell>
          <cell r="E311">
            <v>90314340</v>
          </cell>
          <cell r="F311">
            <v>807741</v>
          </cell>
          <cell r="G311">
            <v>45036.000347222223</v>
          </cell>
          <cell r="J311" t="str">
            <v>Do Thi Bich Lieu</v>
          </cell>
          <cell r="M311" t="str">
            <v>No</v>
          </cell>
          <cell r="O311" t="str">
            <v>05/Đã thanh toán 24/2023</v>
          </cell>
        </row>
        <row r="312">
          <cell r="D312">
            <v>23424</v>
          </cell>
          <cell r="E312">
            <v>13245693</v>
          </cell>
          <cell r="F312">
            <v>3909224</v>
          </cell>
          <cell r="G312">
            <v>45036.000347222223</v>
          </cell>
          <cell r="J312" t="str">
            <v>Do Thi Bich Lieu</v>
          </cell>
          <cell r="M312" t="str">
            <v>No</v>
          </cell>
          <cell r="O312" t="str">
            <v>05/Đã thanh toán 24/2023</v>
          </cell>
        </row>
        <row r="313">
          <cell r="D313">
            <v>23423</v>
          </cell>
          <cell r="E313">
            <v>14098662</v>
          </cell>
          <cell r="F313">
            <v>3335789</v>
          </cell>
          <cell r="G313">
            <v>45036.000347222223</v>
          </cell>
          <cell r="J313" t="str">
            <v>Do Thi Bich Lieu</v>
          </cell>
          <cell r="M313" t="str">
            <v>No</v>
          </cell>
          <cell r="O313" t="str">
            <v>05/Đã thanh toán 24/2023</v>
          </cell>
        </row>
        <row r="314">
          <cell r="D314">
            <v>23408</v>
          </cell>
          <cell r="E314">
            <v>19386605</v>
          </cell>
          <cell r="F314">
            <v>2919450</v>
          </cell>
          <cell r="G314">
            <v>45036.000347222223</v>
          </cell>
          <cell r="J314" t="str">
            <v>Do Thi Bich Lieu</v>
          </cell>
          <cell r="M314" t="str">
            <v>No</v>
          </cell>
          <cell r="O314" t="str">
            <v>05/Đã thanh toán 24/2023</v>
          </cell>
        </row>
        <row r="315">
          <cell r="D315">
            <v>23412</v>
          </cell>
          <cell r="E315">
            <v>27327514</v>
          </cell>
          <cell r="F315">
            <v>4066508</v>
          </cell>
          <cell r="G315">
            <v>45036.000347222223</v>
          </cell>
          <cell r="J315" t="str">
            <v>Do Thi Bich Lieu</v>
          </cell>
          <cell r="M315" t="str">
            <v>No</v>
          </cell>
          <cell r="O315" t="str">
            <v>05/Đã thanh toán 24/2023</v>
          </cell>
        </row>
        <row r="316">
          <cell r="D316">
            <v>23411</v>
          </cell>
          <cell r="E316">
            <v>11188732</v>
          </cell>
          <cell r="F316">
            <v>778800</v>
          </cell>
          <cell r="G316">
            <v>45036.000347222223</v>
          </cell>
          <cell r="J316" t="str">
            <v>Do Thi Bich Lieu</v>
          </cell>
          <cell r="M316" t="str">
            <v>No</v>
          </cell>
          <cell r="O316" t="str">
            <v>05/Đã thanh toán 24/2023</v>
          </cell>
        </row>
        <row r="317">
          <cell r="D317">
            <v>23417</v>
          </cell>
          <cell r="E317">
            <v>22339889</v>
          </cell>
          <cell r="F317">
            <v>2336400</v>
          </cell>
          <cell r="G317">
            <v>45036.000347222223</v>
          </cell>
          <cell r="J317" t="str">
            <v>Do Thi Bich Lieu</v>
          </cell>
          <cell r="M317" t="str">
            <v>No</v>
          </cell>
          <cell r="O317" t="str">
            <v>05/Đã thanh toán 24/2023</v>
          </cell>
        </row>
        <row r="318">
          <cell r="D318">
            <v>23589</v>
          </cell>
          <cell r="E318">
            <v>19389013</v>
          </cell>
          <cell r="F318">
            <v>8544476</v>
          </cell>
          <cell r="G318">
            <v>45040.000347222223</v>
          </cell>
          <cell r="J318" t="str">
            <v>Do Thi Bich Lieu</v>
          </cell>
          <cell r="M318" t="str">
            <v>No</v>
          </cell>
          <cell r="O318" t="str">
            <v>06/Đã thanh toán 12/2023</v>
          </cell>
        </row>
        <row r="319">
          <cell r="D319">
            <v>23587</v>
          </cell>
          <cell r="E319">
            <v>19386785</v>
          </cell>
          <cell r="F319">
            <v>977306</v>
          </cell>
          <cell r="G319">
            <v>45040.000347222223</v>
          </cell>
          <cell r="J319" t="str">
            <v>Do Thi Bich Lieu</v>
          </cell>
          <cell r="M319" t="str">
            <v>No</v>
          </cell>
          <cell r="O319" t="str">
            <v>05/Đã thanh toán 24/2023</v>
          </cell>
        </row>
        <row r="320">
          <cell r="D320">
            <v>23593</v>
          </cell>
          <cell r="E320">
            <v>20366260</v>
          </cell>
          <cell r="F320">
            <v>4058758</v>
          </cell>
          <cell r="G320">
            <v>45040.000347222223</v>
          </cell>
          <cell r="J320" t="str">
            <v>Do Thi Bich Lieu</v>
          </cell>
          <cell r="M320" t="str">
            <v>No</v>
          </cell>
          <cell r="O320" t="str">
            <v>06/Đã thanh toán 12/2023</v>
          </cell>
        </row>
        <row r="321">
          <cell r="D321">
            <v>23592</v>
          </cell>
          <cell r="E321">
            <v>17193595</v>
          </cell>
          <cell r="F321">
            <v>2837120</v>
          </cell>
          <cell r="G321">
            <v>45040.000347222223</v>
          </cell>
          <cell r="J321" t="str">
            <v>Do Thi Bich Lieu</v>
          </cell>
          <cell r="M321" t="str">
            <v>No</v>
          </cell>
          <cell r="O321" t="str">
            <v>06/Đã thanh toán 12/2023</v>
          </cell>
        </row>
        <row r="322">
          <cell r="D322">
            <v>23591</v>
          </cell>
          <cell r="E322">
            <v>16427460</v>
          </cell>
          <cell r="F322">
            <v>5446000</v>
          </cell>
          <cell r="G322">
            <v>45040.000347222223</v>
          </cell>
          <cell r="J322" t="str">
            <v>Do Thi Bich Lieu</v>
          </cell>
          <cell r="M322" t="str">
            <v>No</v>
          </cell>
          <cell r="O322" t="str">
            <v>06/Đã thanh toán 12/2023</v>
          </cell>
        </row>
        <row r="323">
          <cell r="D323">
            <v>23599</v>
          </cell>
          <cell r="E323">
            <v>28329414</v>
          </cell>
          <cell r="F323">
            <v>1557600</v>
          </cell>
          <cell r="G323">
            <v>45040.000347222223</v>
          </cell>
          <cell r="J323" t="str">
            <v>Do Thi Bich Lieu</v>
          </cell>
          <cell r="M323" t="str">
            <v>No</v>
          </cell>
          <cell r="O323" t="str">
            <v>06/Đã thanh toán 12/2023</v>
          </cell>
        </row>
        <row r="324">
          <cell r="D324">
            <v>23598</v>
          </cell>
          <cell r="E324">
            <v>17194754</v>
          </cell>
          <cell r="F324">
            <v>6230400</v>
          </cell>
          <cell r="G324">
            <v>45040.000347222223</v>
          </cell>
          <cell r="J324" t="str">
            <v>Do Thi Bich Lieu</v>
          </cell>
          <cell r="M324" t="str">
            <v>No</v>
          </cell>
          <cell r="O324" t="str">
            <v>06/Đã thanh toán 12/2023</v>
          </cell>
        </row>
        <row r="325">
          <cell r="D325">
            <v>23588</v>
          </cell>
          <cell r="E325">
            <v>19387758</v>
          </cell>
          <cell r="F325">
            <v>499125</v>
          </cell>
          <cell r="G325">
            <v>45040.000347222223</v>
          </cell>
          <cell r="J325" t="str">
            <v>Do Thi Bich Lieu</v>
          </cell>
          <cell r="M325" t="str">
            <v>No</v>
          </cell>
          <cell r="O325" t="str">
            <v>05/Đã thanh toán 24/2023</v>
          </cell>
        </row>
        <row r="326">
          <cell r="D326">
            <v>23577</v>
          </cell>
          <cell r="E326">
            <v>10224313</v>
          </cell>
          <cell r="F326">
            <v>2443276</v>
          </cell>
          <cell r="G326">
            <v>45040.000347222223</v>
          </cell>
          <cell r="J326" t="str">
            <v>Do Thi Bich Lieu</v>
          </cell>
          <cell r="M326" t="str">
            <v>No</v>
          </cell>
          <cell r="O326" t="str">
            <v>05/Đã thanh toán 24/2023</v>
          </cell>
        </row>
        <row r="327">
          <cell r="D327">
            <v>23597</v>
          </cell>
          <cell r="E327">
            <v>25338724</v>
          </cell>
          <cell r="F327">
            <v>3296310</v>
          </cell>
          <cell r="G327">
            <v>45040.000347222223</v>
          </cell>
          <cell r="J327" t="str">
            <v>Do Thi Bich Lieu</v>
          </cell>
          <cell r="M327" t="str">
            <v>No</v>
          </cell>
          <cell r="O327" t="str">
            <v>06/Đã thanh toán 12/2023</v>
          </cell>
        </row>
        <row r="328">
          <cell r="D328">
            <v>23590</v>
          </cell>
          <cell r="E328">
            <v>19389026</v>
          </cell>
          <cell r="F328">
            <v>517072</v>
          </cell>
          <cell r="G328">
            <v>45040.000347222223</v>
          </cell>
          <cell r="J328" t="str">
            <v>Do Thi Bich Lieu</v>
          </cell>
          <cell r="M328" t="str">
            <v>No</v>
          </cell>
          <cell r="O328" t="str">
            <v>06/Đã thanh toán 12/2023</v>
          </cell>
        </row>
        <row r="329">
          <cell r="D329">
            <v>23596</v>
          </cell>
          <cell r="E329">
            <v>27328673</v>
          </cell>
          <cell r="F329">
            <v>1335015</v>
          </cell>
          <cell r="G329">
            <v>45040.000347222223</v>
          </cell>
          <cell r="J329" t="str">
            <v>Do Thi Bich Lieu</v>
          </cell>
          <cell r="M329" t="str">
            <v>No</v>
          </cell>
          <cell r="O329" t="str">
            <v>06/Đã thanh toán 12/2023</v>
          </cell>
        </row>
        <row r="330">
          <cell r="D330">
            <v>23594</v>
          </cell>
          <cell r="E330">
            <v>20366805</v>
          </cell>
          <cell r="F330">
            <v>1557600</v>
          </cell>
          <cell r="G330">
            <v>45040.000347222223</v>
          </cell>
          <cell r="J330" t="str">
            <v>Do Thi Bich Lieu</v>
          </cell>
          <cell r="M330" t="str">
            <v>No</v>
          </cell>
          <cell r="O330" t="str">
            <v>06/Đã thanh toán 12/2023</v>
          </cell>
        </row>
        <row r="331">
          <cell r="D331">
            <v>23595</v>
          </cell>
          <cell r="E331">
            <v>22340375</v>
          </cell>
          <cell r="F331">
            <v>2837120</v>
          </cell>
          <cell r="G331">
            <v>45040.000347222223</v>
          </cell>
          <cell r="J331" t="str">
            <v>Do Thi Bich Lieu</v>
          </cell>
          <cell r="M331" t="str">
            <v>No</v>
          </cell>
          <cell r="O331" t="str">
            <v>06/Đã thanh toán 12/2023</v>
          </cell>
        </row>
        <row r="332">
          <cell r="D332">
            <v>23581</v>
          </cell>
          <cell r="E332">
            <v>50989971</v>
          </cell>
          <cell r="F332">
            <v>1221638</v>
          </cell>
          <cell r="G332">
            <v>45040.000347222223</v>
          </cell>
          <cell r="J332" t="str">
            <v>Do Thi Bich Lieu</v>
          </cell>
          <cell r="M332" t="str">
            <v>No</v>
          </cell>
          <cell r="O332" t="str">
            <v>05/Đã thanh toán 24/2023</v>
          </cell>
        </row>
        <row r="333">
          <cell r="D333">
            <v>23585</v>
          </cell>
          <cell r="E333">
            <v>12149515</v>
          </cell>
          <cell r="F333">
            <v>3115200</v>
          </cell>
          <cell r="G333">
            <v>45040.000347222223</v>
          </cell>
          <cell r="J333" t="str">
            <v>Do Thi Bich Lieu</v>
          </cell>
          <cell r="M333" t="str">
            <v>No</v>
          </cell>
          <cell r="O333" t="str">
            <v>06/Đã thanh toán 12/2023</v>
          </cell>
        </row>
        <row r="334">
          <cell r="D334">
            <v>23586</v>
          </cell>
          <cell r="E334">
            <v>19386653</v>
          </cell>
          <cell r="F334">
            <v>897503</v>
          </cell>
          <cell r="G334">
            <v>45040.000347222223</v>
          </cell>
          <cell r="J334" t="str">
            <v>Do Thi Bich Lieu</v>
          </cell>
          <cell r="M334" t="str">
            <v>No</v>
          </cell>
          <cell r="O334" t="str">
            <v>05/Đã thanh toán 24/2023</v>
          </cell>
        </row>
        <row r="335">
          <cell r="D335">
            <v>23578</v>
          </cell>
          <cell r="E335">
            <v>10226536</v>
          </cell>
          <cell r="F335">
            <v>9624522</v>
          </cell>
          <cell r="G335">
            <v>45040.000347222223</v>
          </cell>
          <cell r="J335" t="str">
            <v>Do Thi Bich Lieu</v>
          </cell>
          <cell r="M335" t="str">
            <v>No</v>
          </cell>
          <cell r="O335" t="str">
            <v>06/Đã thanh toán 12/2023</v>
          </cell>
        </row>
        <row r="336">
          <cell r="D336">
            <v>23582</v>
          </cell>
          <cell r="E336">
            <v>11190337</v>
          </cell>
          <cell r="F336">
            <v>3894000</v>
          </cell>
          <cell r="G336">
            <v>45040.000347222223</v>
          </cell>
          <cell r="J336" t="str">
            <v>Do Thi Bich Lieu</v>
          </cell>
          <cell r="M336" t="str">
            <v>No</v>
          </cell>
          <cell r="O336" t="str">
            <v>06/Đã thanh toán 12/2023</v>
          </cell>
        </row>
        <row r="337">
          <cell r="D337">
            <v>23580</v>
          </cell>
          <cell r="E337">
            <v>12148286</v>
          </cell>
          <cell r="F337">
            <v>7836360</v>
          </cell>
          <cell r="G337">
            <v>45040.000347222223</v>
          </cell>
          <cell r="J337" t="str">
            <v>Do Thi Bich Lieu</v>
          </cell>
          <cell r="M337" t="str">
            <v>No</v>
          </cell>
          <cell r="O337" t="str">
            <v>06/Đã thanh toán 12/2023</v>
          </cell>
        </row>
        <row r="338">
          <cell r="D338">
            <v>25160</v>
          </cell>
          <cell r="E338">
            <v>13132668</v>
          </cell>
          <cell r="F338">
            <v>3923458</v>
          </cell>
          <cell r="G338">
            <v>45043.000347222223</v>
          </cell>
          <cell r="J338" t="str">
            <v>Do Thi Bich Lieu</v>
          </cell>
          <cell r="M338" t="str">
            <v>No</v>
          </cell>
          <cell r="O338" t="str">
            <v>05/Đã thanh toán 10/2023</v>
          </cell>
        </row>
        <row r="339">
          <cell r="D339">
            <v>25148</v>
          </cell>
          <cell r="E339">
            <v>17080514</v>
          </cell>
          <cell r="F339">
            <v>1470046</v>
          </cell>
          <cell r="G339">
            <v>45043.000347222223</v>
          </cell>
          <cell r="J339" t="str">
            <v>Do Thi Bich Lieu</v>
          </cell>
          <cell r="M339" t="str">
            <v>No</v>
          </cell>
          <cell r="O339" t="str">
            <v>05/Đã thanh toán 10/2023</v>
          </cell>
        </row>
        <row r="340">
          <cell r="D340">
            <v>25162</v>
          </cell>
          <cell r="E340">
            <v>90245552</v>
          </cell>
          <cell r="F340">
            <v>1296130</v>
          </cell>
          <cell r="G340">
            <v>45043.000347222223</v>
          </cell>
          <cell r="J340" t="str">
            <v>Do Thi Bich Lieu</v>
          </cell>
          <cell r="M340" t="str">
            <v>No</v>
          </cell>
          <cell r="O340" t="str">
            <v>05/Đã thanh toán 10/2023</v>
          </cell>
        </row>
        <row r="341">
          <cell r="D341">
            <v>25161</v>
          </cell>
          <cell r="E341">
            <v>13118607</v>
          </cell>
          <cell r="F341">
            <v>4932257</v>
          </cell>
          <cell r="G341">
            <v>45043.000347222223</v>
          </cell>
          <cell r="J341" t="str">
            <v>Do Thi Bich Lieu</v>
          </cell>
          <cell r="M341" t="str">
            <v>No</v>
          </cell>
          <cell r="O341" t="str">
            <v>05/Đã thanh toán 10/2023</v>
          </cell>
        </row>
        <row r="342">
          <cell r="D342">
            <v>25152</v>
          </cell>
          <cell r="E342">
            <v>21198773</v>
          </cell>
          <cell r="F342">
            <v>2934014</v>
          </cell>
          <cell r="G342">
            <v>45043.000347222223</v>
          </cell>
          <cell r="J342" t="str">
            <v>Do Thi Bich Lieu</v>
          </cell>
          <cell r="M342" t="str">
            <v>No</v>
          </cell>
          <cell r="O342" t="str">
            <v>Chúng tôi đang xử lý hóa đơn, vui lòng liên hệ Do Thi Bich Lieu</v>
          </cell>
        </row>
        <row r="343">
          <cell r="D343">
            <v>25141</v>
          </cell>
          <cell r="E343">
            <v>14024299</v>
          </cell>
          <cell r="F343">
            <v>4778180</v>
          </cell>
          <cell r="G343">
            <v>45043.000347222223</v>
          </cell>
          <cell r="J343" t="str">
            <v>Do Thi Bich Lieu</v>
          </cell>
          <cell r="M343" t="str">
            <v>No</v>
          </cell>
          <cell r="O343" t="str">
            <v>05/Đã thanh toán 10/2023</v>
          </cell>
        </row>
        <row r="344">
          <cell r="D344">
            <v>25134</v>
          </cell>
          <cell r="E344">
            <v>20269760</v>
          </cell>
          <cell r="F344">
            <v>5425424</v>
          </cell>
          <cell r="G344">
            <v>45043.000347222223</v>
          </cell>
          <cell r="J344" t="str">
            <v>Do Thi Bich Lieu</v>
          </cell>
          <cell r="M344" t="str">
            <v>No</v>
          </cell>
          <cell r="O344" t="str">
            <v>05/Đã thanh toán 10/2023</v>
          </cell>
        </row>
        <row r="345">
          <cell r="D345">
            <v>25151</v>
          </cell>
          <cell r="E345">
            <v>10160456</v>
          </cell>
          <cell r="F345">
            <v>9756126</v>
          </cell>
          <cell r="G345">
            <v>45043.000347222223</v>
          </cell>
          <cell r="J345" t="str">
            <v>Do Thi Bich Lieu</v>
          </cell>
          <cell r="M345" t="str">
            <v>No</v>
          </cell>
          <cell r="O345" t="str">
            <v>Chúng tôi đang xử lý hóa đơn, vui lòng liên hệ Do Thi Bich Lieu</v>
          </cell>
        </row>
        <row r="346">
          <cell r="D346">
            <v>25138</v>
          </cell>
          <cell r="E346">
            <v>17093151</v>
          </cell>
          <cell r="F346">
            <v>5891446</v>
          </cell>
          <cell r="G346">
            <v>45043.000347222223</v>
          </cell>
          <cell r="J346" t="str">
            <v>Do Thi Bich Lieu</v>
          </cell>
          <cell r="M346" t="str">
            <v>No</v>
          </cell>
          <cell r="O346" t="str">
            <v>05/Đã thanh toán 10/2023</v>
          </cell>
        </row>
        <row r="347">
          <cell r="D347">
            <v>25140</v>
          </cell>
          <cell r="E347">
            <v>90257413</v>
          </cell>
          <cell r="F347">
            <v>1113266</v>
          </cell>
          <cell r="G347">
            <v>45043.000347222223</v>
          </cell>
          <cell r="J347" t="str">
            <v>Do Thi Bich Lieu</v>
          </cell>
          <cell r="M347" t="str">
            <v>No</v>
          </cell>
          <cell r="O347" t="str">
            <v>05/Đã thanh toán 10/2023</v>
          </cell>
        </row>
        <row r="348">
          <cell r="D348">
            <v>25139</v>
          </cell>
          <cell r="E348">
            <v>26298800</v>
          </cell>
          <cell r="F348">
            <v>1296130</v>
          </cell>
          <cell r="G348">
            <v>45043.000347222223</v>
          </cell>
          <cell r="J348" t="str">
            <v>Do Thi Bich Lieu</v>
          </cell>
          <cell r="M348" t="str">
            <v>No</v>
          </cell>
          <cell r="O348" t="str">
            <v>05/Đã thanh toán 10/2023</v>
          </cell>
        </row>
        <row r="349">
          <cell r="D349">
            <v>25163</v>
          </cell>
          <cell r="E349">
            <v>18025802</v>
          </cell>
          <cell r="F349">
            <v>2226532</v>
          </cell>
          <cell r="G349">
            <v>45043.000347222223</v>
          </cell>
          <cell r="J349" t="str">
            <v>Do Thi Bich Lieu</v>
          </cell>
          <cell r="M349" t="str">
            <v>No</v>
          </cell>
          <cell r="O349" t="str">
            <v>05/Đã thanh toán 10/2023</v>
          </cell>
        </row>
        <row r="350">
          <cell r="D350">
            <v>25159</v>
          </cell>
          <cell r="E350">
            <v>14000793</v>
          </cell>
          <cell r="F350">
            <v>5873090</v>
          </cell>
          <cell r="G350">
            <v>45043.000347222223</v>
          </cell>
          <cell r="J350" t="str">
            <v>Do Thi Bich Lieu</v>
          </cell>
          <cell r="M350" t="str">
            <v>No</v>
          </cell>
          <cell r="O350" t="str">
            <v>05/Đã thanh toán 10/2023</v>
          </cell>
        </row>
        <row r="351">
          <cell r="D351">
            <v>25142</v>
          </cell>
          <cell r="E351">
            <v>13157990</v>
          </cell>
          <cell r="F351">
            <v>5095165</v>
          </cell>
          <cell r="G351">
            <v>45043.000347222223</v>
          </cell>
          <cell r="J351" t="str">
            <v>Do Thi Bich Lieu</v>
          </cell>
          <cell r="M351" t="str">
            <v>No</v>
          </cell>
          <cell r="O351" t="str">
            <v>05/Đã thanh toán 10/2023</v>
          </cell>
        </row>
        <row r="352">
          <cell r="D352">
            <v>25144</v>
          </cell>
          <cell r="E352">
            <v>10101618</v>
          </cell>
          <cell r="F352">
            <v>8246346</v>
          </cell>
          <cell r="G352">
            <v>45043.000347222223</v>
          </cell>
          <cell r="J352" t="str">
            <v>Do Thi Bich Lieu</v>
          </cell>
          <cell r="M352" t="str">
            <v>No</v>
          </cell>
          <cell r="O352" t="str">
            <v>05/Đã thanh toán 10/2023</v>
          </cell>
        </row>
        <row r="353">
          <cell r="D353">
            <v>25153</v>
          </cell>
          <cell r="E353">
            <v>25305106</v>
          </cell>
          <cell r="F353">
            <v>14279089</v>
          </cell>
          <cell r="G353">
            <v>45043.000347222223</v>
          </cell>
          <cell r="J353" t="str">
            <v>Do Thi Bich Lieu</v>
          </cell>
          <cell r="M353" t="str">
            <v>No</v>
          </cell>
          <cell r="O353" t="str">
            <v>05/Đã thanh toán 10/2023</v>
          </cell>
        </row>
        <row r="354">
          <cell r="D354">
            <v>25145</v>
          </cell>
          <cell r="E354">
            <v>20277772</v>
          </cell>
          <cell r="F354">
            <v>248408</v>
          </cell>
          <cell r="G354">
            <v>45043.000347222223</v>
          </cell>
          <cell r="J354" t="str">
            <v>Do Thi Bich Lieu</v>
          </cell>
          <cell r="M354" t="str">
            <v>No</v>
          </cell>
          <cell r="O354" t="str">
            <v>05/Đã thanh toán 10/2023</v>
          </cell>
        </row>
        <row r="355">
          <cell r="D355">
            <v>25157</v>
          </cell>
          <cell r="E355">
            <v>24280678</v>
          </cell>
          <cell r="F355">
            <v>8215331</v>
          </cell>
          <cell r="G355">
            <v>45043.000347222223</v>
          </cell>
          <cell r="J355" t="str">
            <v>Do Thi Bich Lieu</v>
          </cell>
          <cell r="M355" t="str">
            <v>No</v>
          </cell>
          <cell r="O355" t="str">
            <v>05/Đã thanh toán 10/2023</v>
          </cell>
        </row>
        <row r="356">
          <cell r="D356">
            <v>25136</v>
          </cell>
          <cell r="E356">
            <v>13124739</v>
          </cell>
          <cell r="F356">
            <v>2592260</v>
          </cell>
          <cell r="G356">
            <v>45043.000347222223</v>
          </cell>
          <cell r="J356" t="str">
            <v>Do Thi Bich Lieu</v>
          </cell>
          <cell r="M356" t="str">
            <v>No</v>
          </cell>
          <cell r="O356" t="str">
            <v>05/Đã thanh toán 10/2023</v>
          </cell>
        </row>
        <row r="357">
          <cell r="D357">
            <v>25158</v>
          </cell>
          <cell r="E357">
            <v>15079249</v>
          </cell>
          <cell r="F357">
            <v>11042361</v>
          </cell>
          <cell r="G357">
            <v>45043.000347222223</v>
          </cell>
          <cell r="J357" t="str">
            <v>Do Thi Bich Lieu</v>
          </cell>
          <cell r="M357" t="str">
            <v>No</v>
          </cell>
          <cell r="O357" t="str">
            <v>05/Đã thanh toán 10/2023</v>
          </cell>
        </row>
        <row r="358">
          <cell r="D358">
            <v>25143</v>
          </cell>
          <cell r="E358">
            <v>22265300</v>
          </cell>
          <cell r="F358">
            <v>1221638</v>
          </cell>
          <cell r="G358">
            <v>45043.000347222223</v>
          </cell>
          <cell r="J358" t="str">
            <v>Do Thi Bich Lieu</v>
          </cell>
          <cell r="M358" t="str">
            <v>No</v>
          </cell>
          <cell r="O358" t="str">
            <v>05/Đã thanh toán 10/2023</v>
          </cell>
        </row>
        <row r="359">
          <cell r="D359">
            <v>25149</v>
          </cell>
          <cell r="E359">
            <v>25284108</v>
          </cell>
          <cell r="F359">
            <v>3608451</v>
          </cell>
          <cell r="G359">
            <v>45043.000347222223</v>
          </cell>
          <cell r="J359" t="str">
            <v>Do Thi Bich Lieu</v>
          </cell>
          <cell r="M359" t="str">
            <v>No</v>
          </cell>
          <cell r="O359" t="str">
            <v>05/Đã thanh toán 10/2023</v>
          </cell>
        </row>
        <row r="360">
          <cell r="D360">
            <v>25156</v>
          </cell>
          <cell r="E360">
            <v>18118684</v>
          </cell>
          <cell r="F360">
            <v>3667169</v>
          </cell>
          <cell r="G360">
            <v>45043.000347222223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D361">
            <v>25135</v>
          </cell>
          <cell r="E361">
            <v>26277702</v>
          </cell>
          <cell r="F361">
            <v>1002364</v>
          </cell>
          <cell r="G361">
            <v>45043.000347222223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D362">
            <v>25154</v>
          </cell>
          <cell r="E362">
            <v>16386568</v>
          </cell>
          <cell r="F362">
            <v>1594538</v>
          </cell>
          <cell r="G362">
            <v>45043.000347222223</v>
          </cell>
          <cell r="J362" t="str">
            <v>Do Thi Bich Lieu</v>
          </cell>
          <cell r="M362" t="str">
            <v>No</v>
          </cell>
          <cell r="O362" t="str">
            <v>05/Đã thanh toán 10/2023</v>
          </cell>
        </row>
        <row r="363">
          <cell r="D363">
            <v>25146</v>
          </cell>
          <cell r="E363">
            <v>25265548</v>
          </cell>
          <cell r="F363">
            <v>4453064</v>
          </cell>
          <cell r="G363">
            <v>45043.000347222223</v>
          </cell>
          <cell r="J363" t="str">
            <v>Do Thi Bich Lieu</v>
          </cell>
          <cell r="M363" t="str">
            <v>No</v>
          </cell>
          <cell r="O363" t="str">
            <v>05/Đã thanh toán 10/2023</v>
          </cell>
        </row>
        <row r="364">
          <cell r="D364">
            <v>25137</v>
          </cell>
          <cell r="E364">
            <v>13109905</v>
          </cell>
          <cell r="F364">
            <v>8546626</v>
          </cell>
          <cell r="G364">
            <v>45043.000347222223</v>
          </cell>
          <cell r="J364" t="str">
            <v>Do Thi Bich Lieu</v>
          </cell>
          <cell r="M364" t="str">
            <v>No</v>
          </cell>
          <cell r="O364" t="str">
            <v>05/Đã thanh toán 10/2023</v>
          </cell>
        </row>
        <row r="365">
          <cell r="D365">
            <v>25147</v>
          </cell>
          <cell r="E365">
            <v>25254485</v>
          </cell>
          <cell r="F365">
            <v>149045</v>
          </cell>
          <cell r="G365">
            <v>45043.000347222223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D366">
            <v>25150</v>
          </cell>
          <cell r="E366">
            <v>28276097</v>
          </cell>
          <cell r="F366">
            <v>1221638</v>
          </cell>
          <cell r="G366">
            <v>45043.000347222223</v>
          </cell>
          <cell r="J366" t="str">
            <v>Do Thi Bich Lieu</v>
          </cell>
          <cell r="M366" t="str">
            <v>No</v>
          </cell>
          <cell r="O366" t="str">
            <v>05/Đã thanh toán 10/2023</v>
          </cell>
        </row>
        <row r="367">
          <cell r="D367">
            <v>25253</v>
          </cell>
          <cell r="E367">
            <v>26391148</v>
          </cell>
          <cell r="F367">
            <v>1324813</v>
          </cell>
          <cell r="G367">
            <v>45044.000347222223</v>
          </cell>
          <cell r="J367" t="str">
            <v>Do Thi Bich Lieu</v>
          </cell>
          <cell r="M367" t="str">
            <v>No</v>
          </cell>
          <cell r="O367" t="str">
            <v>06/Đã thanh toán 12/2023</v>
          </cell>
        </row>
        <row r="368">
          <cell r="D368">
            <v>25251</v>
          </cell>
          <cell r="E368">
            <v>25340068</v>
          </cell>
          <cell r="F368">
            <v>2095544</v>
          </cell>
          <cell r="G368">
            <v>45044.000347222223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D369">
            <v>25245</v>
          </cell>
          <cell r="E369">
            <v>16430473</v>
          </cell>
          <cell r="F369">
            <v>4495766</v>
          </cell>
          <cell r="G369">
            <v>45044.000347222223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D370">
            <v>25230</v>
          </cell>
          <cell r="E370">
            <v>28330711</v>
          </cell>
          <cell r="F370">
            <v>9034586</v>
          </cell>
          <cell r="G370">
            <v>45044.000347222223</v>
          </cell>
          <cell r="J370" t="str">
            <v>Do Thi Bich Lieu</v>
          </cell>
          <cell r="M370" t="str">
            <v>No</v>
          </cell>
          <cell r="O370" t="str">
            <v>06/Đã thanh toán 12/2023</v>
          </cell>
        </row>
        <row r="371">
          <cell r="D371">
            <v>25263</v>
          </cell>
          <cell r="E371">
            <v>13250154</v>
          </cell>
          <cell r="F371">
            <v>7009200</v>
          </cell>
          <cell r="G371">
            <v>45044.000347222223</v>
          </cell>
          <cell r="J371" t="str">
            <v>Do Thi Bich Lieu</v>
          </cell>
          <cell r="M371" t="str">
            <v>No</v>
          </cell>
          <cell r="O371" t="str">
            <v>06/Đã thanh toán 12/2023</v>
          </cell>
        </row>
        <row r="372">
          <cell r="D372">
            <v>25250</v>
          </cell>
          <cell r="E372">
            <v>15115730</v>
          </cell>
          <cell r="F372">
            <v>2443276</v>
          </cell>
          <cell r="G372">
            <v>45044.000347222223</v>
          </cell>
          <cell r="J372" t="str">
            <v>Do Thi Bich Lieu</v>
          </cell>
          <cell r="M372" t="str">
            <v>No</v>
          </cell>
          <cell r="O372" t="str">
            <v>06/Đã thanh toán 12/2023</v>
          </cell>
        </row>
        <row r="373">
          <cell r="D373">
            <v>25264</v>
          </cell>
          <cell r="E373">
            <v>90319563</v>
          </cell>
          <cell r="F373">
            <v>2117467</v>
          </cell>
          <cell r="G373">
            <v>45044.000347222223</v>
          </cell>
          <cell r="J373" t="str">
            <v>Do Thi Bich Lieu</v>
          </cell>
          <cell r="M373" t="str">
            <v>No</v>
          </cell>
          <cell r="O373" t="str">
            <v>06/Đã thanh toán 12/2023</v>
          </cell>
        </row>
        <row r="374">
          <cell r="D374">
            <v>25255</v>
          </cell>
          <cell r="E374">
            <v>26391786</v>
          </cell>
          <cell r="F374">
            <v>1557600</v>
          </cell>
          <cell r="G374">
            <v>45044.000347222223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25259</v>
          </cell>
          <cell r="E375">
            <v>13250873</v>
          </cell>
          <cell r="F375">
            <v>6941308</v>
          </cell>
          <cell r="G375">
            <v>45044.000347222223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D376">
            <v>25249</v>
          </cell>
          <cell r="E376">
            <v>27331131</v>
          </cell>
          <cell r="F376">
            <v>1418560</v>
          </cell>
          <cell r="G376">
            <v>45044.000347222223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25246</v>
          </cell>
          <cell r="E377">
            <v>24311211</v>
          </cell>
          <cell r="F377">
            <v>2095544</v>
          </cell>
          <cell r="G377">
            <v>45044.000347222223</v>
          </cell>
          <cell r="H377">
            <v>45100.000347222223</v>
          </cell>
          <cell r="I377">
            <v>45083.000347222223</v>
          </cell>
          <cell r="J377" t="str">
            <v>Do Thi Bich Lieu</v>
          </cell>
          <cell r="M377" t="str">
            <v>No</v>
          </cell>
          <cell r="O377" t="str">
            <v>Lịch thanh toán: Monthly at 10 &amp; 24</v>
          </cell>
        </row>
        <row r="378">
          <cell r="D378">
            <v>25225</v>
          </cell>
          <cell r="E378">
            <v>16429158</v>
          </cell>
          <cell r="F378">
            <v>2095544</v>
          </cell>
          <cell r="G378">
            <v>45044.000347222223</v>
          </cell>
          <cell r="J378" t="str">
            <v>Do Thi Bich Lieu</v>
          </cell>
          <cell r="M378" t="str">
            <v>No</v>
          </cell>
          <cell r="O378" t="str">
            <v>06/Đã thanh toán 12/2023</v>
          </cell>
        </row>
        <row r="379">
          <cell r="D379">
            <v>25258</v>
          </cell>
          <cell r="E379">
            <v>26393215</v>
          </cell>
          <cell r="F379">
            <v>778800</v>
          </cell>
          <cell r="G379">
            <v>45044.000347222223</v>
          </cell>
          <cell r="J379" t="str">
            <v>Do Thi Bich Lieu</v>
          </cell>
          <cell r="M379" t="str">
            <v>No</v>
          </cell>
          <cell r="O379" t="str">
            <v>06/Đã thanh toán 12/2023</v>
          </cell>
        </row>
        <row r="380">
          <cell r="D380">
            <v>25242</v>
          </cell>
          <cell r="E380">
            <v>15043397</v>
          </cell>
          <cell r="F380">
            <v>2004728</v>
          </cell>
          <cell r="G380">
            <v>45044.000347222223</v>
          </cell>
          <cell r="J380" t="str">
            <v>Do Thi Bich Lieu</v>
          </cell>
          <cell r="M380" t="str">
            <v>No</v>
          </cell>
          <cell r="O380" t="str">
            <v>05/Đã thanh toán 10/2023</v>
          </cell>
        </row>
        <row r="381">
          <cell r="D381">
            <v>25262</v>
          </cell>
          <cell r="E381">
            <v>13252274</v>
          </cell>
          <cell r="F381">
            <v>1221638</v>
          </cell>
          <cell r="G381">
            <v>45044.000347222223</v>
          </cell>
          <cell r="J381" t="str">
            <v>Do Thi Bich Lieu</v>
          </cell>
          <cell r="M381" t="str">
            <v>No</v>
          </cell>
          <cell r="O381" t="str">
            <v>06/Đã thanh toán 12/2023</v>
          </cell>
        </row>
        <row r="382">
          <cell r="D382">
            <v>25256</v>
          </cell>
          <cell r="E382">
            <v>26391721</v>
          </cell>
          <cell r="F382">
            <v>1941709</v>
          </cell>
          <cell r="G382">
            <v>45044.000347222223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D383">
            <v>25224</v>
          </cell>
          <cell r="E383">
            <v>16429120</v>
          </cell>
          <cell r="F383">
            <v>2336400</v>
          </cell>
          <cell r="G383">
            <v>45044.000347222223</v>
          </cell>
          <cell r="J383" t="str">
            <v>Do Thi Bich Lieu</v>
          </cell>
          <cell r="M383" t="str">
            <v>No</v>
          </cell>
          <cell r="O383" t="str">
            <v>06/Đã thanh toán 12/2023</v>
          </cell>
        </row>
        <row r="384">
          <cell r="D384">
            <v>25257</v>
          </cell>
          <cell r="E384">
            <v>14102213</v>
          </cell>
          <cell r="F384">
            <v>2667652</v>
          </cell>
          <cell r="G384">
            <v>45044.000347222223</v>
          </cell>
          <cell r="J384" t="str">
            <v>Do Thi Bich Lieu</v>
          </cell>
          <cell r="M384" t="str">
            <v>No</v>
          </cell>
          <cell r="O384" t="str">
            <v>06/Đã thanh toán 12/2023</v>
          </cell>
        </row>
        <row r="385">
          <cell r="D385">
            <v>25227</v>
          </cell>
          <cell r="E385">
            <v>20367862</v>
          </cell>
          <cell r="F385">
            <v>4744894</v>
          </cell>
          <cell r="G385">
            <v>45044.000347222223</v>
          </cell>
          <cell r="J385" t="str">
            <v>Do Thi Bich Lieu</v>
          </cell>
          <cell r="M385" t="str">
            <v>No</v>
          </cell>
          <cell r="O385" t="str">
            <v>06/Đã thanh toán 12/2023</v>
          </cell>
        </row>
        <row r="386">
          <cell r="D386">
            <v>25247</v>
          </cell>
          <cell r="E386">
            <v>24311486</v>
          </cell>
          <cell r="F386">
            <v>2837120</v>
          </cell>
          <cell r="G386">
            <v>45044.000347222223</v>
          </cell>
          <cell r="J386" t="str">
            <v>Do Thi Bich Lieu</v>
          </cell>
          <cell r="M386" t="str">
            <v>No</v>
          </cell>
          <cell r="O386" t="str">
            <v>06/Đã thanh toán 12/2023</v>
          </cell>
        </row>
        <row r="387">
          <cell r="D387">
            <v>25231</v>
          </cell>
          <cell r="E387">
            <v>11192367</v>
          </cell>
          <cell r="F387">
            <v>4334990</v>
          </cell>
          <cell r="G387">
            <v>45044.000347222223</v>
          </cell>
          <cell r="J387" t="str">
            <v>Do Thi Bich Lieu</v>
          </cell>
          <cell r="M387" t="str">
            <v>No</v>
          </cell>
          <cell r="O387" t="str">
            <v>06/Đã thanh toán 12/2023</v>
          </cell>
        </row>
        <row r="388">
          <cell r="D388">
            <v>25220</v>
          </cell>
          <cell r="E388">
            <v>10228155</v>
          </cell>
          <cell r="F388">
            <v>7788000</v>
          </cell>
          <cell r="G388">
            <v>45044.000347222223</v>
          </cell>
          <cell r="J388" t="str">
            <v>Do Thi Bich Lieu</v>
          </cell>
          <cell r="M388" t="str">
            <v>No</v>
          </cell>
          <cell r="O388" t="str">
            <v>06/Đã thanh toán 12/2023</v>
          </cell>
        </row>
        <row r="389">
          <cell r="D389">
            <v>25252</v>
          </cell>
          <cell r="E389">
            <v>21225613</v>
          </cell>
          <cell r="F389">
            <v>1551215</v>
          </cell>
          <cell r="G389">
            <v>45044.000347222223</v>
          </cell>
          <cell r="J389" t="str">
            <v>Do Thi Bich Lieu</v>
          </cell>
          <cell r="M389" t="str">
            <v>No</v>
          </cell>
          <cell r="O389" t="str">
            <v>06/Đã thanh toán 12/2023</v>
          </cell>
        </row>
        <row r="390">
          <cell r="D390">
            <v>25261</v>
          </cell>
          <cell r="E390">
            <v>26394958</v>
          </cell>
          <cell r="F390">
            <v>3557191</v>
          </cell>
          <cell r="G390">
            <v>45044.000347222223</v>
          </cell>
          <cell r="J390" t="str">
            <v>Do Thi Bich Lieu</v>
          </cell>
          <cell r="M390" t="str">
            <v>No</v>
          </cell>
          <cell r="O390" t="str">
            <v>06/Đã thanh toán 12/2023</v>
          </cell>
        </row>
        <row r="391">
          <cell r="D391">
            <v>25260</v>
          </cell>
          <cell r="E391">
            <v>14103665</v>
          </cell>
          <cell r="F391">
            <v>3222076</v>
          </cell>
          <cell r="G391">
            <v>45044.000347222223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D392">
            <v>25226</v>
          </cell>
          <cell r="E392">
            <v>17195217</v>
          </cell>
          <cell r="F392">
            <v>2468913</v>
          </cell>
          <cell r="G392">
            <v>45044.000347222223</v>
          </cell>
          <cell r="J392" t="str">
            <v>Do Thi Bich Lieu</v>
          </cell>
          <cell r="M392" t="str">
            <v>No</v>
          </cell>
          <cell r="O392" t="str">
            <v>06/Đã thanh toán 12/2023</v>
          </cell>
        </row>
        <row r="393">
          <cell r="D393">
            <v>25229</v>
          </cell>
          <cell r="E393">
            <v>28330662</v>
          </cell>
          <cell r="F393">
            <v>1958825</v>
          </cell>
          <cell r="G393">
            <v>45044.000347222223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D394">
            <v>25232</v>
          </cell>
          <cell r="E394">
            <v>14100190</v>
          </cell>
          <cell r="F394">
            <v>2931918</v>
          </cell>
          <cell r="G394">
            <v>45044.000347222223</v>
          </cell>
          <cell r="J394" t="str">
            <v>Do Thi Bich Lieu</v>
          </cell>
          <cell r="M394" t="str">
            <v>No</v>
          </cell>
          <cell r="O394" t="str">
            <v>05/Đã thanh toán 24/2023</v>
          </cell>
        </row>
        <row r="395">
          <cell r="D395">
            <v>25228</v>
          </cell>
          <cell r="E395">
            <v>24310643</v>
          </cell>
          <cell r="F395">
            <v>1557600</v>
          </cell>
          <cell r="G395">
            <v>45044.000347222223</v>
          </cell>
          <cell r="J395" t="str">
            <v>Do Thi Bich Lieu</v>
          </cell>
          <cell r="M395" t="str">
            <v>No</v>
          </cell>
          <cell r="O395" t="str">
            <v>06/Đã thanh toán 12/2023</v>
          </cell>
        </row>
        <row r="396">
          <cell r="D396">
            <v>25223</v>
          </cell>
          <cell r="E396">
            <v>18161462</v>
          </cell>
          <cell r="F396">
            <v>2336400</v>
          </cell>
          <cell r="G396">
            <v>45044.000347222223</v>
          </cell>
          <cell r="J396" t="str">
            <v>Do Thi Bich Lieu</v>
          </cell>
          <cell r="M396" t="str">
            <v>No</v>
          </cell>
          <cell r="O396" t="str">
            <v>06/Đã thanh toán 12/2023</v>
          </cell>
        </row>
        <row r="397">
          <cell r="D397">
            <v>25353</v>
          </cell>
          <cell r="E397">
            <v>13204346</v>
          </cell>
          <cell r="F397">
            <v>13222710</v>
          </cell>
          <cell r="G397">
            <v>45050.000347222223</v>
          </cell>
          <cell r="J397" t="str">
            <v>Do Thi Bich Lieu</v>
          </cell>
          <cell r="M397" t="str">
            <v>No</v>
          </cell>
          <cell r="O397" t="str">
            <v>05/Đã thanh toán 10/2023</v>
          </cell>
        </row>
        <row r="398">
          <cell r="D398">
            <v>25635</v>
          </cell>
          <cell r="E398">
            <v>14037412</v>
          </cell>
          <cell r="F398">
            <v>4723648</v>
          </cell>
          <cell r="G398">
            <v>45054.000347222223</v>
          </cell>
          <cell r="J398" t="str">
            <v>Do Thi Bich Lieu</v>
          </cell>
          <cell r="M398" t="str">
            <v>No</v>
          </cell>
          <cell r="O398" t="str">
            <v>05/Đã thanh toán 24/2023</v>
          </cell>
        </row>
        <row r="399">
          <cell r="D399">
            <v>25658</v>
          </cell>
          <cell r="E399">
            <v>26359222</v>
          </cell>
          <cell r="F399">
            <v>14591115</v>
          </cell>
          <cell r="G399">
            <v>45054.000347222223</v>
          </cell>
          <cell r="J399" t="str">
            <v>Do Thi Bich Lieu</v>
          </cell>
          <cell r="M399" t="str">
            <v>No</v>
          </cell>
          <cell r="O399" t="str">
            <v>05/Đã thanh toán 24/2023</v>
          </cell>
        </row>
        <row r="400">
          <cell r="D400">
            <v>25637</v>
          </cell>
          <cell r="E400">
            <v>14049209</v>
          </cell>
          <cell r="F400">
            <v>4319777</v>
          </cell>
          <cell r="G400">
            <v>45054.000347222223</v>
          </cell>
          <cell r="J400" t="str">
            <v>Do Thi Bich Lieu</v>
          </cell>
          <cell r="M400" t="str">
            <v>No</v>
          </cell>
          <cell r="O400" t="str">
            <v>05/Đã thanh toán 24/2023</v>
          </cell>
        </row>
        <row r="401">
          <cell r="D401">
            <v>25631</v>
          </cell>
          <cell r="E401">
            <v>18117255</v>
          </cell>
          <cell r="F401">
            <v>1038389</v>
          </cell>
          <cell r="G401">
            <v>45054.000347222223</v>
          </cell>
          <cell r="J401" t="str">
            <v>Do Thi Bich Lieu</v>
          </cell>
          <cell r="M401" t="str">
            <v>No</v>
          </cell>
          <cell r="O401" t="str">
            <v>05/Đã thanh toán 24/2023</v>
          </cell>
        </row>
        <row r="402">
          <cell r="D402">
            <v>25632</v>
          </cell>
          <cell r="E402">
            <v>13149857</v>
          </cell>
          <cell r="F402">
            <v>2226532</v>
          </cell>
          <cell r="G402">
            <v>45054.000347222223</v>
          </cell>
          <cell r="J402" t="str">
            <v>Do Thi Bich Lieu</v>
          </cell>
          <cell r="M402" t="str">
            <v>No</v>
          </cell>
          <cell r="O402" t="str">
            <v>05/Đã thanh toán 24/2023</v>
          </cell>
        </row>
        <row r="403">
          <cell r="D403">
            <v>25656</v>
          </cell>
          <cell r="E403">
            <v>13207268</v>
          </cell>
          <cell r="F403">
            <v>33175622</v>
          </cell>
          <cell r="G403">
            <v>45054.000347222223</v>
          </cell>
          <cell r="J403" t="str">
            <v>Do Thi Bich Lieu</v>
          </cell>
          <cell r="M403" t="str">
            <v>No</v>
          </cell>
          <cell r="O403" t="str">
            <v>05/Đã thanh toán 24/2023</v>
          </cell>
        </row>
        <row r="404">
          <cell r="D404">
            <v>25647</v>
          </cell>
          <cell r="E404">
            <v>22308735</v>
          </cell>
          <cell r="F404">
            <v>18658640</v>
          </cell>
          <cell r="G404">
            <v>45054.000347222223</v>
          </cell>
          <cell r="J404" t="str">
            <v>Do Thi Bich Lieu</v>
          </cell>
          <cell r="M404" t="str">
            <v>No</v>
          </cell>
          <cell r="O404" t="str">
            <v>05/Đã thanh toán 24/2023</v>
          </cell>
        </row>
        <row r="405">
          <cell r="D405">
            <v>25663</v>
          </cell>
          <cell r="E405">
            <v>26359891</v>
          </cell>
          <cell r="F405">
            <v>2610839</v>
          </cell>
          <cell r="G405">
            <v>45054.000347222223</v>
          </cell>
          <cell r="J405" t="str">
            <v>Do Thi Bich Lieu</v>
          </cell>
          <cell r="M405" t="str">
            <v>No</v>
          </cell>
          <cell r="O405" t="str">
            <v>05/Đã thanh toán 24/2023</v>
          </cell>
        </row>
        <row r="406">
          <cell r="D406">
            <v>25627</v>
          </cell>
          <cell r="E406">
            <v>11147300</v>
          </cell>
          <cell r="F406">
            <v>19286780</v>
          </cell>
          <cell r="G406">
            <v>45054.000347222223</v>
          </cell>
          <cell r="J406" t="str">
            <v>Do Thi Bich Lieu</v>
          </cell>
          <cell r="M406" t="str">
            <v>No</v>
          </cell>
          <cell r="O406" t="str">
            <v>05/Đã thanh toán 24/2023</v>
          </cell>
        </row>
        <row r="407">
          <cell r="D407">
            <v>25661</v>
          </cell>
          <cell r="E407">
            <v>13209920</v>
          </cell>
          <cell r="F407">
            <v>11181082</v>
          </cell>
          <cell r="G407">
            <v>45054.000347222223</v>
          </cell>
          <cell r="J407" t="str">
            <v>Do Thi Bich Lieu</v>
          </cell>
          <cell r="M407" t="str">
            <v>No</v>
          </cell>
          <cell r="O407" t="str">
            <v>05/Đã thanh toán 24/2023</v>
          </cell>
        </row>
        <row r="408">
          <cell r="D408">
            <v>25655</v>
          </cell>
          <cell r="E408">
            <v>13205002</v>
          </cell>
          <cell r="F408">
            <v>1325775</v>
          </cell>
          <cell r="G408">
            <v>45054.000347222223</v>
          </cell>
          <cell r="J408" t="str">
            <v>Do Thi Bich Lieu</v>
          </cell>
          <cell r="M408" t="str">
            <v>No</v>
          </cell>
          <cell r="O408" t="str">
            <v>05/Đã thanh toán 24/2023</v>
          </cell>
        </row>
        <row r="409">
          <cell r="D409">
            <v>25638</v>
          </cell>
          <cell r="E409">
            <v>14052983</v>
          </cell>
          <cell r="F409">
            <v>3321104</v>
          </cell>
          <cell r="G409">
            <v>45054.000347222223</v>
          </cell>
          <cell r="J409" t="str">
            <v>Do Thi Bich Lieu</v>
          </cell>
          <cell r="M409" t="str">
            <v>No</v>
          </cell>
          <cell r="O409" t="str">
            <v>05/Đã thanh toán 24/2023</v>
          </cell>
        </row>
        <row r="410">
          <cell r="D410">
            <v>25660</v>
          </cell>
          <cell r="E410">
            <v>26360918</v>
          </cell>
          <cell r="F410">
            <v>13690897</v>
          </cell>
          <cell r="G410">
            <v>45054.000347222223</v>
          </cell>
          <cell r="J410" t="str">
            <v>Do Thi Bich Lieu</v>
          </cell>
          <cell r="M410" t="str">
            <v>No</v>
          </cell>
          <cell r="O410" t="str">
            <v>05/Đã thanh toán 24/2023</v>
          </cell>
        </row>
        <row r="411">
          <cell r="D411">
            <v>25628</v>
          </cell>
          <cell r="E411">
            <v>28293930</v>
          </cell>
          <cell r="F411">
            <v>2076778</v>
          </cell>
          <cell r="G411">
            <v>45054.000347222223</v>
          </cell>
          <cell r="J411" t="str">
            <v>Do Thi Bich Lieu</v>
          </cell>
          <cell r="M411" t="str">
            <v>No</v>
          </cell>
          <cell r="O411" t="str">
            <v>05/Đã thanh toán 24/2023</v>
          </cell>
        </row>
        <row r="412">
          <cell r="D412">
            <v>25651</v>
          </cell>
          <cell r="E412">
            <v>15080920</v>
          </cell>
          <cell r="F412">
            <v>7350101</v>
          </cell>
          <cell r="G412">
            <v>45054.000347222223</v>
          </cell>
          <cell r="J412" t="str">
            <v>Do Thi Bich Lieu</v>
          </cell>
          <cell r="M412" t="str">
            <v>No</v>
          </cell>
          <cell r="O412" t="str">
            <v>05/Đã thanh toán 24/2023</v>
          </cell>
        </row>
        <row r="413">
          <cell r="D413">
            <v>25630</v>
          </cell>
          <cell r="E413">
            <v>22263799</v>
          </cell>
          <cell r="F413">
            <v>2226532</v>
          </cell>
          <cell r="G413">
            <v>45054.000347222223</v>
          </cell>
          <cell r="J413" t="str">
            <v>Do Thi Bich Lieu</v>
          </cell>
          <cell r="M413" t="str">
            <v>No</v>
          </cell>
          <cell r="O413" t="str">
            <v>05/Đã thanh toán 24/2023</v>
          </cell>
        </row>
        <row r="414">
          <cell r="D414">
            <v>25662</v>
          </cell>
          <cell r="E414">
            <v>16393469</v>
          </cell>
          <cell r="F414">
            <v>8468889</v>
          </cell>
          <cell r="G414">
            <v>45054.000347222223</v>
          </cell>
          <cell r="J414" t="str">
            <v>Do Thi Bich Lieu</v>
          </cell>
          <cell r="M414" t="str">
            <v>No</v>
          </cell>
          <cell r="O414" t="str">
            <v>05/Đã thanh toán 24/2023</v>
          </cell>
        </row>
        <row r="415">
          <cell r="D415">
            <v>25646</v>
          </cell>
          <cell r="E415">
            <v>20335101</v>
          </cell>
          <cell r="F415">
            <v>8306095</v>
          </cell>
          <cell r="G415">
            <v>45054.000347222223</v>
          </cell>
          <cell r="J415" t="str">
            <v>Do Thi Bich Lieu</v>
          </cell>
          <cell r="M415" t="str">
            <v>No</v>
          </cell>
          <cell r="O415" t="str">
            <v>05/Đã thanh toán 24/2023</v>
          </cell>
        </row>
        <row r="416">
          <cell r="D416">
            <v>25653</v>
          </cell>
          <cell r="E416">
            <v>18123935</v>
          </cell>
          <cell r="F416">
            <v>5473677</v>
          </cell>
          <cell r="G416">
            <v>45054.000347222223</v>
          </cell>
          <cell r="J416" t="str">
            <v>Do Thi Bich Lieu</v>
          </cell>
          <cell r="M416" t="str">
            <v>No</v>
          </cell>
          <cell r="O416" t="str">
            <v>05/Đã thanh toán 24/2023</v>
          </cell>
        </row>
        <row r="417">
          <cell r="D417">
            <v>25648</v>
          </cell>
          <cell r="E417">
            <v>16389594</v>
          </cell>
          <cell r="F417">
            <v>5191945</v>
          </cell>
          <cell r="G417">
            <v>45054.000347222223</v>
          </cell>
          <cell r="J417" t="str">
            <v>Do Thi Bich Lieu</v>
          </cell>
          <cell r="M417" t="str">
            <v>No</v>
          </cell>
          <cell r="O417" t="str">
            <v>05/Đã thanh toán 24/2023</v>
          </cell>
        </row>
        <row r="418">
          <cell r="D418">
            <v>25639</v>
          </cell>
          <cell r="E418">
            <v>14061825</v>
          </cell>
          <cell r="F418">
            <v>556633</v>
          </cell>
          <cell r="G418">
            <v>45054.000347222223</v>
          </cell>
          <cell r="J418" t="str">
            <v>Do Thi Bich Lieu</v>
          </cell>
          <cell r="M418" t="str">
            <v>No</v>
          </cell>
          <cell r="O418" t="str">
            <v>05/Đã thanh toán 24/2023</v>
          </cell>
        </row>
        <row r="419">
          <cell r="D419">
            <v>25644</v>
          </cell>
          <cell r="E419">
            <v>10177524</v>
          </cell>
          <cell r="F419">
            <v>4728328</v>
          </cell>
          <cell r="G419">
            <v>45054.000347222223</v>
          </cell>
          <cell r="J419" t="str">
            <v>Do Thi Bich Lieu</v>
          </cell>
          <cell r="M419" t="str">
            <v>No</v>
          </cell>
          <cell r="O419" t="str">
            <v>05/Đã thanh toán 24/2023</v>
          </cell>
        </row>
        <row r="420">
          <cell r="D420">
            <v>25640</v>
          </cell>
          <cell r="E420">
            <v>17151843</v>
          </cell>
          <cell r="F420">
            <v>25494160</v>
          </cell>
          <cell r="G420">
            <v>45054.000347222223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D421">
            <v>25664</v>
          </cell>
          <cell r="E421">
            <v>14076654</v>
          </cell>
          <cell r="F421">
            <v>1374934</v>
          </cell>
          <cell r="G421">
            <v>45054.000347222223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D422">
            <v>25634</v>
          </cell>
          <cell r="E422">
            <v>14029821</v>
          </cell>
          <cell r="F422">
            <v>4660502</v>
          </cell>
          <cell r="G422">
            <v>45054.000347222223</v>
          </cell>
          <cell r="J422" t="str">
            <v>Do Thi Bich Lieu</v>
          </cell>
          <cell r="M422" t="str">
            <v>No</v>
          </cell>
          <cell r="O422" t="str">
            <v>05/Đã thanh toán 24/2023</v>
          </cell>
        </row>
        <row r="423">
          <cell r="D423">
            <v>25654</v>
          </cell>
          <cell r="E423">
            <v>14071199</v>
          </cell>
          <cell r="F423">
            <v>5191945</v>
          </cell>
          <cell r="G423">
            <v>45054.000347222223</v>
          </cell>
          <cell r="J423" t="str">
            <v>Do Thi Bich Lieu</v>
          </cell>
          <cell r="M423" t="str">
            <v>No</v>
          </cell>
          <cell r="O423" t="str">
            <v>05/Đã thanh toán 24/2023</v>
          </cell>
        </row>
        <row r="424">
          <cell r="D424">
            <v>25645</v>
          </cell>
          <cell r="E424">
            <v>10179448</v>
          </cell>
          <cell r="F424">
            <v>10383890</v>
          </cell>
          <cell r="G424">
            <v>45054.000347222223</v>
          </cell>
          <cell r="J424" t="str">
            <v>Do Thi Bich Lieu</v>
          </cell>
          <cell r="M424" t="str">
            <v>No</v>
          </cell>
          <cell r="O424" t="str">
            <v>05/Đã thanh toán 24/2023</v>
          </cell>
        </row>
        <row r="425">
          <cell r="D425">
            <v>25641</v>
          </cell>
          <cell r="E425">
            <v>19353021</v>
          </cell>
          <cell r="F425">
            <v>1038389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D426">
            <v>25642</v>
          </cell>
          <cell r="E426">
            <v>10176136</v>
          </cell>
          <cell r="F426">
            <v>4730649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25633</v>
          </cell>
          <cell r="E427">
            <v>90261713</v>
          </cell>
          <cell r="F427">
            <v>3326301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D428">
            <v>25649</v>
          </cell>
          <cell r="E428">
            <v>16391750</v>
          </cell>
          <cell r="F428">
            <v>10571165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25636</v>
          </cell>
          <cell r="E429">
            <v>14042643</v>
          </cell>
          <cell r="F429">
            <v>5765791</v>
          </cell>
          <cell r="G429">
            <v>45054.000347222223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D430">
            <v>25657</v>
          </cell>
          <cell r="E430">
            <v>14069880</v>
          </cell>
          <cell r="F430">
            <v>12038024</v>
          </cell>
          <cell r="G430">
            <v>45054.000347222223</v>
          </cell>
          <cell r="J430" t="str">
            <v>Do Thi Bich Lieu</v>
          </cell>
          <cell r="M430" t="str">
            <v>No</v>
          </cell>
          <cell r="O430" t="str">
            <v>05/Đã thanh toán 24/2023</v>
          </cell>
        </row>
        <row r="431">
          <cell r="D431">
            <v>25643</v>
          </cell>
          <cell r="E431">
            <v>50984121</v>
          </cell>
          <cell r="F431">
            <v>14445904</v>
          </cell>
          <cell r="G431">
            <v>45054.000347222223</v>
          </cell>
          <cell r="J431" t="str">
            <v>Do Thi Bich Lieu</v>
          </cell>
          <cell r="M431" t="str">
            <v>No</v>
          </cell>
          <cell r="O431" t="str">
            <v>05/Đã thanh toán 24/2023</v>
          </cell>
        </row>
        <row r="432">
          <cell r="D432">
            <v>25650</v>
          </cell>
          <cell r="E432">
            <v>18123159</v>
          </cell>
          <cell r="F432">
            <v>11165380</v>
          </cell>
          <cell r="G432">
            <v>45054.000347222223</v>
          </cell>
          <cell r="J432" t="str">
            <v>Do Thi Bich Lieu</v>
          </cell>
          <cell r="M432" t="str">
            <v>No</v>
          </cell>
          <cell r="O432" t="str">
            <v>05/Đã thanh toán 24/2023</v>
          </cell>
        </row>
        <row r="433">
          <cell r="D433">
            <v>25629</v>
          </cell>
          <cell r="E433">
            <v>16333081</v>
          </cell>
          <cell r="F433">
            <v>2226532</v>
          </cell>
          <cell r="G433">
            <v>45054.000347222223</v>
          </cell>
          <cell r="J433" t="str">
            <v>Do Thi Bich Lieu</v>
          </cell>
          <cell r="M433" t="str">
            <v>No</v>
          </cell>
          <cell r="O433" t="str">
            <v>05/Đã thanh toán 24/2023</v>
          </cell>
        </row>
        <row r="434">
          <cell r="D434">
            <v>28139</v>
          </cell>
          <cell r="E434">
            <v>14068906</v>
          </cell>
          <cell r="F434">
            <v>70060024</v>
          </cell>
          <cell r="G434">
            <v>45058.000347222223</v>
          </cell>
          <cell r="J434" t="str">
            <v>Do Thi Bich Lieu</v>
          </cell>
          <cell r="M434" t="str">
            <v>No</v>
          </cell>
          <cell r="O434" t="str">
            <v>05/Đã thanh toán 24/2023</v>
          </cell>
        </row>
        <row r="435">
          <cell r="D435">
            <v>28252</v>
          </cell>
          <cell r="E435">
            <v>10230526</v>
          </cell>
          <cell r="F435">
            <v>7712249</v>
          </cell>
          <cell r="G435">
            <v>45059.000347222223</v>
          </cell>
          <cell r="J435" t="str">
            <v>Do Thi Bich Lieu</v>
          </cell>
          <cell r="M435" t="str">
            <v>No</v>
          </cell>
          <cell r="O435" t="str">
            <v>06/Đã thanh toán 12/2023</v>
          </cell>
        </row>
        <row r="436">
          <cell r="D436">
            <v>28267</v>
          </cell>
          <cell r="E436">
            <v>12157014</v>
          </cell>
          <cell r="F436">
            <v>4886530</v>
          </cell>
          <cell r="G436">
            <v>45059.000347222223</v>
          </cell>
          <cell r="J436" t="str">
            <v>Do Thi Bich Lieu</v>
          </cell>
          <cell r="M436" t="str">
            <v>No</v>
          </cell>
          <cell r="O436" t="str">
            <v>06/Đã thanh toán 26/2023</v>
          </cell>
        </row>
        <row r="437">
          <cell r="D437">
            <v>28259</v>
          </cell>
          <cell r="E437">
            <v>11198197</v>
          </cell>
          <cell r="F437">
            <v>4282102</v>
          </cell>
          <cell r="G437">
            <v>45059.000347222223</v>
          </cell>
          <cell r="J437" t="str">
            <v>Do Thi Bich Lieu</v>
          </cell>
          <cell r="M437" t="str">
            <v>No</v>
          </cell>
          <cell r="O437" t="str">
            <v>06/Đã thanh toán 26/2023</v>
          </cell>
        </row>
        <row r="438">
          <cell r="D438">
            <v>28274</v>
          </cell>
          <cell r="E438">
            <v>15120731</v>
          </cell>
          <cell r="F438">
            <v>3234033</v>
          </cell>
          <cell r="G438">
            <v>45059.000347222223</v>
          </cell>
          <cell r="J438" t="str">
            <v>Do Thi Bich Lieu</v>
          </cell>
          <cell r="M438" t="str">
            <v>No</v>
          </cell>
          <cell r="O438" t="str">
            <v>06/Đã thanh toán 26/2023</v>
          </cell>
        </row>
        <row r="439">
          <cell r="D439">
            <v>28264</v>
          </cell>
          <cell r="E439">
            <v>22346700</v>
          </cell>
          <cell r="F439">
            <v>2950660</v>
          </cell>
          <cell r="G439">
            <v>45059.000347222223</v>
          </cell>
          <cell r="J439" t="str">
            <v>Do Thi Bich Lieu</v>
          </cell>
          <cell r="M439" t="str">
            <v>No</v>
          </cell>
          <cell r="O439" t="str">
            <v>06/Đã thanh toán 26/2023</v>
          </cell>
        </row>
        <row r="440">
          <cell r="D440">
            <v>28275</v>
          </cell>
          <cell r="E440">
            <v>18169555</v>
          </cell>
          <cell r="F440">
            <v>7721813</v>
          </cell>
          <cell r="G440">
            <v>45059.000347222223</v>
          </cell>
          <cell r="J440" t="str">
            <v>Do Thi Bich Lieu</v>
          </cell>
          <cell r="M440" t="str">
            <v>No</v>
          </cell>
          <cell r="O440" t="str">
            <v>06/Đã thanh toán 26/2023</v>
          </cell>
        </row>
        <row r="441">
          <cell r="D441">
            <v>28273</v>
          </cell>
          <cell r="E441">
            <v>15120466</v>
          </cell>
          <cell r="F441">
            <v>1954612</v>
          </cell>
          <cell r="G441">
            <v>45059.000347222223</v>
          </cell>
          <cell r="J441" t="str">
            <v>Do Thi Bich Lieu</v>
          </cell>
          <cell r="M441" t="str">
            <v>No</v>
          </cell>
          <cell r="O441" t="str">
            <v>06/Đã thanh toán 26/2023</v>
          </cell>
        </row>
        <row r="442">
          <cell r="D442">
            <v>28262</v>
          </cell>
          <cell r="E442">
            <v>16434624</v>
          </cell>
          <cell r="F442">
            <v>3072850</v>
          </cell>
          <cell r="G442">
            <v>45059.000347222223</v>
          </cell>
          <cell r="J442" t="str">
            <v>Do Thi Bich Lieu</v>
          </cell>
          <cell r="M442" t="str">
            <v>No</v>
          </cell>
          <cell r="O442" t="str">
            <v>06/Đã thanh toán 26/2023</v>
          </cell>
        </row>
        <row r="443">
          <cell r="D443">
            <v>28261</v>
          </cell>
          <cell r="E443">
            <v>23219022</v>
          </cell>
          <cell r="F443">
            <v>1551215</v>
          </cell>
          <cell r="G443">
            <v>45059.000347222223</v>
          </cell>
          <cell r="J443" t="str">
            <v>Do Thi Bich Lieu</v>
          </cell>
          <cell r="M443" t="str">
            <v>No</v>
          </cell>
          <cell r="O443" t="str">
            <v>06/Đã thanh toán 26/2023</v>
          </cell>
        </row>
        <row r="444">
          <cell r="D444">
            <v>28254</v>
          </cell>
          <cell r="E444">
            <v>29173686</v>
          </cell>
          <cell r="F444">
            <v>2619452</v>
          </cell>
          <cell r="G444">
            <v>45059.000347222223</v>
          </cell>
          <cell r="J444" t="str">
            <v>Do Thi Bich Lieu</v>
          </cell>
          <cell r="M444" t="str">
            <v>No</v>
          </cell>
          <cell r="O444" t="str">
            <v>06/Đã thanh toán 12/2023</v>
          </cell>
        </row>
        <row r="445">
          <cell r="D445">
            <v>28251</v>
          </cell>
          <cell r="E445">
            <v>10229295</v>
          </cell>
          <cell r="F445">
            <v>2095544</v>
          </cell>
          <cell r="G445">
            <v>45059.000347222223</v>
          </cell>
          <cell r="J445" t="str">
            <v>Do Thi Bich Lieu</v>
          </cell>
          <cell r="M445" t="str">
            <v>No</v>
          </cell>
          <cell r="O445" t="str">
            <v>06/Đã thanh toán 12/2023</v>
          </cell>
        </row>
        <row r="446">
          <cell r="D446">
            <v>28260</v>
          </cell>
          <cell r="E446">
            <v>19396177</v>
          </cell>
          <cell r="F446">
            <v>977306</v>
          </cell>
          <cell r="G446">
            <v>45059.000347222223</v>
          </cell>
          <cell r="J446" t="str">
            <v>Do Thi Bich Lieu</v>
          </cell>
          <cell r="M446" t="str">
            <v>No</v>
          </cell>
          <cell r="O446" t="str">
            <v>06/Đã thanh toán 26/2023</v>
          </cell>
        </row>
        <row r="447">
          <cell r="D447">
            <v>28245</v>
          </cell>
          <cell r="E447">
            <v>16433164</v>
          </cell>
          <cell r="F447">
            <v>2933992</v>
          </cell>
          <cell r="G447">
            <v>45059.000347222223</v>
          </cell>
          <cell r="J447" t="str">
            <v>Do Thi Bich Lieu</v>
          </cell>
          <cell r="M447" t="str">
            <v>No</v>
          </cell>
          <cell r="O447" t="str">
            <v>06/Đã thanh toán 26/2023</v>
          </cell>
        </row>
        <row r="448">
          <cell r="D448">
            <v>28269</v>
          </cell>
          <cell r="E448">
            <v>16435456</v>
          </cell>
          <cell r="F448">
            <v>1954612</v>
          </cell>
          <cell r="G448">
            <v>45059.000347222223</v>
          </cell>
          <cell r="J448" t="str">
            <v>Do Thi Bich Lieu</v>
          </cell>
          <cell r="M448" t="str">
            <v>No</v>
          </cell>
          <cell r="O448" t="str">
            <v>06/Đã thanh toán 26/2023</v>
          </cell>
        </row>
        <row r="449">
          <cell r="D449">
            <v>28268</v>
          </cell>
          <cell r="E449">
            <v>12157285</v>
          </cell>
          <cell r="F449">
            <v>998250</v>
          </cell>
          <cell r="G449">
            <v>45059.000347222223</v>
          </cell>
          <cell r="J449" t="str">
            <v>Do Thi Bich Lieu</v>
          </cell>
          <cell r="M449" t="str">
            <v>No</v>
          </cell>
          <cell r="O449" t="str">
            <v>06/Đã thanh toán 26/2023</v>
          </cell>
        </row>
        <row r="450">
          <cell r="D450">
            <v>28276</v>
          </cell>
          <cell r="E450">
            <v>14107421</v>
          </cell>
          <cell r="F450">
            <v>2931918</v>
          </cell>
          <cell r="G450">
            <v>45059.000347222223</v>
          </cell>
          <cell r="J450" t="str">
            <v>Do Thi Bich Lieu</v>
          </cell>
          <cell r="M450" t="str">
            <v>No</v>
          </cell>
          <cell r="O450" t="str">
            <v>06/Đã thanh toán 12/2023</v>
          </cell>
        </row>
        <row r="451">
          <cell r="D451">
            <v>28246</v>
          </cell>
          <cell r="E451">
            <v>20370361</v>
          </cell>
          <cell r="F451">
            <v>3391017</v>
          </cell>
          <cell r="G451">
            <v>45059.000347222223</v>
          </cell>
          <cell r="J451" t="str">
            <v>Do Thi Bich Lieu</v>
          </cell>
          <cell r="M451" t="str">
            <v>No</v>
          </cell>
          <cell r="O451" t="str">
            <v>06/Đã thanh toán 12/2023</v>
          </cell>
        </row>
        <row r="452">
          <cell r="D452">
            <v>28271</v>
          </cell>
          <cell r="E452">
            <v>20373305</v>
          </cell>
          <cell r="F452">
            <v>2095544</v>
          </cell>
          <cell r="G452">
            <v>45059.000347222223</v>
          </cell>
          <cell r="J452" t="str">
            <v>Do Thi Bich Lieu</v>
          </cell>
          <cell r="M452" t="str">
            <v>No</v>
          </cell>
          <cell r="O452" t="str">
            <v>06/Đã thanh toán 26/2023</v>
          </cell>
        </row>
        <row r="453">
          <cell r="D453">
            <v>28277</v>
          </cell>
          <cell r="E453">
            <v>13255443</v>
          </cell>
          <cell r="F453">
            <v>1954612</v>
          </cell>
          <cell r="G453">
            <v>45059.000347222223</v>
          </cell>
          <cell r="J453" t="str">
            <v>Do Thi Bich Lieu</v>
          </cell>
          <cell r="M453" t="str">
            <v>No</v>
          </cell>
          <cell r="O453" t="str">
            <v>06/Đã thanh toán 12/2023</v>
          </cell>
        </row>
        <row r="454">
          <cell r="D454">
            <v>28256</v>
          </cell>
          <cell r="E454">
            <v>10234016</v>
          </cell>
          <cell r="F454">
            <v>4674120</v>
          </cell>
          <cell r="G454">
            <v>45059.000347222223</v>
          </cell>
          <cell r="J454" t="str">
            <v>Do Thi Bich Lieu</v>
          </cell>
          <cell r="M454" t="str">
            <v>No</v>
          </cell>
          <cell r="O454" t="str">
            <v>06/Đã thanh toán 12/2023</v>
          </cell>
        </row>
        <row r="455">
          <cell r="D455">
            <v>28253</v>
          </cell>
          <cell r="E455">
            <v>10231436</v>
          </cell>
          <cell r="F455">
            <v>9345600</v>
          </cell>
          <cell r="G455">
            <v>45059.000347222223</v>
          </cell>
          <cell r="J455" t="str">
            <v>Do Thi Bich Lieu</v>
          </cell>
          <cell r="M455" t="str">
            <v>No</v>
          </cell>
          <cell r="O455" t="str">
            <v>06/Đã thanh toán 12/2023</v>
          </cell>
        </row>
        <row r="456">
          <cell r="D456">
            <v>28265</v>
          </cell>
          <cell r="E456">
            <v>17202067</v>
          </cell>
          <cell r="F456">
            <v>2703191</v>
          </cell>
          <cell r="G456">
            <v>45059.000347222223</v>
          </cell>
          <cell r="J456" t="str">
            <v>Do Thi Bich Lieu</v>
          </cell>
          <cell r="M456" t="str">
            <v>No</v>
          </cell>
          <cell r="O456" t="str">
            <v>06/Đã thanh toán 26/2023</v>
          </cell>
        </row>
        <row r="457">
          <cell r="D457">
            <v>28272</v>
          </cell>
          <cell r="E457">
            <v>22343678</v>
          </cell>
          <cell r="F457">
            <v>2336400</v>
          </cell>
          <cell r="G457">
            <v>45059.000347222223</v>
          </cell>
          <cell r="J457" t="str">
            <v>Do Thi Bich Lieu</v>
          </cell>
          <cell r="M457" t="str">
            <v>No</v>
          </cell>
          <cell r="O457" t="str">
            <v>06/Đã thanh toán 26/2023</v>
          </cell>
        </row>
        <row r="458">
          <cell r="D458">
            <v>28258</v>
          </cell>
          <cell r="E458">
            <v>11197928</v>
          </cell>
          <cell r="F458">
            <v>2095544</v>
          </cell>
          <cell r="G458">
            <v>45059.000347222223</v>
          </cell>
          <cell r="J458" t="str">
            <v>Do Thi Bich Lieu</v>
          </cell>
          <cell r="M458" t="str">
            <v>No</v>
          </cell>
          <cell r="O458" t="str">
            <v>06/Đã thanh toán 26/2023</v>
          </cell>
        </row>
        <row r="459">
          <cell r="D459">
            <v>28255</v>
          </cell>
          <cell r="E459">
            <v>10233736</v>
          </cell>
          <cell r="F459">
            <v>2095544</v>
          </cell>
          <cell r="G459">
            <v>45059.000347222223</v>
          </cell>
          <cell r="J459" t="str">
            <v>Do Thi Bich Lieu</v>
          </cell>
          <cell r="M459" t="str">
            <v>No</v>
          </cell>
          <cell r="O459" t="str">
            <v>06/Đã thanh toán 12/2023</v>
          </cell>
        </row>
        <row r="460">
          <cell r="D460">
            <v>28250</v>
          </cell>
          <cell r="E460">
            <v>25341759</v>
          </cell>
          <cell r="F460">
            <v>6246405</v>
          </cell>
          <cell r="G460">
            <v>45059.000347222223</v>
          </cell>
          <cell r="J460" t="str">
            <v>Do Thi Bich Lieu</v>
          </cell>
          <cell r="M460" t="str">
            <v>No</v>
          </cell>
          <cell r="O460" t="str">
            <v>06/Đã thanh toán 12/2023</v>
          </cell>
        </row>
        <row r="461">
          <cell r="D461">
            <v>28270</v>
          </cell>
          <cell r="E461">
            <v>16435752</v>
          </cell>
          <cell r="F461">
            <v>1615482</v>
          </cell>
          <cell r="G461">
            <v>45059.000347222223</v>
          </cell>
          <cell r="J461" t="str">
            <v>Do Thi Bich Lieu</v>
          </cell>
          <cell r="M461" t="str">
            <v>No</v>
          </cell>
          <cell r="O461" t="str">
            <v>06/Đã thanh toán 26/2023</v>
          </cell>
        </row>
        <row r="462">
          <cell r="D462">
            <v>28247</v>
          </cell>
          <cell r="E462">
            <v>20371268</v>
          </cell>
          <cell r="F462">
            <v>1253313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12/2023</v>
          </cell>
        </row>
        <row r="463">
          <cell r="D463">
            <v>28242</v>
          </cell>
          <cell r="E463">
            <v>29172360</v>
          </cell>
          <cell r="F463">
            <v>276007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12/2023</v>
          </cell>
        </row>
        <row r="464">
          <cell r="D464">
            <v>28248</v>
          </cell>
          <cell r="E464">
            <v>15118282</v>
          </cell>
          <cell r="F464">
            <v>1253313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12/2023</v>
          </cell>
        </row>
        <row r="465">
          <cell r="D465">
            <v>28266</v>
          </cell>
          <cell r="E465">
            <v>25343619</v>
          </cell>
          <cell r="F465">
            <v>6092977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26/2023</v>
          </cell>
        </row>
        <row r="466">
          <cell r="D466">
            <v>28243</v>
          </cell>
          <cell r="E466">
            <v>19393307</v>
          </cell>
          <cell r="F466">
            <v>3234033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12/2023</v>
          </cell>
        </row>
        <row r="467">
          <cell r="D467">
            <v>28249</v>
          </cell>
          <cell r="E467">
            <v>17198705</v>
          </cell>
          <cell r="F467">
            <v>2205947</v>
          </cell>
          <cell r="G467">
            <v>45059.000347222223</v>
          </cell>
          <cell r="J467" t="str">
            <v>Do Thi Bich Lieu</v>
          </cell>
          <cell r="M467" t="str">
            <v>No</v>
          </cell>
          <cell r="O467" t="str">
            <v>06/Đã thanh toán 12/2023</v>
          </cell>
        </row>
        <row r="468">
          <cell r="D468">
            <v>28244</v>
          </cell>
          <cell r="E468">
            <v>19393403</v>
          </cell>
          <cell r="F468">
            <v>623040</v>
          </cell>
          <cell r="G468">
            <v>45059.000347222223</v>
          </cell>
          <cell r="J468" t="str">
            <v>Do Thi Bich Lieu</v>
          </cell>
          <cell r="M468" t="str">
            <v>No</v>
          </cell>
          <cell r="O468" t="str">
            <v>06/Đã thanh toán 12/2023</v>
          </cell>
        </row>
        <row r="469">
          <cell r="D469">
            <v>28257</v>
          </cell>
          <cell r="E469">
            <v>11197866</v>
          </cell>
          <cell r="F469">
            <v>3909224</v>
          </cell>
          <cell r="G469">
            <v>45059.000347222223</v>
          </cell>
          <cell r="J469" t="str">
            <v>Do Thi Bich Lieu</v>
          </cell>
          <cell r="M469" t="str">
            <v>No</v>
          </cell>
          <cell r="O469" t="str">
            <v>06/Đã thanh toán 26/2023</v>
          </cell>
        </row>
        <row r="470">
          <cell r="D470">
            <v>28263</v>
          </cell>
          <cell r="E470">
            <v>16434733</v>
          </cell>
          <cell r="F470">
            <v>4744894</v>
          </cell>
          <cell r="G470">
            <v>45059.000347222223</v>
          </cell>
          <cell r="J470" t="str">
            <v>Do Thi Bich Lieu</v>
          </cell>
          <cell r="M470" t="str">
            <v>No</v>
          </cell>
          <cell r="O470" t="str">
            <v>06/Đã thanh toán 26/2023</v>
          </cell>
        </row>
        <row r="471">
          <cell r="D471">
            <v>28278</v>
          </cell>
          <cell r="E471">
            <v>90323119</v>
          </cell>
          <cell r="F471">
            <v>1221638</v>
          </cell>
          <cell r="G471">
            <v>45059.000347222223</v>
          </cell>
          <cell r="J471" t="str">
            <v>Do Thi Bich Lieu</v>
          </cell>
          <cell r="M471" t="str">
            <v>No</v>
          </cell>
          <cell r="O471" t="str">
            <v>06/Đã thanh toán 12/2023</v>
          </cell>
        </row>
        <row r="472">
          <cell r="D472">
            <v>29219</v>
          </cell>
          <cell r="E472">
            <v>12151469</v>
          </cell>
          <cell r="F472">
            <v>6037361</v>
          </cell>
          <cell r="G472">
            <v>45063.000347222223</v>
          </cell>
          <cell r="J472" t="str">
            <v>Do Thi Bich Lieu</v>
          </cell>
          <cell r="M472" t="str">
            <v>No</v>
          </cell>
          <cell r="O472" t="str">
            <v>06/Đã thanh toán 12/2023</v>
          </cell>
        </row>
        <row r="473">
          <cell r="D473">
            <v>29787</v>
          </cell>
          <cell r="E473">
            <v>28338495</v>
          </cell>
          <cell r="F473">
            <v>5367266</v>
          </cell>
          <cell r="G473">
            <v>45065.000347222223</v>
          </cell>
          <cell r="J473" t="str">
            <v>Do Thi Bich Lieu</v>
          </cell>
          <cell r="M473" t="str">
            <v>No</v>
          </cell>
          <cell r="O473" t="str">
            <v>06/Đã thanh toán 26/2023</v>
          </cell>
        </row>
        <row r="474">
          <cell r="D474">
            <v>29797</v>
          </cell>
          <cell r="E474">
            <v>14109446</v>
          </cell>
          <cell r="F474">
            <v>4886530</v>
          </cell>
          <cell r="G474">
            <v>45065.000347222223</v>
          </cell>
          <cell r="J474" t="str">
            <v>Do Thi Bich Lieu</v>
          </cell>
          <cell r="M474" t="str">
            <v>No</v>
          </cell>
          <cell r="O474" t="str">
            <v>06/Đã thanh toán 26/2023</v>
          </cell>
        </row>
        <row r="475">
          <cell r="D475">
            <v>29795</v>
          </cell>
          <cell r="E475">
            <v>15123799</v>
          </cell>
          <cell r="F475">
            <v>3796408</v>
          </cell>
          <cell r="G475">
            <v>45065.000347222223</v>
          </cell>
          <cell r="J475" t="str">
            <v>Do Thi Bich Lieu</v>
          </cell>
          <cell r="M475" t="str">
            <v>No</v>
          </cell>
          <cell r="O475" t="str">
            <v>06/Đã thanh toán 26/2023</v>
          </cell>
        </row>
        <row r="476">
          <cell r="D476">
            <v>29799</v>
          </cell>
          <cell r="E476">
            <v>26400018</v>
          </cell>
          <cell r="F476">
            <v>1615482</v>
          </cell>
          <cell r="G476">
            <v>45065.000347222223</v>
          </cell>
          <cell r="J476" t="str">
            <v>Do Thi Bich Lieu</v>
          </cell>
          <cell r="M476" t="str">
            <v>No</v>
          </cell>
          <cell r="O476" t="str">
            <v>06/Đã thanh toán 26/2023</v>
          </cell>
        </row>
        <row r="477">
          <cell r="D477">
            <v>29775</v>
          </cell>
          <cell r="E477">
            <v>23220736</v>
          </cell>
          <cell r="F477">
            <v>2358510</v>
          </cell>
          <cell r="G477">
            <v>45065.000347222223</v>
          </cell>
          <cell r="J477" t="str">
            <v>Do Thi Bich Lieu</v>
          </cell>
          <cell r="M477" t="str">
            <v>No</v>
          </cell>
          <cell r="O477" t="str">
            <v>06/Đã thanh toán 26/2023</v>
          </cell>
        </row>
        <row r="478">
          <cell r="D478">
            <v>29786</v>
          </cell>
          <cell r="E478">
            <v>12160141</v>
          </cell>
          <cell r="F478">
            <v>1615482</v>
          </cell>
          <cell r="G478">
            <v>45065.000347222223</v>
          </cell>
          <cell r="J478" t="str">
            <v>Do Thi Bich Lieu</v>
          </cell>
          <cell r="M478" t="str">
            <v>No</v>
          </cell>
          <cell r="O478" t="str">
            <v>06/Đã thanh toán 26/2023</v>
          </cell>
        </row>
        <row r="479">
          <cell r="D479">
            <v>29793</v>
          </cell>
          <cell r="E479">
            <v>16438404</v>
          </cell>
          <cell r="F479">
            <v>3194934</v>
          </cell>
          <cell r="G479">
            <v>45065.000347222223</v>
          </cell>
          <cell r="H479">
            <v>45069.000347222223</v>
          </cell>
          <cell r="I479">
            <v>45103.000347222223</v>
          </cell>
          <cell r="J479" t="str">
            <v>Do Thi Bich Lieu</v>
          </cell>
          <cell r="M479" t="str">
            <v>No</v>
          </cell>
          <cell r="O479" t="str">
            <v>Lịch thanh toán: Monthly at 10 &amp; 24</v>
          </cell>
        </row>
        <row r="480">
          <cell r="D480">
            <v>29790</v>
          </cell>
          <cell r="E480">
            <v>24317905</v>
          </cell>
          <cell r="F480">
            <v>1946690</v>
          </cell>
          <cell r="G480">
            <v>45065.000347222223</v>
          </cell>
          <cell r="H480">
            <v>45069.000347222223</v>
          </cell>
          <cell r="I480">
            <v>45103.000347222223</v>
          </cell>
          <cell r="J480" t="str">
            <v>Do Thi Bich Lieu</v>
          </cell>
          <cell r="M480" t="str">
            <v>No</v>
          </cell>
          <cell r="O480" t="str">
            <v>Lịch thanh toán: Monthly at 10 &amp; 24</v>
          </cell>
        </row>
        <row r="481">
          <cell r="D481">
            <v>29794</v>
          </cell>
          <cell r="E481">
            <v>16438132</v>
          </cell>
          <cell r="F481">
            <v>977306</v>
          </cell>
          <cell r="G481">
            <v>45065.000347222223</v>
          </cell>
          <cell r="H481">
            <v>45069.000347222223</v>
          </cell>
          <cell r="I481">
            <v>45103.000347222223</v>
          </cell>
          <cell r="J481" t="str">
            <v>Do Thi Bich Lieu</v>
          </cell>
          <cell r="M481" t="str">
            <v>No</v>
          </cell>
          <cell r="O481" t="str">
            <v>Lịch thanh toán: Monthly at 10 &amp; 24</v>
          </cell>
        </row>
        <row r="482">
          <cell r="D482">
            <v>29801</v>
          </cell>
          <cell r="E482">
            <v>14109503</v>
          </cell>
          <cell r="F482">
            <v>203239</v>
          </cell>
          <cell r="G482">
            <v>45065.000347222223</v>
          </cell>
          <cell r="J482" t="str">
            <v>Do Thi Bich Lieu</v>
          </cell>
          <cell r="M482" t="str">
            <v>No</v>
          </cell>
          <cell r="O482" t="str">
            <v>06/Đã thanh toán 26/2023</v>
          </cell>
        </row>
        <row r="483">
          <cell r="D483">
            <v>29792</v>
          </cell>
          <cell r="E483">
            <v>20375673</v>
          </cell>
          <cell r="F483">
            <v>977306</v>
          </cell>
          <cell r="G483">
            <v>45065.000347222223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D484">
            <v>29800</v>
          </cell>
          <cell r="E484">
            <v>13258249</v>
          </cell>
          <cell r="F484">
            <v>4050156</v>
          </cell>
          <cell r="G484">
            <v>45065.000347222223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29798</v>
          </cell>
          <cell r="E485">
            <v>14107909</v>
          </cell>
          <cell r="F485">
            <v>778800</v>
          </cell>
          <cell r="G485">
            <v>45065.000347222223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29789</v>
          </cell>
          <cell r="E486">
            <v>25346852</v>
          </cell>
          <cell r="F486">
            <v>2880284</v>
          </cell>
          <cell r="G486">
            <v>45065.000347222223</v>
          </cell>
          <cell r="H486">
            <v>45068.000347222223</v>
          </cell>
          <cell r="I486">
            <v>45102.000347222223</v>
          </cell>
          <cell r="J486" t="str">
            <v>Do Thi Bich Lieu</v>
          </cell>
          <cell r="M486" t="str">
            <v>No</v>
          </cell>
          <cell r="O486" t="str">
            <v>Lịch thanh toán: Monthly at 10 &amp; 24</v>
          </cell>
        </row>
        <row r="487">
          <cell r="D487">
            <v>29791</v>
          </cell>
          <cell r="E487">
            <v>24317587</v>
          </cell>
          <cell r="F487">
            <v>598950</v>
          </cell>
          <cell r="G487">
            <v>45065.000347222223</v>
          </cell>
          <cell r="H487">
            <v>45069.000347222223</v>
          </cell>
          <cell r="I487">
            <v>45103.000347222223</v>
          </cell>
          <cell r="J487" t="str">
            <v>Do Thi Bich Lieu</v>
          </cell>
          <cell r="M487" t="str">
            <v>No</v>
          </cell>
          <cell r="O487" t="str">
            <v>Lịch thanh toán: Monthly at 10 &amp; 24</v>
          </cell>
        </row>
        <row r="488">
          <cell r="D488">
            <v>29781</v>
          </cell>
          <cell r="E488">
            <v>17204149</v>
          </cell>
          <cell r="F488">
            <v>3596758</v>
          </cell>
          <cell r="G488">
            <v>45065.000347222223</v>
          </cell>
          <cell r="J488" t="str">
            <v>Do Thi Bich Lieu</v>
          </cell>
          <cell r="M488" t="str">
            <v>No</v>
          </cell>
          <cell r="O488" t="str">
            <v>06/Đã thanh toán 26/2023</v>
          </cell>
        </row>
        <row r="489">
          <cell r="D489">
            <v>29788</v>
          </cell>
          <cell r="E489">
            <v>28338112</v>
          </cell>
          <cell r="F489">
            <v>1551215</v>
          </cell>
          <cell r="G489">
            <v>45065.000347222223</v>
          </cell>
          <cell r="J489" t="str">
            <v>Do Thi Bich Lieu</v>
          </cell>
          <cell r="M489" t="str">
            <v>No</v>
          </cell>
          <cell r="O489" t="str">
            <v>06/Đã thanh toán 26/2023</v>
          </cell>
        </row>
        <row r="490">
          <cell r="D490">
            <v>29780</v>
          </cell>
          <cell r="E490">
            <v>17205052</v>
          </cell>
          <cell r="F490">
            <v>2175417</v>
          </cell>
          <cell r="G490">
            <v>45065.000347222223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D491">
            <v>29774</v>
          </cell>
          <cell r="E491">
            <v>27337015</v>
          </cell>
          <cell r="F491">
            <v>3234033</v>
          </cell>
          <cell r="G491">
            <v>45065.000347222223</v>
          </cell>
          <cell r="J491" t="str">
            <v>Do Thi Bich Lieu</v>
          </cell>
          <cell r="M491" t="str">
            <v>No</v>
          </cell>
          <cell r="O491" t="str">
            <v>06/Đã thanh toán 26/2023</v>
          </cell>
        </row>
        <row r="492">
          <cell r="D492">
            <v>29770</v>
          </cell>
          <cell r="E492">
            <v>10237078</v>
          </cell>
          <cell r="F492">
            <v>5027462</v>
          </cell>
          <cell r="G492">
            <v>45065.000347222223</v>
          </cell>
          <cell r="J492" t="str">
            <v>Do Thi Bich Lieu</v>
          </cell>
          <cell r="M492" t="str">
            <v>No</v>
          </cell>
          <cell r="O492" t="str">
            <v>06/Đã thanh toán 26/2023</v>
          </cell>
        </row>
        <row r="493">
          <cell r="D493">
            <v>29773</v>
          </cell>
          <cell r="E493">
            <v>19397623</v>
          </cell>
          <cell r="F493">
            <v>1557600</v>
          </cell>
          <cell r="G493">
            <v>45065.000347222223</v>
          </cell>
          <cell r="H493">
            <v>45110.000347222223</v>
          </cell>
          <cell r="I493">
            <v>45096.000347222223</v>
          </cell>
          <cell r="J493" t="str">
            <v>Do Thi Bich Lieu</v>
          </cell>
          <cell r="M493" t="str">
            <v>No</v>
          </cell>
          <cell r="O493" t="str">
            <v>Lịch thanh toán: Monthly at 10 &amp; 24</v>
          </cell>
        </row>
        <row r="494">
          <cell r="D494">
            <v>29777</v>
          </cell>
          <cell r="E494">
            <v>25346105</v>
          </cell>
          <cell r="F494">
            <v>778800</v>
          </cell>
          <cell r="G494">
            <v>45065.000347222223</v>
          </cell>
          <cell r="J494" t="str">
            <v>Do Thi Bich Lieu</v>
          </cell>
          <cell r="M494" t="str">
            <v>No</v>
          </cell>
          <cell r="O494" t="str">
            <v>Chúng tôi đang xử lý hóa đơn, vui lòng liên hệ Do Thi Bich Lieu</v>
          </cell>
        </row>
        <row r="495">
          <cell r="D495">
            <v>29993</v>
          </cell>
          <cell r="E495">
            <v>26298800</v>
          </cell>
          <cell r="F495">
            <v>1413958</v>
          </cell>
          <cell r="G495">
            <v>45069.000347222223</v>
          </cell>
          <cell r="J495" t="str">
            <v>Do Thi Bich Lieu</v>
          </cell>
          <cell r="M495" t="str">
            <v>No</v>
          </cell>
          <cell r="O495" t="str">
            <v>Chúng tôi đang xử lý hóa đơn, vui lòng liên hệ Do Thi Bich Lieu</v>
          </cell>
        </row>
        <row r="496">
          <cell r="D496">
            <v>30029</v>
          </cell>
          <cell r="E496">
            <v>12100509</v>
          </cell>
          <cell r="F496">
            <v>763656</v>
          </cell>
          <cell r="G496">
            <v>45069.000347222223</v>
          </cell>
          <cell r="J496" t="str">
            <v>Do Thi Bich Lieu</v>
          </cell>
          <cell r="M496" t="str">
            <v>No</v>
          </cell>
          <cell r="O496" t="str">
            <v>06/Đã thanh toán 12/2023</v>
          </cell>
        </row>
        <row r="497">
          <cell r="D497">
            <v>30032</v>
          </cell>
          <cell r="E497">
            <v>14026511</v>
          </cell>
          <cell r="F497">
            <v>930329</v>
          </cell>
          <cell r="G497">
            <v>45069.000347222223</v>
          </cell>
          <cell r="J497" t="str">
            <v>Do Thi Bich Lieu</v>
          </cell>
          <cell r="M497" t="str">
            <v>No</v>
          </cell>
          <cell r="O497" t="str">
            <v>06/Đã thanh toán 12/2023</v>
          </cell>
        </row>
        <row r="498">
          <cell r="D498">
            <v>30031</v>
          </cell>
          <cell r="E498">
            <v>13197255</v>
          </cell>
          <cell r="F498">
            <v>4612526</v>
          </cell>
          <cell r="G498">
            <v>45069.000347222223</v>
          </cell>
          <cell r="J498" t="str">
            <v>Do Thi Bich Lieu</v>
          </cell>
          <cell r="M498" t="str">
            <v>No</v>
          </cell>
          <cell r="O498" t="str">
            <v>06/Đã thanh toán 12/2023</v>
          </cell>
        </row>
        <row r="499">
          <cell r="D499">
            <v>30030</v>
          </cell>
          <cell r="E499">
            <v>10171704</v>
          </cell>
          <cell r="F499">
            <v>23586080</v>
          </cell>
          <cell r="G499">
            <v>45069.000347222223</v>
          </cell>
          <cell r="J499" t="str">
            <v>Do Thi Bich Lieu</v>
          </cell>
          <cell r="M499" t="str">
            <v>No</v>
          </cell>
          <cell r="O499" t="str">
            <v>Chúng tôi đang xử lý hóa đơn, vui lòng liên hệ Do Thi Bich Lieu</v>
          </cell>
        </row>
        <row r="500">
          <cell r="D500">
            <v>31447</v>
          </cell>
          <cell r="E500">
            <v>17208494</v>
          </cell>
          <cell r="F500">
            <v>2050340</v>
          </cell>
          <cell r="G500">
            <v>45073.000347222223</v>
          </cell>
          <cell r="H500">
            <v>45074.000347222223</v>
          </cell>
          <cell r="I500">
            <v>45108.000347222223</v>
          </cell>
          <cell r="J500" t="str">
            <v>Do Thi Bich Lieu</v>
          </cell>
          <cell r="M500" t="str">
            <v>No</v>
          </cell>
          <cell r="O500" t="str">
            <v>Lịch thanh toán: Monthly at 10 &amp; 24</v>
          </cell>
        </row>
        <row r="501">
          <cell r="D501">
            <v>31449</v>
          </cell>
          <cell r="E501">
            <v>20378013</v>
          </cell>
          <cell r="F501">
            <v>977306</v>
          </cell>
          <cell r="G501">
            <v>45073.000347222223</v>
          </cell>
          <cell r="H501">
            <v>45074.000347222223</v>
          </cell>
          <cell r="I501">
            <v>45108.000347222223</v>
          </cell>
          <cell r="J501" t="str">
            <v>Do Thi Bich Lieu</v>
          </cell>
          <cell r="M501" t="str">
            <v>No</v>
          </cell>
          <cell r="O501" t="str">
            <v>Lịch thanh toán: Monthly at 10 &amp; 24</v>
          </cell>
        </row>
        <row r="502">
          <cell r="D502">
            <v>31460</v>
          </cell>
          <cell r="E502">
            <v>26401718</v>
          </cell>
          <cell r="F502">
            <v>1557600</v>
          </cell>
          <cell r="G502">
            <v>45073.000347222223</v>
          </cell>
          <cell r="H502">
            <v>45110.000347222223</v>
          </cell>
          <cell r="I502">
            <v>45097.000347222223</v>
          </cell>
          <cell r="J502" t="str">
            <v>Do Thi Bich Lieu</v>
          </cell>
          <cell r="M502" t="str">
            <v>No</v>
          </cell>
          <cell r="O502" t="str">
            <v>Lịch thanh toán: Monthly at 10 &amp; 24</v>
          </cell>
        </row>
        <row r="503">
          <cell r="D503">
            <v>31452</v>
          </cell>
          <cell r="E503">
            <v>24319960</v>
          </cell>
          <cell r="F503">
            <v>2619452</v>
          </cell>
          <cell r="G503">
            <v>45073.000347222223</v>
          </cell>
          <cell r="H503">
            <v>45076.000347222223</v>
          </cell>
          <cell r="I503">
            <v>45110.000347222223</v>
          </cell>
          <cell r="J503" t="str">
            <v>Do Thi Bich Lieu</v>
          </cell>
          <cell r="M503" t="str">
            <v>No</v>
          </cell>
          <cell r="O503" t="str">
            <v>Lịch thanh toán: Monthly at 10 &amp; 24</v>
          </cell>
        </row>
        <row r="504">
          <cell r="D504">
            <v>31453</v>
          </cell>
          <cell r="E504">
            <v>24319707</v>
          </cell>
          <cell r="F504">
            <v>977306</v>
          </cell>
          <cell r="G504">
            <v>45073.000347222223</v>
          </cell>
          <cell r="H504">
            <v>45076.000347222223</v>
          </cell>
          <cell r="I504">
            <v>45110.000347222223</v>
          </cell>
          <cell r="J504" t="str">
            <v>Do Thi Bich Lieu</v>
          </cell>
          <cell r="M504" t="str">
            <v>No</v>
          </cell>
          <cell r="O504" t="str">
            <v>Lịch thanh toán: Monthly at 10 &amp; 24</v>
          </cell>
        </row>
        <row r="505">
          <cell r="D505">
            <v>31463</v>
          </cell>
          <cell r="E505">
            <v>14112312</v>
          </cell>
          <cell r="F505">
            <v>4249070</v>
          </cell>
          <cell r="G505">
            <v>45073.000347222223</v>
          </cell>
          <cell r="J505" t="str">
            <v>Do Thi Bich Lieu</v>
          </cell>
          <cell r="M505" t="str">
            <v>No</v>
          </cell>
          <cell r="O505" t="str">
            <v>06/Đã thanh toán 26/2023</v>
          </cell>
        </row>
        <row r="506">
          <cell r="D506">
            <v>31459</v>
          </cell>
          <cell r="E506">
            <v>14111528</v>
          </cell>
          <cell r="F506">
            <v>778800</v>
          </cell>
          <cell r="G506">
            <v>45073.000347222223</v>
          </cell>
          <cell r="H506">
            <v>45110.000347222223</v>
          </cell>
          <cell r="I506">
            <v>45097.000347222223</v>
          </cell>
          <cell r="J506" t="str">
            <v>Do Thi Bich Lieu</v>
          </cell>
          <cell r="M506" t="str">
            <v>No</v>
          </cell>
          <cell r="O506" t="str">
            <v>Lịch thanh toán: Monthly at 10 &amp; 24</v>
          </cell>
        </row>
        <row r="507">
          <cell r="D507">
            <v>31465</v>
          </cell>
          <cell r="E507">
            <v>90325901</v>
          </cell>
          <cell r="F507">
            <v>1615482</v>
          </cell>
          <cell r="G507">
            <v>45073.000347222223</v>
          </cell>
          <cell r="J507" t="str">
            <v>Do Thi Bich Lieu</v>
          </cell>
          <cell r="M507" t="str">
            <v>No</v>
          </cell>
          <cell r="O507" t="str">
            <v>06/Đã thanh toán 26/2023</v>
          </cell>
        </row>
        <row r="508">
          <cell r="D508">
            <v>31431</v>
          </cell>
          <cell r="E508">
            <v>27339950</v>
          </cell>
          <cell r="F508">
            <v>977306</v>
          </cell>
          <cell r="G508">
            <v>45073.000347222223</v>
          </cell>
          <cell r="H508">
            <v>45074.000347222223</v>
          </cell>
          <cell r="I508">
            <v>45104.000347222223</v>
          </cell>
          <cell r="J508" t="str">
            <v>Do Thi Bich Lieu</v>
          </cell>
          <cell r="M508" t="str">
            <v>No</v>
          </cell>
          <cell r="O508" t="str">
            <v>Lịch thanh toán: Monthly at 10 &amp; 24</v>
          </cell>
        </row>
        <row r="509">
          <cell r="D509">
            <v>31469</v>
          </cell>
          <cell r="E509">
            <v>29177701</v>
          </cell>
          <cell r="F509">
            <v>1179255</v>
          </cell>
          <cell r="G509">
            <v>45073.000347222223</v>
          </cell>
          <cell r="H509">
            <v>45074.000347222223</v>
          </cell>
          <cell r="I509">
            <v>45106.000347222223</v>
          </cell>
          <cell r="J509" t="str">
            <v>Do Thi Bich Lieu</v>
          </cell>
          <cell r="M509" t="str">
            <v>No</v>
          </cell>
          <cell r="O509" t="str">
            <v>Lịch thanh toán: Monthly at 10 &amp; 24</v>
          </cell>
        </row>
        <row r="510">
          <cell r="D510">
            <v>31442</v>
          </cell>
          <cell r="E510">
            <v>15124285</v>
          </cell>
          <cell r="F510">
            <v>1557600</v>
          </cell>
          <cell r="G510">
            <v>45073.000347222223</v>
          </cell>
          <cell r="H510">
            <v>45110.000347222223</v>
          </cell>
          <cell r="I510">
            <v>45107.000347222223</v>
          </cell>
          <cell r="J510" t="str">
            <v>Do Thi Bich Lieu</v>
          </cell>
          <cell r="M510" t="str">
            <v>No</v>
          </cell>
          <cell r="O510" t="str">
            <v>Lịch thanh toán: Monthly at 10 &amp; 24</v>
          </cell>
        </row>
        <row r="511">
          <cell r="D511">
            <v>31471</v>
          </cell>
          <cell r="E511">
            <v>10244328</v>
          </cell>
          <cell r="F511">
            <v>13876055</v>
          </cell>
          <cell r="G511">
            <v>45073.000347222223</v>
          </cell>
          <cell r="H511">
            <v>45074.000347222223</v>
          </cell>
          <cell r="I511">
            <v>45107.000347222223</v>
          </cell>
          <cell r="J511" t="str">
            <v>Do Thi Bich Lieu</v>
          </cell>
          <cell r="M511" t="str">
            <v>No</v>
          </cell>
          <cell r="O511" t="str">
            <v>Lịch thanh toán: Monthly at 10 &amp; 24</v>
          </cell>
        </row>
        <row r="512">
          <cell r="D512">
            <v>31440</v>
          </cell>
          <cell r="E512">
            <v>15125495</v>
          </cell>
          <cell r="F512">
            <v>1557600</v>
          </cell>
          <cell r="G512">
            <v>45073.000347222223</v>
          </cell>
          <cell r="H512">
            <v>45110.000347222223</v>
          </cell>
          <cell r="I512">
            <v>45107.000347222223</v>
          </cell>
          <cell r="J512" t="str">
            <v>Do Thi Bich Lieu</v>
          </cell>
          <cell r="M512" t="str">
            <v>No</v>
          </cell>
          <cell r="O512" t="str">
            <v>Lịch thanh toán: Monthly at 10 &amp; 24</v>
          </cell>
        </row>
        <row r="513">
          <cell r="D513">
            <v>31462</v>
          </cell>
          <cell r="E513">
            <v>26401522</v>
          </cell>
          <cell r="F513">
            <v>977306</v>
          </cell>
          <cell r="G513">
            <v>45073.000347222223</v>
          </cell>
          <cell r="J513" t="str">
            <v>Do Thi Bich Lieu</v>
          </cell>
          <cell r="M513" t="str">
            <v>No</v>
          </cell>
          <cell r="O513" t="str">
            <v>06/Đã thanh toán 26/2023</v>
          </cell>
        </row>
        <row r="514">
          <cell r="D514">
            <v>31466</v>
          </cell>
          <cell r="E514">
            <v>13260751</v>
          </cell>
          <cell r="F514">
            <v>6230400</v>
          </cell>
          <cell r="G514">
            <v>45073.000347222223</v>
          </cell>
          <cell r="H514">
            <v>45110.000347222223</v>
          </cell>
          <cell r="I514">
            <v>45097.000347222223</v>
          </cell>
          <cell r="J514" t="str">
            <v>Do Thi Bich Lieu</v>
          </cell>
          <cell r="M514" t="str">
            <v>No</v>
          </cell>
          <cell r="O514" t="str">
            <v>Lịch thanh toán: Monthly at 10 &amp; 24</v>
          </cell>
        </row>
        <row r="515">
          <cell r="D515">
            <v>31446</v>
          </cell>
          <cell r="E515">
            <v>17206642</v>
          </cell>
          <cell r="F515">
            <v>1557600</v>
          </cell>
          <cell r="G515">
            <v>45073.000347222223</v>
          </cell>
          <cell r="J515" t="str">
            <v>Do Thi Bich Lieu</v>
          </cell>
          <cell r="M515" t="str">
            <v>No</v>
          </cell>
          <cell r="O515" t="str">
            <v>Chúng tôi đang xử lý hóa đơn, vui lòng liên hệ Do Thi Bich Lieu</v>
          </cell>
        </row>
        <row r="516">
          <cell r="D516">
            <v>31437</v>
          </cell>
          <cell r="E516">
            <v>18173792</v>
          </cell>
          <cell r="F516">
            <v>998250</v>
          </cell>
          <cell r="G516">
            <v>45073.000347222223</v>
          </cell>
          <cell r="H516">
            <v>45074.000347222223</v>
          </cell>
          <cell r="I516">
            <v>45104.000347222223</v>
          </cell>
          <cell r="J516" t="str">
            <v>Do Thi Bich Lieu</v>
          </cell>
          <cell r="M516" t="str">
            <v>No</v>
          </cell>
          <cell r="O516" t="str">
            <v>Lịch thanh toán: Monthly at 10 &amp; 24</v>
          </cell>
        </row>
        <row r="517">
          <cell r="D517">
            <v>31430</v>
          </cell>
          <cell r="E517">
            <v>20377348</v>
          </cell>
          <cell r="F517">
            <v>1615482</v>
          </cell>
          <cell r="G517">
            <v>45073.000347222223</v>
          </cell>
          <cell r="H517">
            <v>45074.000347222223</v>
          </cell>
          <cell r="I517">
            <v>45104.000347222223</v>
          </cell>
          <cell r="J517" t="str">
            <v>Do Thi Bich Lieu</v>
          </cell>
          <cell r="M517" t="str">
            <v>No</v>
          </cell>
          <cell r="O517" t="str">
            <v>Lịch thanh toán: Monthly at 10 &amp; 24</v>
          </cell>
        </row>
        <row r="518">
          <cell r="D518">
            <v>31426</v>
          </cell>
          <cell r="E518">
            <v>10240795</v>
          </cell>
          <cell r="F518">
            <v>11915305</v>
          </cell>
          <cell r="G518">
            <v>45073.000347222223</v>
          </cell>
          <cell r="J518" t="str">
            <v>Do Thi Bich Lieu</v>
          </cell>
          <cell r="M518" t="str">
            <v>No</v>
          </cell>
          <cell r="O518" t="str">
            <v>06/Đã thanh toán 26/2023</v>
          </cell>
        </row>
        <row r="519">
          <cell r="D519">
            <v>31461</v>
          </cell>
          <cell r="E519">
            <v>26401619</v>
          </cell>
          <cell r="F519">
            <v>3784732</v>
          </cell>
          <cell r="G519">
            <v>45073.000347222223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D520">
            <v>31427</v>
          </cell>
          <cell r="E520">
            <v>19400179</v>
          </cell>
          <cell r="F520">
            <v>2619452</v>
          </cell>
          <cell r="G520">
            <v>45073.000347222223</v>
          </cell>
          <cell r="H520">
            <v>45074.000347222223</v>
          </cell>
          <cell r="I520">
            <v>45103.000347222223</v>
          </cell>
          <cell r="J520" t="str">
            <v>Do Thi Bich Lieu</v>
          </cell>
          <cell r="M520" t="str">
            <v>No</v>
          </cell>
          <cell r="O520" t="str">
            <v>Lịch thanh toán: Monthly at 10 &amp; 24</v>
          </cell>
        </row>
        <row r="521">
          <cell r="D521">
            <v>31457</v>
          </cell>
          <cell r="E521">
            <v>13257407</v>
          </cell>
          <cell r="F521">
            <v>560940</v>
          </cell>
          <cell r="G521">
            <v>45073.000347222223</v>
          </cell>
          <cell r="J521" t="str">
            <v>Do Thi Bich Lieu</v>
          </cell>
          <cell r="M521" t="str">
            <v>No</v>
          </cell>
          <cell r="O521" t="str">
            <v>06/Đã thanh toán 26/2023</v>
          </cell>
        </row>
        <row r="522">
          <cell r="D522">
            <v>31464</v>
          </cell>
          <cell r="E522">
            <v>14112056</v>
          </cell>
          <cell r="F522">
            <v>1954612</v>
          </cell>
          <cell r="G522">
            <v>45073.000347222223</v>
          </cell>
          <cell r="J522" t="str">
            <v>Do Thi Bich Lieu</v>
          </cell>
          <cell r="M522" t="str">
            <v>No</v>
          </cell>
          <cell r="O522" t="str">
            <v>06/Đã thanh toán 26/2023</v>
          </cell>
        </row>
        <row r="523">
          <cell r="D523">
            <v>31428</v>
          </cell>
          <cell r="E523">
            <v>20377251</v>
          </cell>
          <cell r="F523">
            <v>977306</v>
          </cell>
          <cell r="G523">
            <v>45073.000347222223</v>
          </cell>
          <cell r="H523">
            <v>45074.000347222223</v>
          </cell>
          <cell r="I523">
            <v>45104.000347222223</v>
          </cell>
          <cell r="J523" t="str">
            <v>Do Thi Bich Lieu</v>
          </cell>
          <cell r="M523" t="str">
            <v>No</v>
          </cell>
          <cell r="O523" t="str">
            <v>Lịch thanh toán: Monthly at 10 &amp; 24</v>
          </cell>
        </row>
        <row r="524">
          <cell r="D524">
            <v>31443</v>
          </cell>
          <cell r="E524">
            <v>16441544</v>
          </cell>
          <cell r="F524">
            <v>1246080</v>
          </cell>
          <cell r="G524">
            <v>45073.000347222223</v>
          </cell>
          <cell r="H524">
            <v>45082.000347222223</v>
          </cell>
          <cell r="I524">
            <v>45110.000347222223</v>
          </cell>
          <cell r="J524" t="str">
            <v>Do Thi Bich Lieu</v>
          </cell>
          <cell r="M524" t="str">
            <v>No</v>
          </cell>
          <cell r="O524" t="str">
            <v>Lịch thanh toán: Monthly at 10 &amp; 24</v>
          </cell>
        </row>
        <row r="525">
          <cell r="D525">
            <v>31444</v>
          </cell>
          <cell r="E525">
            <v>16440702</v>
          </cell>
          <cell r="F525">
            <v>977306</v>
          </cell>
          <cell r="G525">
            <v>45073.000347222223</v>
          </cell>
          <cell r="H525">
            <v>45075.000347222223</v>
          </cell>
          <cell r="I525">
            <v>45110.000347222223</v>
          </cell>
          <cell r="J525" t="str">
            <v>Do Thi Bich Lieu</v>
          </cell>
          <cell r="M525" t="str">
            <v>No</v>
          </cell>
          <cell r="O525" t="str">
            <v>Lịch thanh toán: Monthly at 10 &amp; 24</v>
          </cell>
        </row>
        <row r="526">
          <cell r="D526">
            <v>31454</v>
          </cell>
          <cell r="E526">
            <v>25349075</v>
          </cell>
          <cell r="F526">
            <v>2729855</v>
          </cell>
          <cell r="G526">
            <v>45073.000347222223</v>
          </cell>
          <cell r="H526">
            <v>45074.000347222223</v>
          </cell>
          <cell r="I526">
            <v>45107.000347222223</v>
          </cell>
          <cell r="J526" t="str">
            <v>Do Thi Bich Lieu</v>
          </cell>
          <cell r="M526" t="str">
            <v>No</v>
          </cell>
          <cell r="O526" t="str">
            <v>Lịch thanh toán: Monthly at 10 &amp; 24</v>
          </cell>
        </row>
        <row r="527">
          <cell r="D527">
            <v>31436</v>
          </cell>
          <cell r="E527">
            <v>25348218</v>
          </cell>
          <cell r="F527">
            <v>8804901</v>
          </cell>
          <cell r="G527">
            <v>45073.000347222223</v>
          </cell>
          <cell r="H527">
            <v>45074.000347222223</v>
          </cell>
          <cell r="I527">
            <v>45104.000347222223</v>
          </cell>
          <cell r="J527" t="str">
            <v>Do Thi Bich Lieu</v>
          </cell>
          <cell r="M527" t="str">
            <v>No</v>
          </cell>
          <cell r="O527" t="str">
            <v>Lịch thanh toán: Monthly at 10 &amp; 24</v>
          </cell>
        </row>
        <row r="528">
          <cell r="D528">
            <v>31470</v>
          </cell>
          <cell r="E528">
            <v>10244067</v>
          </cell>
          <cell r="F528">
            <v>1954612</v>
          </cell>
          <cell r="G528">
            <v>45073.000347222223</v>
          </cell>
          <cell r="H528">
            <v>45074.000347222223</v>
          </cell>
          <cell r="I528">
            <v>45107.000347222223</v>
          </cell>
          <cell r="J528" t="str">
            <v>Do Thi Bich Lieu</v>
          </cell>
          <cell r="M528" t="str">
            <v>No</v>
          </cell>
          <cell r="O528" t="str">
            <v>Lịch thanh toán: Monthly at 10 &amp; 24</v>
          </cell>
        </row>
        <row r="529">
          <cell r="D529">
            <v>31425</v>
          </cell>
          <cell r="E529">
            <v>10240540</v>
          </cell>
          <cell r="F529">
            <v>3909224</v>
          </cell>
          <cell r="G529">
            <v>45073.000347222223</v>
          </cell>
          <cell r="J529" t="str">
            <v>Do Thi Bich Lieu</v>
          </cell>
          <cell r="M529" t="str">
            <v>No</v>
          </cell>
          <cell r="O529" t="str">
            <v>06/Đã thanh toán 26/2023</v>
          </cell>
        </row>
        <row r="530">
          <cell r="D530">
            <v>31448</v>
          </cell>
          <cell r="E530">
            <v>17209450</v>
          </cell>
          <cell r="F530">
            <v>2785056</v>
          </cell>
          <cell r="G530">
            <v>45073.000347222223</v>
          </cell>
          <cell r="H530">
            <v>45074.000347222223</v>
          </cell>
          <cell r="I530">
            <v>45108.000347222223</v>
          </cell>
          <cell r="J530" t="str">
            <v>Do Thi Bich Lieu</v>
          </cell>
          <cell r="M530" t="str">
            <v>No</v>
          </cell>
          <cell r="O530" t="str">
            <v>Lịch thanh toán: Monthly at 10 &amp; 24</v>
          </cell>
        </row>
        <row r="531">
          <cell r="D531">
            <v>31458</v>
          </cell>
          <cell r="E531">
            <v>14111337</v>
          </cell>
          <cell r="F531">
            <v>2931918</v>
          </cell>
          <cell r="G531">
            <v>45073.000347222223</v>
          </cell>
          <cell r="J531" t="str">
            <v>Do Thi Bich Lieu</v>
          </cell>
          <cell r="M531" t="str">
            <v>No</v>
          </cell>
          <cell r="O531" t="str">
            <v>06/Đã thanh toán 26/2023</v>
          </cell>
        </row>
        <row r="532">
          <cell r="D532">
            <v>31451</v>
          </cell>
          <cell r="E532">
            <v>21232369</v>
          </cell>
          <cell r="F532">
            <v>3230964</v>
          </cell>
          <cell r="G532">
            <v>45073.000347222223</v>
          </cell>
          <cell r="H532">
            <v>45074.000347222223</v>
          </cell>
          <cell r="I532">
            <v>45108.000347222223</v>
          </cell>
          <cell r="J532" t="str">
            <v>Do Thi Bich Lieu</v>
          </cell>
          <cell r="M532" t="str">
            <v>No</v>
          </cell>
          <cell r="O532" t="str">
            <v>Lịch thanh toán: Monthly at 10 &amp; 24</v>
          </cell>
        </row>
        <row r="533">
          <cell r="D533">
            <v>31434</v>
          </cell>
          <cell r="E533">
            <v>25348123</v>
          </cell>
          <cell r="F533">
            <v>977306</v>
          </cell>
          <cell r="G533">
            <v>45073.000347222223</v>
          </cell>
          <cell r="H533">
            <v>45074.000347222223</v>
          </cell>
          <cell r="I533">
            <v>45104.000347222223</v>
          </cell>
          <cell r="J533" t="str">
            <v>Do Thi Bich Lieu</v>
          </cell>
          <cell r="M533" t="str">
            <v>No</v>
          </cell>
          <cell r="O533" t="str">
            <v>Lịch thanh toán: Monthly at 10 &amp; 24</v>
          </cell>
        </row>
        <row r="534">
          <cell r="D534">
            <v>31433</v>
          </cell>
          <cell r="E534">
            <v>17208034</v>
          </cell>
          <cell r="F534">
            <v>2758392</v>
          </cell>
          <cell r="G534">
            <v>45073.000347222223</v>
          </cell>
          <cell r="H534">
            <v>45074.000347222223</v>
          </cell>
          <cell r="I534">
            <v>45105.000347222223</v>
          </cell>
          <cell r="J534" t="str">
            <v>Do Thi Bich Lieu</v>
          </cell>
          <cell r="M534" t="str">
            <v>No</v>
          </cell>
          <cell r="O534" t="str">
            <v>Lịch thanh toán: Monthly at 10 &amp; 24</v>
          </cell>
        </row>
        <row r="535">
          <cell r="D535">
            <v>31608</v>
          </cell>
          <cell r="E535">
            <v>16440980</v>
          </cell>
          <cell r="F535">
            <v>1534708</v>
          </cell>
          <cell r="G535">
            <v>45076.000347222223</v>
          </cell>
          <cell r="H535">
            <v>45078.000347222223</v>
          </cell>
          <cell r="I535">
            <v>45112.000347222223</v>
          </cell>
          <cell r="J535" t="str">
            <v>Do Thi Bich Lieu</v>
          </cell>
          <cell r="M535" t="str">
            <v>No</v>
          </cell>
          <cell r="O535" t="str">
            <v>Lịch thanh toán: Monthly at 10 &amp; 24</v>
          </cell>
        </row>
        <row r="536">
          <cell r="D536">
            <v>32661</v>
          </cell>
          <cell r="E536">
            <v>14113728</v>
          </cell>
          <cell r="F536">
            <v>2931918</v>
          </cell>
          <cell r="G536">
            <v>45077.000347222223</v>
          </cell>
          <cell r="H536">
            <v>45104.000347222223</v>
          </cell>
          <cell r="I536">
            <v>45103.000347222223</v>
          </cell>
          <cell r="J536" t="str">
            <v>Do Thi Bich Lieu</v>
          </cell>
          <cell r="M536" t="str">
            <v>No</v>
          </cell>
          <cell r="O536" t="str">
            <v>Lịch thanh toán: Monthly at 10 &amp; 24</v>
          </cell>
        </row>
        <row r="537">
          <cell r="D537">
            <v>32674</v>
          </cell>
          <cell r="E537">
            <v>14066526</v>
          </cell>
          <cell r="F537">
            <v>3115167</v>
          </cell>
          <cell r="G537">
            <v>45077.000347222223</v>
          </cell>
          <cell r="J537" t="str">
            <v>Do Thi Bich Lieu</v>
          </cell>
          <cell r="M537" t="str">
            <v>No</v>
          </cell>
          <cell r="O537" t="str">
            <v>06/Đã thanh toán 12/2023</v>
          </cell>
        </row>
        <row r="538">
          <cell r="D538">
            <v>32659</v>
          </cell>
          <cell r="E538">
            <v>12162830</v>
          </cell>
          <cell r="F538">
            <v>1954612</v>
          </cell>
          <cell r="G538">
            <v>45077.000347222223</v>
          </cell>
          <cell r="H538">
            <v>45078.000347222223</v>
          </cell>
          <cell r="I538">
            <v>45108.000347222223</v>
          </cell>
          <cell r="J538" t="str">
            <v>Do Thi Bich Lieu</v>
          </cell>
          <cell r="M538" t="str">
            <v>No</v>
          </cell>
          <cell r="O538" t="str">
            <v>Lịch thanh toán: Monthly at 10 &amp; 24</v>
          </cell>
        </row>
        <row r="539">
          <cell r="D539">
            <v>32679</v>
          </cell>
          <cell r="E539">
            <v>16391225</v>
          </cell>
          <cell r="F539">
            <v>5545023</v>
          </cell>
          <cell r="G539">
            <v>45077.000347222223</v>
          </cell>
          <cell r="J539" t="str">
            <v>Do Thi Bich Lieu</v>
          </cell>
          <cell r="M539" t="str">
            <v>No</v>
          </cell>
          <cell r="O539" t="str">
            <v>06/Đã thanh toán 12/2023</v>
          </cell>
        </row>
        <row r="540">
          <cell r="D540">
            <v>32677</v>
          </cell>
          <cell r="E540">
            <v>26363583</v>
          </cell>
          <cell r="F540">
            <v>2592238</v>
          </cell>
          <cell r="G540">
            <v>45077.000347222223</v>
          </cell>
          <cell r="J540" t="str">
            <v>Do Thi Bich Lieu</v>
          </cell>
          <cell r="M540" t="str">
            <v>No</v>
          </cell>
          <cell r="O540" t="str">
            <v>06/Đã thanh toán 12/2023</v>
          </cell>
        </row>
        <row r="541">
          <cell r="D541">
            <v>32667</v>
          </cell>
          <cell r="E541">
            <v>13264550</v>
          </cell>
          <cell r="F541">
            <v>1954612</v>
          </cell>
          <cell r="G541">
            <v>45077.000347222223</v>
          </cell>
          <cell r="H541">
            <v>45078.000347222223</v>
          </cell>
          <cell r="I541">
            <v>45104.000347222223</v>
          </cell>
          <cell r="J541" t="str">
            <v>Do Thi Bich Lieu</v>
          </cell>
          <cell r="M541" t="str">
            <v>No</v>
          </cell>
          <cell r="O541" t="str">
            <v>Lịch thanh toán: Monthly at 10 &amp; 24</v>
          </cell>
        </row>
        <row r="542">
          <cell r="D542">
            <v>32676</v>
          </cell>
          <cell r="E542">
            <v>15069804</v>
          </cell>
          <cell r="F542">
            <v>169701</v>
          </cell>
          <cell r="G542">
            <v>45077.000347222223</v>
          </cell>
          <cell r="J542" t="str">
            <v>Do Thi Bich Lieu</v>
          </cell>
          <cell r="M542" t="str">
            <v>No</v>
          </cell>
          <cell r="O542" t="str">
            <v>06/Đã thanh toán 12/2023</v>
          </cell>
        </row>
        <row r="543">
          <cell r="D543">
            <v>32673</v>
          </cell>
          <cell r="E543">
            <v>13266471</v>
          </cell>
          <cell r="F543">
            <v>1557600</v>
          </cell>
          <cell r="G543">
            <v>45077.000347222223</v>
          </cell>
          <cell r="H543">
            <v>45110.000347222223</v>
          </cell>
          <cell r="I543">
            <v>45110.000347222223</v>
          </cell>
          <cell r="J543" t="str">
            <v>Do Thi Bich Lieu</v>
          </cell>
          <cell r="M543" t="str">
            <v>No</v>
          </cell>
          <cell r="O543" t="str">
            <v>Lịch thanh toán: Monthly at 10 &amp; 24</v>
          </cell>
        </row>
        <row r="544">
          <cell r="D544">
            <v>32669</v>
          </cell>
          <cell r="E544">
            <v>14115734</v>
          </cell>
          <cell r="F544">
            <v>3448799</v>
          </cell>
          <cell r="G544">
            <v>45077.000347222223</v>
          </cell>
          <cell r="J544" t="str">
            <v>Do Thi Bich Lieu</v>
          </cell>
          <cell r="M544" t="str">
            <v>No</v>
          </cell>
          <cell r="O544" t="str">
            <v>Chúng tôi đang xử lý hóa đơn, vui lòng liên hệ Do Thi Bich Lieu</v>
          </cell>
        </row>
        <row r="545">
          <cell r="D545">
            <v>32668</v>
          </cell>
          <cell r="E545">
            <v>26404995</v>
          </cell>
          <cell r="F545">
            <v>4234934</v>
          </cell>
          <cell r="G545">
            <v>45077.000347222223</v>
          </cell>
          <cell r="H545">
            <v>45078.000347222223</v>
          </cell>
          <cell r="I545">
            <v>45105.000347222223</v>
          </cell>
          <cell r="J545" t="str">
            <v>Do Thi Bich Lieu</v>
          </cell>
          <cell r="M545" t="str">
            <v>No</v>
          </cell>
          <cell r="O545" t="str">
            <v>Lịch thanh toán: Monthly at 10 &amp; 24</v>
          </cell>
        </row>
        <row r="546">
          <cell r="D546">
            <v>32665</v>
          </cell>
          <cell r="E546">
            <v>26403996</v>
          </cell>
          <cell r="F546">
            <v>977306</v>
          </cell>
          <cell r="G546">
            <v>45077.000347222223</v>
          </cell>
          <cell r="H546">
            <v>45078.000347222223</v>
          </cell>
          <cell r="I546">
            <v>45104.000347222223</v>
          </cell>
          <cell r="J546" t="str">
            <v>Do Thi Bich Lieu</v>
          </cell>
          <cell r="M546" t="str">
            <v>No</v>
          </cell>
          <cell r="O546" t="str">
            <v>Lịch thanh toán: Monthly at 10 &amp; 24</v>
          </cell>
        </row>
        <row r="547">
          <cell r="D547">
            <v>32652</v>
          </cell>
          <cell r="E547">
            <v>18176008</v>
          </cell>
          <cell r="F547">
            <v>5609973</v>
          </cell>
          <cell r="G547">
            <v>45077.000347222223</v>
          </cell>
          <cell r="H547">
            <v>45078.000347222223</v>
          </cell>
          <cell r="I547">
            <v>45108.000347222223</v>
          </cell>
          <cell r="J547" t="str">
            <v>Do Thi Bich Lieu</v>
          </cell>
          <cell r="M547" t="str">
            <v>No</v>
          </cell>
          <cell r="O547" t="str">
            <v>Lịch thanh toán: Monthly at 10 &amp; 24</v>
          </cell>
        </row>
        <row r="548">
          <cell r="D548">
            <v>32660</v>
          </cell>
          <cell r="E548">
            <v>12163086</v>
          </cell>
          <cell r="F548">
            <v>552013</v>
          </cell>
          <cell r="G548">
            <v>45077.000347222223</v>
          </cell>
          <cell r="H548">
            <v>45078.000347222223</v>
          </cell>
          <cell r="I548">
            <v>45108.000347222223</v>
          </cell>
          <cell r="J548" t="str">
            <v>Do Thi Bich Lieu</v>
          </cell>
          <cell r="M548" t="str">
            <v>No</v>
          </cell>
          <cell r="O548" t="str">
            <v>Lịch thanh toán: Monthly at 10 &amp; 24</v>
          </cell>
        </row>
        <row r="549">
          <cell r="D549">
            <v>32657</v>
          </cell>
          <cell r="E549">
            <v>12165737</v>
          </cell>
          <cell r="F549">
            <v>1886808</v>
          </cell>
          <cell r="G549">
            <v>45077.000347222223</v>
          </cell>
          <cell r="H549">
            <v>45078.000347222223</v>
          </cell>
          <cell r="I549">
            <v>45111.000347222223</v>
          </cell>
          <cell r="J549" t="str">
            <v>Do Thi Bich Lieu</v>
          </cell>
          <cell r="M549" t="str">
            <v>No</v>
          </cell>
          <cell r="O549" t="str">
            <v>Lịch thanh toán: Monthly at 10 &amp; 24</v>
          </cell>
        </row>
        <row r="550">
          <cell r="D550">
            <v>32653</v>
          </cell>
          <cell r="E550">
            <v>25350439</v>
          </cell>
          <cell r="F550">
            <v>4234934</v>
          </cell>
          <cell r="G550">
            <v>45077.000347222223</v>
          </cell>
          <cell r="H550">
            <v>45078.000347222223</v>
          </cell>
          <cell r="I550">
            <v>45112.000347222223</v>
          </cell>
          <cell r="J550" t="str">
            <v>Do Thi Bich Lieu</v>
          </cell>
          <cell r="M550" t="str">
            <v>No</v>
          </cell>
          <cell r="O550" t="str">
            <v>Lịch thanh toán: Monthly at 10 &amp; 24</v>
          </cell>
        </row>
        <row r="551">
          <cell r="D551">
            <v>32678</v>
          </cell>
          <cell r="E551">
            <v>17154727</v>
          </cell>
          <cell r="F551">
            <v>6019965</v>
          </cell>
          <cell r="G551">
            <v>45077.000347222223</v>
          </cell>
          <cell r="J551" t="str">
            <v>Do Thi Bich Lieu</v>
          </cell>
          <cell r="M551" t="str">
            <v>No</v>
          </cell>
          <cell r="O551" t="str">
            <v>06/Đã thanh toán 12/2023</v>
          </cell>
        </row>
        <row r="552">
          <cell r="D552">
            <v>32670</v>
          </cell>
          <cell r="E552">
            <v>90328199</v>
          </cell>
          <cell r="F552">
            <v>3408992</v>
          </cell>
          <cell r="G552">
            <v>45077.000347222223</v>
          </cell>
          <cell r="H552">
            <v>45078.000347222223</v>
          </cell>
          <cell r="I552">
            <v>45106.000347222223</v>
          </cell>
          <cell r="J552" t="str">
            <v>Do Thi Bich Lieu</v>
          </cell>
          <cell r="M552" t="str">
            <v>No</v>
          </cell>
          <cell r="O552" t="str">
            <v>Lịch thanh toán: Monthly at 10 &amp; 24</v>
          </cell>
        </row>
        <row r="553">
          <cell r="D553">
            <v>32666</v>
          </cell>
          <cell r="E553">
            <v>13264820</v>
          </cell>
          <cell r="F553">
            <v>276007</v>
          </cell>
          <cell r="G553">
            <v>45077.000347222223</v>
          </cell>
          <cell r="H553">
            <v>45078.000347222223</v>
          </cell>
          <cell r="I553">
            <v>45104.000347222223</v>
          </cell>
          <cell r="J553" t="str">
            <v>Do Thi Bich Lieu</v>
          </cell>
          <cell r="M553" t="str">
            <v>No</v>
          </cell>
          <cell r="O553" t="str">
            <v>Lịch thanh toán: Monthly at 10 &amp; 24</v>
          </cell>
        </row>
        <row r="554">
          <cell r="D554">
            <v>32662</v>
          </cell>
          <cell r="E554">
            <v>14113899</v>
          </cell>
          <cell r="F554">
            <v>1557600</v>
          </cell>
          <cell r="G554">
            <v>45077.000347222223</v>
          </cell>
          <cell r="H554">
            <v>45110.000347222223</v>
          </cell>
          <cell r="I554">
            <v>45103.000347222223</v>
          </cell>
          <cell r="J554" t="str">
            <v>Do Thi Bich Lieu</v>
          </cell>
          <cell r="M554" t="str">
            <v>No</v>
          </cell>
          <cell r="O554" t="str">
            <v>Lịch thanh toán: Monthly at 10 &amp; 24</v>
          </cell>
        </row>
        <row r="555">
          <cell r="D555">
            <v>32680</v>
          </cell>
          <cell r="E555">
            <v>11153889</v>
          </cell>
          <cell r="F555">
            <v>10616408</v>
          </cell>
          <cell r="G555">
            <v>45077.000347222223</v>
          </cell>
          <cell r="J555" t="str">
            <v>Do Thi Bich Lieu</v>
          </cell>
          <cell r="M555" t="str">
            <v>No</v>
          </cell>
          <cell r="O555" t="str">
            <v>06/Đã thanh toán 12/2023</v>
          </cell>
        </row>
        <row r="556">
          <cell r="D556">
            <v>32663</v>
          </cell>
          <cell r="E556">
            <v>26404095</v>
          </cell>
          <cell r="F556">
            <v>1309726</v>
          </cell>
          <cell r="G556">
            <v>45077.000347222223</v>
          </cell>
          <cell r="H556">
            <v>45104.000347222223</v>
          </cell>
          <cell r="I556">
            <v>45103.000347222223</v>
          </cell>
          <cell r="J556" t="str">
            <v>Do Thi Bich Lieu</v>
          </cell>
          <cell r="M556" t="str">
            <v>No</v>
          </cell>
          <cell r="O556" t="str">
            <v>Lịch thanh toán: Monthly at 10 &amp; 24</v>
          </cell>
        </row>
        <row r="557">
          <cell r="D557">
            <v>34509</v>
          </cell>
          <cell r="E557">
            <v>11208688</v>
          </cell>
          <cell r="F557">
            <v>2443276</v>
          </cell>
          <cell r="G557">
            <v>45087.000347222223</v>
          </cell>
          <cell r="H557">
            <v>45088.000347222223</v>
          </cell>
          <cell r="I557">
            <v>45115.000347222223</v>
          </cell>
          <cell r="J557" t="str">
            <v>Do Thi Bich Lieu</v>
          </cell>
          <cell r="M557" t="str">
            <v>No</v>
          </cell>
          <cell r="O557" t="str">
            <v>Lịch thanh toán: Monthly at 10 &amp; 24</v>
          </cell>
        </row>
        <row r="558">
          <cell r="D558">
            <v>34515</v>
          </cell>
          <cell r="E558">
            <v>28343917</v>
          </cell>
          <cell r="F558">
            <v>2443276</v>
          </cell>
          <cell r="G558">
            <v>45087.000347222223</v>
          </cell>
          <cell r="H558">
            <v>45088.000347222223</v>
          </cell>
          <cell r="I558">
            <v>45119.000347222223</v>
          </cell>
          <cell r="J558" t="str">
            <v>Do Thi Bich Lieu</v>
          </cell>
          <cell r="M558" t="str">
            <v>No</v>
          </cell>
          <cell r="O558" t="str">
            <v>Lịch thanh toán: Monthly at 10 &amp; 24</v>
          </cell>
        </row>
        <row r="559">
          <cell r="D559">
            <v>34510</v>
          </cell>
          <cell r="E559">
            <v>18178674</v>
          </cell>
          <cell r="F559">
            <v>1221638</v>
          </cell>
          <cell r="G559">
            <v>45087.000347222223</v>
          </cell>
          <cell r="H559">
            <v>45088.000347222223</v>
          </cell>
          <cell r="I559">
            <v>45115.000347222223</v>
          </cell>
          <cell r="J559" t="str">
            <v>Do Thi Bich Lieu</v>
          </cell>
          <cell r="M559" t="str">
            <v>No</v>
          </cell>
          <cell r="O559" t="str">
            <v>Lịch thanh toán: Monthly at 10 &amp; 24</v>
          </cell>
        </row>
        <row r="560">
          <cell r="D560">
            <v>34520</v>
          </cell>
          <cell r="E560">
            <v>17213073</v>
          </cell>
          <cell r="F560">
            <v>2162815</v>
          </cell>
          <cell r="G560">
            <v>45087.000347222223</v>
          </cell>
          <cell r="H560">
            <v>45088.000347222223</v>
          </cell>
          <cell r="I560">
            <v>45119.000347222223</v>
          </cell>
          <cell r="J560" t="str">
            <v>Do Thi Bich Lieu</v>
          </cell>
          <cell r="M560" t="str">
            <v>No</v>
          </cell>
          <cell r="O560" t="str">
            <v>Lịch thanh toán: Monthly at 10 &amp; 24</v>
          </cell>
        </row>
        <row r="561">
          <cell r="D561">
            <v>34521</v>
          </cell>
          <cell r="E561">
            <v>16445288</v>
          </cell>
          <cell r="F561">
            <v>1891489</v>
          </cell>
          <cell r="G561">
            <v>45087.000347222223</v>
          </cell>
          <cell r="H561">
            <v>45088.000347222223</v>
          </cell>
          <cell r="I561">
            <v>45121.000347222223</v>
          </cell>
          <cell r="J561" t="str">
            <v>Do Thi Bich Lieu</v>
          </cell>
          <cell r="M561" t="str">
            <v>No</v>
          </cell>
          <cell r="O561" t="str">
            <v>Lịch thanh toán: Monthly at 10 &amp; 24</v>
          </cell>
        </row>
        <row r="562">
          <cell r="D562">
            <v>34519</v>
          </cell>
          <cell r="E562">
            <v>17212893</v>
          </cell>
          <cell r="F562">
            <v>3664914</v>
          </cell>
          <cell r="G562">
            <v>45087.000347222223</v>
          </cell>
          <cell r="H562">
            <v>45088.000347222223</v>
          </cell>
          <cell r="I562">
            <v>45119.000347222223</v>
          </cell>
          <cell r="J562" t="str">
            <v>Do Thi Bich Lieu</v>
          </cell>
          <cell r="M562" t="str">
            <v>No</v>
          </cell>
          <cell r="O562" t="str">
            <v>Lịch thanh toán: Monthly at 10 &amp; 24</v>
          </cell>
        </row>
        <row r="563">
          <cell r="D563">
            <v>34495</v>
          </cell>
          <cell r="E563">
            <v>15128445</v>
          </cell>
          <cell r="F563">
            <v>2880284</v>
          </cell>
          <cell r="G563">
            <v>45087.000347222223</v>
          </cell>
          <cell r="H563">
            <v>45088.000347222223</v>
          </cell>
          <cell r="I563">
            <v>45114.000347222223</v>
          </cell>
          <cell r="J563" t="str">
            <v>Do Thi Bich Lieu</v>
          </cell>
          <cell r="M563" t="str">
            <v>No</v>
          </cell>
          <cell r="O563" t="str">
            <v>Lịch thanh toán: Monthly at 10 &amp; 24</v>
          </cell>
        </row>
        <row r="564">
          <cell r="D564">
            <v>34498</v>
          </cell>
          <cell r="E564">
            <v>23225259</v>
          </cell>
          <cell r="F564">
            <v>1423468</v>
          </cell>
          <cell r="G564">
            <v>45087.000347222223</v>
          </cell>
          <cell r="H564">
            <v>45088.000347222223</v>
          </cell>
          <cell r="I564">
            <v>45117.000347222223</v>
          </cell>
          <cell r="J564" t="str">
            <v>Do Thi Bich Lieu</v>
          </cell>
          <cell r="M564" t="str">
            <v>No</v>
          </cell>
          <cell r="O564" t="str">
            <v>Lịch thanh toán: Monthly at 10 &amp; 24</v>
          </cell>
        </row>
        <row r="565">
          <cell r="D565">
            <v>34516</v>
          </cell>
          <cell r="E565">
            <v>27343967</v>
          </cell>
          <cell r="F565">
            <v>1221638</v>
          </cell>
          <cell r="G565">
            <v>45087.000347222223</v>
          </cell>
          <cell r="H565">
            <v>45088.000347222223</v>
          </cell>
          <cell r="I565">
            <v>45118.000347222223</v>
          </cell>
          <cell r="J565" t="str">
            <v>Do Thi Bich Lieu</v>
          </cell>
          <cell r="M565" t="str">
            <v>No</v>
          </cell>
          <cell r="O565" t="str">
            <v>Lịch thanh toán: Monthly at 10 &amp; 24</v>
          </cell>
        </row>
        <row r="566">
          <cell r="D566">
            <v>34508</v>
          </cell>
          <cell r="E566">
            <v>11208247</v>
          </cell>
          <cell r="F566">
            <v>3234033</v>
          </cell>
          <cell r="G566">
            <v>45087.000347222223</v>
          </cell>
          <cell r="H566">
            <v>45088.000347222223</v>
          </cell>
          <cell r="I566">
            <v>45115.000347222223</v>
          </cell>
          <cell r="J566" t="str">
            <v>Do Thi Bich Lieu</v>
          </cell>
          <cell r="M566" t="str">
            <v>No</v>
          </cell>
          <cell r="O566" t="str">
            <v>Lịch thanh toán: Monthly at 10 &amp; 24</v>
          </cell>
        </row>
        <row r="567">
          <cell r="D567">
            <v>34504</v>
          </cell>
          <cell r="E567">
            <v>25351245</v>
          </cell>
          <cell r="F567">
            <v>2840257</v>
          </cell>
          <cell r="G567">
            <v>45087.000347222223</v>
          </cell>
          <cell r="H567">
            <v>45088.000347222223</v>
          </cell>
          <cell r="I567">
            <v>45114.000347222223</v>
          </cell>
          <cell r="J567" t="str">
            <v>Do Thi Bich Lieu</v>
          </cell>
          <cell r="M567" t="str">
            <v>No</v>
          </cell>
          <cell r="O567" t="str">
            <v>Lịch thanh toán: Monthly at 10 &amp; 24</v>
          </cell>
        </row>
        <row r="568">
          <cell r="D568">
            <v>34526</v>
          </cell>
          <cell r="E568">
            <v>17213731</v>
          </cell>
          <cell r="F568">
            <v>2372447</v>
          </cell>
          <cell r="G568">
            <v>45087.000347222223</v>
          </cell>
          <cell r="H568">
            <v>45088.000347222223</v>
          </cell>
          <cell r="I568">
            <v>45122.000347222223</v>
          </cell>
          <cell r="J568" t="str">
            <v>Do Thi Bich Lieu</v>
          </cell>
          <cell r="M568" t="str">
            <v>No</v>
          </cell>
          <cell r="O568" t="str">
            <v>Lịch thanh toán: Monthly at 10 &amp; 24</v>
          </cell>
        </row>
        <row r="569">
          <cell r="D569">
            <v>34513</v>
          </cell>
          <cell r="E569">
            <v>28343977</v>
          </cell>
          <cell r="F569">
            <v>2443276</v>
          </cell>
          <cell r="G569">
            <v>45087.000347222223</v>
          </cell>
          <cell r="H569">
            <v>45088.000347222223</v>
          </cell>
          <cell r="I569">
            <v>45119.000347222223</v>
          </cell>
          <cell r="J569" t="str">
            <v>Do Thi Bich Lieu</v>
          </cell>
          <cell r="M569" t="str">
            <v>No</v>
          </cell>
          <cell r="O569" t="str">
            <v>Lịch thanh toán: Monthly at 10 &amp; 24</v>
          </cell>
        </row>
        <row r="570">
          <cell r="D570">
            <v>34499</v>
          </cell>
          <cell r="E570">
            <v>21233670</v>
          </cell>
          <cell r="F570">
            <v>1186224</v>
          </cell>
          <cell r="G570">
            <v>45087.000347222223</v>
          </cell>
          <cell r="H570">
            <v>45088.000347222223</v>
          </cell>
          <cell r="I570">
            <v>45115.000347222223</v>
          </cell>
          <cell r="J570" t="str">
            <v>Do Thi Bich Lieu</v>
          </cell>
          <cell r="M570" t="str">
            <v>No</v>
          </cell>
          <cell r="O570" t="str">
            <v>Lịch thanh toán: Monthly at 10 &amp; 24</v>
          </cell>
        </row>
        <row r="571">
          <cell r="D571">
            <v>34500</v>
          </cell>
          <cell r="E571">
            <v>21233473</v>
          </cell>
          <cell r="F571">
            <v>1886808</v>
          </cell>
          <cell r="G571">
            <v>45087.000347222223</v>
          </cell>
          <cell r="H571">
            <v>45088.000347222223</v>
          </cell>
          <cell r="I571">
            <v>45115.000347222223</v>
          </cell>
          <cell r="J571" t="str">
            <v>Do Thi Bich Lieu</v>
          </cell>
          <cell r="M571" t="str">
            <v>No</v>
          </cell>
          <cell r="O571" t="str">
            <v>Lịch thanh toán: Monthly at 10 &amp; 24</v>
          </cell>
        </row>
        <row r="572">
          <cell r="D572">
            <v>34506</v>
          </cell>
          <cell r="E572">
            <v>10246730</v>
          </cell>
          <cell r="F572">
            <v>4886552</v>
          </cell>
          <cell r="G572">
            <v>45087.000347222223</v>
          </cell>
          <cell r="H572">
            <v>45088.000347222223</v>
          </cell>
          <cell r="I572">
            <v>45114.000347222223</v>
          </cell>
          <cell r="J572" t="str">
            <v>Do Thi Bich Lieu</v>
          </cell>
          <cell r="M572" t="str">
            <v>No</v>
          </cell>
          <cell r="O572" t="str">
            <v>Lịch thanh toán: Monthly at 10 &amp; 24</v>
          </cell>
        </row>
        <row r="573">
          <cell r="D573">
            <v>34507</v>
          </cell>
          <cell r="E573">
            <v>12167620</v>
          </cell>
          <cell r="F573">
            <v>2443276</v>
          </cell>
          <cell r="G573">
            <v>45087.000347222223</v>
          </cell>
          <cell r="H573">
            <v>45088.000347222223</v>
          </cell>
          <cell r="I573">
            <v>45115.000347222223</v>
          </cell>
          <cell r="J573" t="str">
            <v>Do Thi Bich Lieu</v>
          </cell>
          <cell r="M573" t="str">
            <v>No</v>
          </cell>
          <cell r="O573" t="str">
            <v>Lịch thanh toán: Monthly at 10 &amp; 24</v>
          </cell>
        </row>
        <row r="574">
          <cell r="D574">
            <v>34525</v>
          </cell>
          <cell r="E574">
            <v>27344664</v>
          </cell>
          <cell r="F574">
            <v>775132</v>
          </cell>
          <cell r="G574">
            <v>45087.000347222223</v>
          </cell>
          <cell r="H574">
            <v>45088.000347222223</v>
          </cell>
          <cell r="I574">
            <v>45122.000347222223</v>
          </cell>
          <cell r="J574" t="str">
            <v>Do Thi Bich Lieu</v>
          </cell>
          <cell r="M574" t="str">
            <v>No</v>
          </cell>
          <cell r="O574" t="str">
            <v>Lịch thanh toán: Monthly at 10 &amp; 24</v>
          </cell>
        </row>
        <row r="575">
          <cell r="D575">
            <v>34529</v>
          </cell>
          <cell r="E575">
            <v>15130965</v>
          </cell>
          <cell r="F575">
            <v>2352785</v>
          </cell>
          <cell r="G575">
            <v>45087.000347222223</v>
          </cell>
          <cell r="H575">
            <v>45088.000347222223</v>
          </cell>
          <cell r="I575">
            <v>45121.000347222223</v>
          </cell>
          <cell r="J575" t="str">
            <v>Do Thi Bich Lieu</v>
          </cell>
          <cell r="M575" t="str">
            <v>No</v>
          </cell>
          <cell r="O575" t="str">
            <v>Lịch thanh toán: Monthly at 10 &amp; 24</v>
          </cell>
        </row>
        <row r="576">
          <cell r="D576">
            <v>34524</v>
          </cell>
          <cell r="E576">
            <v>20382965</v>
          </cell>
          <cell r="F576">
            <v>1309726</v>
          </cell>
          <cell r="G576">
            <v>45087.000347222223</v>
          </cell>
          <cell r="H576">
            <v>45088.000347222223</v>
          </cell>
          <cell r="I576">
            <v>45122.000347222223</v>
          </cell>
          <cell r="J576" t="str">
            <v>Do Thi Bich Lieu</v>
          </cell>
          <cell r="M576" t="str">
            <v>No</v>
          </cell>
          <cell r="O576" t="str">
            <v>Lịch thanh toán: Monthly at 10 &amp; 24</v>
          </cell>
        </row>
        <row r="577">
          <cell r="D577">
            <v>34523</v>
          </cell>
          <cell r="E577">
            <v>12168857</v>
          </cell>
          <cell r="F577">
            <v>4655974</v>
          </cell>
          <cell r="G577">
            <v>45087.000347222223</v>
          </cell>
          <cell r="H577">
            <v>45088.000347222223</v>
          </cell>
          <cell r="I577">
            <v>45119.000347222223</v>
          </cell>
          <cell r="J577" t="str">
            <v>Do Thi Bich Lieu</v>
          </cell>
          <cell r="M577" t="str">
            <v>No</v>
          </cell>
          <cell r="O577" t="str">
            <v>Lịch thanh toán: Monthly at 10 &amp; 24</v>
          </cell>
        </row>
        <row r="578">
          <cell r="D578">
            <v>34558</v>
          </cell>
          <cell r="E578">
            <v>10251273</v>
          </cell>
          <cell r="F578">
            <v>2167495</v>
          </cell>
          <cell r="G578">
            <v>45087.000347222223</v>
          </cell>
          <cell r="H578">
            <v>45088.000347222223</v>
          </cell>
          <cell r="I578">
            <v>45121.000347222223</v>
          </cell>
          <cell r="J578" t="str">
            <v>Do Thi Bich Lieu</v>
          </cell>
          <cell r="M578" t="str">
            <v>No</v>
          </cell>
          <cell r="O578" t="str">
            <v>Lịch thanh toán: Monthly at 10 &amp; 24</v>
          </cell>
        </row>
        <row r="579">
          <cell r="D579">
            <v>34557</v>
          </cell>
          <cell r="E579">
            <v>10251016</v>
          </cell>
          <cell r="F579">
            <v>1886808</v>
          </cell>
          <cell r="G579">
            <v>45087.000347222223</v>
          </cell>
          <cell r="H579">
            <v>45088.000347222223</v>
          </cell>
          <cell r="I579">
            <v>45121.000347222223</v>
          </cell>
          <cell r="J579" t="str">
            <v>Do Thi Bich Lieu</v>
          </cell>
          <cell r="M579" t="str">
            <v>No</v>
          </cell>
          <cell r="O579" t="str">
            <v>Lịch thanh toán: Monthly at 10 &amp; 24</v>
          </cell>
        </row>
        <row r="580">
          <cell r="D580">
            <v>34497</v>
          </cell>
          <cell r="E580">
            <v>17210890</v>
          </cell>
          <cell r="F580">
            <v>4668733</v>
          </cell>
          <cell r="G580">
            <v>45087.000347222223</v>
          </cell>
          <cell r="H580">
            <v>45088.000347222223</v>
          </cell>
          <cell r="I580">
            <v>45115.000347222223</v>
          </cell>
          <cell r="J580" t="str">
            <v>Do Thi Bich Lieu</v>
          </cell>
          <cell r="M580" t="str">
            <v>No</v>
          </cell>
          <cell r="O580" t="str">
            <v>Lịch thanh toán: Monthly at 10 &amp; 24</v>
          </cell>
        </row>
        <row r="581">
          <cell r="D581">
            <v>34522</v>
          </cell>
          <cell r="E581">
            <v>18179588</v>
          </cell>
          <cell r="F581">
            <v>2619452</v>
          </cell>
          <cell r="G581">
            <v>45087.000347222223</v>
          </cell>
          <cell r="H581">
            <v>45088.000347222223</v>
          </cell>
          <cell r="I581">
            <v>45118.000347222223</v>
          </cell>
          <cell r="J581" t="str">
            <v>Do Thi Bich Lieu</v>
          </cell>
          <cell r="M581" t="str">
            <v>No</v>
          </cell>
          <cell r="O581" t="str">
            <v>Lịch thanh toán: Monthly at 10 &amp; 24</v>
          </cell>
        </row>
        <row r="582">
          <cell r="D582">
            <v>34501</v>
          </cell>
          <cell r="E582">
            <v>22355768</v>
          </cell>
          <cell r="F582">
            <v>1615482</v>
          </cell>
          <cell r="G582">
            <v>45087.000347222223</v>
          </cell>
          <cell r="H582">
            <v>45088.000347222223</v>
          </cell>
          <cell r="I582">
            <v>45115.000347222223</v>
          </cell>
          <cell r="J582" t="str">
            <v>Do Thi Bich Lieu</v>
          </cell>
          <cell r="M582" t="str">
            <v>No</v>
          </cell>
          <cell r="O582" t="str">
            <v>Lịch thanh toán: Monthly at 10 &amp; 24</v>
          </cell>
        </row>
        <row r="583">
          <cell r="D583">
            <v>34514</v>
          </cell>
          <cell r="E583">
            <v>16445152</v>
          </cell>
          <cell r="F583">
            <v>2443276</v>
          </cell>
          <cell r="G583">
            <v>45087.000347222223</v>
          </cell>
          <cell r="H583">
            <v>45088.000347222223</v>
          </cell>
          <cell r="I583">
            <v>45121.000347222223</v>
          </cell>
          <cell r="J583" t="str">
            <v>Do Thi Bich Lieu</v>
          </cell>
          <cell r="M583" t="str">
            <v>No</v>
          </cell>
          <cell r="O583" t="str">
            <v>Lịch thanh toán: Monthly at 10 &amp; 24</v>
          </cell>
        </row>
        <row r="584">
          <cell r="D584">
            <v>34518</v>
          </cell>
          <cell r="E584">
            <v>22356837</v>
          </cell>
          <cell r="F584">
            <v>552013</v>
          </cell>
          <cell r="G584">
            <v>45087.000347222223</v>
          </cell>
          <cell r="H584">
            <v>45088.000347222223</v>
          </cell>
          <cell r="I584">
            <v>45118.000347222223</v>
          </cell>
          <cell r="J584" t="str">
            <v>Do Thi Bich Lieu</v>
          </cell>
          <cell r="M584" t="str">
            <v>No</v>
          </cell>
          <cell r="O584" t="str">
            <v>Lịch thanh toán: Monthly at 10 &amp; 24</v>
          </cell>
        </row>
        <row r="585">
          <cell r="D585">
            <v>34503</v>
          </cell>
          <cell r="E585">
            <v>24322110</v>
          </cell>
          <cell r="F585">
            <v>3125262</v>
          </cell>
          <cell r="G585">
            <v>45087.000347222223</v>
          </cell>
          <cell r="H585">
            <v>45088.000347222223</v>
          </cell>
          <cell r="I585">
            <v>45117.000347222223</v>
          </cell>
          <cell r="J585" t="str">
            <v>Do Thi Bich Lieu</v>
          </cell>
          <cell r="M585" t="str">
            <v>No</v>
          </cell>
          <cell r="O585" t="str">
            <v>Lịch thanh toán: Monthly at 10 &amp; 24</v>
          </cell>
        </row>
        <row r="586">
          <cell r="D586">
            <v>34502</v>
          </cell>
          <cell r="E586">
            <v>22355353</v>
          </cell>
          <cell r="F586">
            <v>3344436</v>
          </cell>
          <cell r="G586">
            <v>45087.000347222223</v>
          </cell>
          <cell r="H586">
            <v>45088.000347222223</v>
          </cell>
          <cell r="I586">
            <v>45115.000347222223</v>
          </cell>
          <cell r="J586" t="str">
            <v>Do Thi Bich Lieu</v>
          </cell>
          <cell r="M586" t="str">
            <v>No</v>
          </cell>
          <cell r="O586" t="str">
            <v>Lịch thanh toán: Monthly at 10 &amp; 24</v>
          </cell>
        </row>
        <row r="587">
          <cell r="D587">
            <v>34528</v>
          </cell>
          <cell r="E587">
            <v>15130662</v>
          </cell>
          <cell r="F587">
            <v>2372447</v>
          </cell>
          <cell r="G587">
            <v>45087.000347222223</v>
          </cell>
          <cell r="H587">
            <v>45088.000347222223</v>
          </cell>
          <cell r="I587">
            <v>45121.000347222223</v>
          </cell>
          <cell r="J587" t="str">
            <v>Do Thi Bich Lieu</v>
          </cell>
          <cell r="M587" t="str">
            <v>No</v>
          </cell>
          <cell r="O587" t="str">
            <v>Lịch thanh toán: Monthly at 10 &amp; 24</v>
          </cell>
        </row>
        <row r="588">
          <cell r="D588">
            <v>34512</v>
          </cell>
          <cell r="E588">
            <v>19405222</v>
          </cell>
          <cell r="F588">
            <v>1221638</v>
          </cell>
          <cell r="G588">
            <v>45087.000347222223</v>
          </cell>
          <cell r="H588">
            <v>45088.000347222223</v>
          </cell>
          <cell r="I588">
            <v>45117.000347222223</v>
          </cell>
          <cell r="J588" t="str">
            <v>Do Thi Bich Lieu</v>
          </cell>
          <cell r="M588" t="str">
            <v>No</v>
          </cell>
          <cell r="O588" t="str">
            <v>Lịch thanh toán: Monthly at 10 &amp; 24</v>
          </cell>
        </row>
        <row r="589">
          <cell r="D589">
            <v>34527</v>
          </cell>
          <cell r="E589">
            <v>16446230</v>
          </cell>
          <cell r="F589">
            <v>1914957</v>
          </cell>
          <cell r="G589">
            <v>45087.000347222223</v>
          </cell>
          <cell r="H589">
            <v>45090.000347222223</v>
          </cell>
          <cell r="I589">
            <v>45124.000347222223</v>
          </cell>
          <cell r="J589" t="str">
            <v>Do Thi Bich Lieu</v>
          </cell>
          <cell r="M589" t="str">
            <v>No</v>
          </cell>
          <cell r="O589" t="str">
            <v>Lịch thanh toán: Monthly at 10 &amp; 24</v>
          </cell>
        </row>
        <row r="590">
          <cell r="D590">
            <v>36174</v>
          </cell>
          <cell r="E590">
            <v>17217861</v>
          </cell>
          <cell r="F590">
            <v>2076778</v>
          </cell>
          <cell r="G590">
            <v>45094.000347222223</v>
          </cell>
          <cell r="H590">
            <v>45110.000347222223</v>
          </cell>
          <cell r="I590">
            <v>45129.000347222223</v>
          </cell>
          <cell r="J590" t="str">
            <v>Do Thi Bich Lieu</v>
          </cell>
          <cell r="M590" t="str">
            <v>No</v>
          </cell>
          <cell r="O590" t="str">
            <v>Lịch thanh toán: Monthly at 10 &amp; 24</v>
          </cell>
        </row>
        <row r="591">
          <cell r="D591">
            <v>36185</v>
          </cell>
          <cell r="E591">
            <v>14119423</v>
          </cell>
          <cell r="F591">
            <v>283021</v>
          </cell>
          <cell r="G591">
            <v>45094.000347222223</v>
          </cell>
          <cell r="H591">
            <v>45096.000347222223</v>
          </cell>
          <cell r="I591">
            <v>45121.000347222223</v>
          </cell>
          <cell r="J591" t="str">
            <v>Do Thi Bich Lieu</v>
          </cell>
          <cell r="M591" t="str">
            <v>No</v>
          </cell>
          <cell r="O591" t="str">
            <v>Lịch thanh toán: Monthly at 10 &amp; 24</v>
          </cell>
        </row>
        <row r="592">
          <cell r="D592">
            <v>36150</v>
          </cell>
          <cell r="E592">
            <v>10255137</v>
          </cell>
          <cell r="F592">
            <v>4153556</v>
          </cell>
          <cell r="G592">
            <v>45094.000347222223</v>
          </cell>
          <cell r="H592">
            <v>45110.000347222223</v>
          </cell>
          <cell r="I592">
            <v>45125.000347222223</v>
          </cell>
          <cell r="J592" t="str">
            <v>Do Thi Bich Lieu</v>
          </cell>
          <cell r="M592" t="str">
            <v>No</v>
          </cell>
          <cell r="O592" t="str">
            <v>Lịch thanh toán: Monthly at 10 &amp; 24</v>
          </cell>
        </row>
        <row r="593">
          <cell r="D593">
            <v>36144</v>
          </cell>
          <cell r="E593">
            <v>16447852</v>
          </cell>
          <cell r="F593">
            <v>1038389</v>
          </cell>
          <cell r="G593">
            <v>45094.000347222223</v>
          </cell>
          <cell r="H593">
            <v>45110.000347222223</v>
          </cell>
          <cell r="I593">
            <v>45128.000347222223</v>
          </cell>
          <cell r="J593" t="str">
            <v>Do Thi Bich Lieu</v>
          </cell>
          <cell r="M593" t="str">
            <v>No</v>
          </cell>
          <cell r="O593" t="str">
            <v>Lịch thanh toán: Monthly at 10 &amp; 24</v>
          </cell>
        </row>
        <row r="594">
          <cell r="D594">
            <v>36182</v>
          </cell>
          <cell r="E594">
            <v>26406420</v>
          </cell>
          <cell r="F594">
            <v>623040</v>
          </cell>
          <cell r="G594">
            <v>45094.000347222223</v>
          </cell>
          <cell r="H594">
            <v>45110.000347222223</v>
          </cell>
          <cell r="I594">
            <v>45117.000347222223</v>
          </cell>
          <cell r="J594" t="str">
            <v>Do Thi Bich Lieu</v>
          </cell>
          <cell r="M594" t="str">
            <v>No</v>
          </cell>
          <cell r="O594" t="str">
            <v>Lịch thanh toán: Monthly at 10 &amp; 24</v>
          </cell>
        </row>
        <row r="595">
          <cell r="D595">
            <v>36181</v>
          </cell>
          <cell r="E595">
            <v>14118775</v>
          </cell>
          <cell r="F595">
            <v>3664914</v>
          </cell>
          <cell r="G595">
            <v>45094.000347222223</v>
          </cell>
          <cell r="H595">
            <v>45096.000347222223</v>
          </cell>
          <cell r="I595">
            <v>45115.000347222223</v>
          </cell>
          <cell r="J595" t="str">
            <v>Do Thi Bich Lieu</v>
          </cell>
          <cell r="M595" t="str">
            <v>No</v>
          </cell>
          <cell r="O595" t="str">
            <v>Lịch thanh toán: Monthly at 10 &amp; 24</v>
          </cell>
        </row>
        <row r="596">
          <cell r="D596">
            <v>36164</v>
          </cell>
          <cell r="E596">
            <v>24326516</v>
          </cell>
          <cell r="F596">
            <v>2880284</v>
          </cell>
          <cell r="G596">
            <v>45094.000347222223</v>
          </cell>
          <cell r="H596">
            <v>45097.000347222223</v>
          </cell>
          <cell r="I596">
            <v>45131.000347222223</v>
          </cell>
          <cell r="J596" t="str">
            <v>Do Thi Bich Lieu</v>
          </cell>
          <cell r="M596" t="str">
            <v>No</v>
          </cell>
          <cell r="O596" t="str">
            <v>Lịch thanh toán: Monthly at 10 &amp; 24</v>
          </cell>
        </row>
        <row r="597">
          <cell r="D597">
            <v>36146</v>
          </cell>
          <cell r="E597">
            <v>28346594</v>
          </cell>
          <cell r="F597">
            <v>1615482</v>
          </cell>
          <cell r="G597">
            <v>45094.000347222223</v>
          </cell>
          <cell r="H597">
            <v>45096.000347222223</v>
          </cell>
          <cell r="I597">
            <v>45126.000347222223</v>
          </cell>
          <cell r="J597" t="str">
            <v>Do Thi Bich Lieu</v>
          </cell>
          <cell r="M597" t="str">
            <v>No</v>
          </cell>
          <cell r="O597" t="str">
            <v>Lịch thanh toán: Monthly at 10 &amp; 24</v>
          </cell>
        </row>
        <row r="598">
          <cell r="D598">
            <v>36177</v>
          </cell>
          <cell r="E598">
            <v>14118600</v>
          </cell>
          <cell r="F598">
            <v>6600399</v>
          </cell>
          <cell r="G598">
            <v>45094.000347222223</v>
          </cell>
          <cell r="H598">
            <v>45096.000347222223</v>
          </cell>
          <cell r="I598">
            <v>45114.000347222223</v>
          </cell>
          <cell r="J598" t="str">
            <v>Do Thi Bich Lieu</v>
          </cell>
          <cell r="M598" t="str">
            <v>No</v>
          </cell>
          <cell r="O598" t="str">
            <v>Lịch thanh toán: Monthly at 10 &amp; 24</v>
          </cell>
        </row>
        <row r="599">
          <cell r="D599">
            <v>36171</v>
          </cell>
          <cell r="E599">
            <v>27347513</v>
          </cell>
          <cell r="F599">
            <v>1615482</v>
          </cell>
          <cell r="G599">
            <v>45094.000347222223</v>
          </cell>
          <cell r="H599">
            <v>45096.000347222223</v>
          </cell>
          <cell r="I599">
            <v>45129.000347222223</v>
          </cell>
          <cell r="J599" t="str">
            <v>Do Thi Bich Lieu</v>
          </cell>
          <cell r="M599" t="str">
            <v>No</v>
          </cell>
          <cell r="O599" t="str">
            <v>Lịch thanh toán: Monthly at 10 &amp; 24</v>
          </cell>
        </row>
        <row r="600">
          <cell r="D600">
            <v>36187</v>
          </cell>
          <cell r="E600">
            <v>13270362</v>
          </cell>
          <cell r="F600">
            <v>471702</v>
          </cell>
          <cell r="G600">
            <v>45094.000347222223</v>
          </cell>
          <cell r="H600">
            <v>45096.000347222223</v>
          </cell>
          <cell r="I600">
            <v>45121.000347222223</v>
          </cell>
          <cell r="J600" t="str">
            <v>Do Thi Bich Lieu</v>
          </cell>
          <cell r="M600" t="str">
            <v>No</v>
          </cell>
          <cell r="O600" t="str">
            <v>Lịch thanh toán: Monthly at 10 &amp; 24</v>
          </cell>
        </row>
        <row r="601">
          <cell r="D601">
            <v>36167</v>
          </cell>
          <cell r="E601">
            <v>20385429</v>
          </cell>
          <cell r="F601">
            <v>575482</v>
          </cell>
          <cell r="G601">
            <v>45094.000347222223</v>
          </cell>
          <cell r="H601">
            <v>45096.000347222223</v>
          </cell>
          <cell r="I601">
            <v>45129.000347222223</v>
          </cell>
          <cell r="J601" t="str">
            <v>Do Thi Bich Lieu</v>
          </cell>
          <cell r="M601" t="str">
            <v>No</v>
          </cell>
          <cell r="O601" t="str">
            <v>Lịch thanh toán: Monthly at 10 &amp; 24</v>
          </cell>
        </row>
        <row r="602">
          <cell r="D602">
            <v>36149</v>
          </cell>
          <cell r="E602">
            <v>25354941</v>
          </cell>
          <cell r="F602">
            <v>2619452</v>
          </cell>
          <cell r="G602">
            <v>45094.000347222223</v>
          </cell>
          <cell r="H602">
            <v>45096.000347222223</v>
          </cell>
          <cell r="I602">
            <v>45125.000347222223</v>
          </cell>
          <cell r="J602" t="str">
            <v>Do Thi Bich Lieu</v>
          </cell>
          <cell r="M602" t="str">
            <v>No</v>
          </cell>
          <cell r="O602" t="str">
            <v>Lịch thanh toán: Monthly at 10 &amp; 24</v>
          </cell>
        </row>
        <row r="603">
          <cell r="D603">
            <v>36160</v>
          </cell>
          <cell r="E603">
            <v>16449632</v>
          </cell>
          <cell r="F603">
            <v>1038389</v>
          </cell>
          <cell r="G603">
            <v>45094.000347222223</v>
          </cell>
          <cell r="H603">
            <v>45110.000347222223</v>
          </cell>
          <cell r="I603">
            <v>45131.000347222223</v>
          </cell>
          <cell r="J603" t="str">
            <v>Do Thi Bich Lieu</v>
          </cell>
          <cell r="M603" t="str">
            <v>No</v>
          </cell>
          <cell r="O603" t="str">
            <v>Lịch thanh toán: Monthly at 10 &amp; 24</v>
          </cell>
        </row>
        <row r="604">
          <cell r="D604">
            <v>36148</v>
          </cell>
          <cell r="E604">
            <v>24325650</v>
          </cell>
          <cell r="F604">
            <v>2112294</v>
          </cell>
          <cell r="G604">
            <v>45094.000347222223</v>
          </cell>
          <cell r="H604">
            <v>45096.000347222223</v>
          </cell>
          <cell r="I604">
            <v>45128.000347222223</v>
          </cell>
          <cell r="J604" t="str">
            <v>Do Thi Bich Lieu</v>
          </cell>
          <cell r="M604" t="str">
            <v>No</v>
          </cell>
          <cell r="O604" t="str">
            <v>Lịch thanh toán: Monthly at 10 &amp; 24</v>
          </cell>
        </row>
        <row r="605">
          <cell r="D605">
            <v>36169</v>
          </cell>
          <cell r="E605">
            <v>22360223</v>
          </cell>
          <cell r="F605">
            <v>3657841</v>
          </cell>
          <cell r="G605">
            <v>45094.000347222223</v>
          </cell>
          <cell r="H605">
            <v>45110.000347222223</v>
          </cell>
          <cell r="I605">
            <v>45128.000347222223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36161</v>
          </cell>
          <cell r="E606">
            <v>28347931</v>
          </cell>
          <cell r="F606">
            <v>2076778</v>
          </cell>
          <cell r="G606">
            <v>45094.000347222223</v>
          </cell>
          <cell r="H606">
            <v>45110.000347222223</v>
          </cell>
          <cell r="I606">
            <v>45129.000347222223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D607">
            <v>36166</v>
          </cell>
          <cell r="E607">
            <v>20385169</v>
          </cell>
          <cell r="F607">
            <v>1038389</v>
          </cell>
          <cell r="G607">
            <v>45094.000347222223</v>
          </cell>
          <cell r="H607">
            <v>45110.000347222223</v>
          </cell>
          <cell r="I607">
            <v>45129.000347222223</v>
          </cell>
          <cell r="J607" t="str">
            <v>Do Thi Bich Lieu</v>
          </cell>
          <cell r="M607" t="str">
            <v>No</v>
          </cell>
          <cell r="O607" t="str">
            <v>Lịch thanh toán: Monthly at 10 &amp; 24</v>
          </cell>
        </row>
        <row r="608">
          <cell r="D608">
            <v>36175</v>
          </cell>
          <cell r="E608">
            <v>25355618</v>
          </cell>
          <cell r="F608">
            <v>1038389</v>
          </cell>
          <cell r="G608">
            <v>45094.000347222223</v>
          </cell>
          <cell r="H608">
            <v>45110.000347222223</v>
          </cell>
          <cell r="I608">
            <v>45128.000347222223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D609">
            <v>36172</v>
          </cell>
          <cell r="E609">
            <v>27347930</v>
          </cell>
          <cell r="F609">
            <v>1038389</v>
          </cell>
          <cell r="G609">
            <v>45094.000347222223</v>
          </cell>
          <cell r="H609">
            <v>45110.000347222223</v>
          </cell>
          <cell r="I609">
            <v>45129.000347222223</v>
          </cell>
          <cell r="J609" t="str">
            <v>Do Thi Bich Lieu</v>
          </cell>
          <cell r="M609" t="str">
            <v>No</v>
          </cell>
          <cell r="O609" t="str">
            <v>Lịch thanh toán: Monthly at 10 &amp; 24</v>
          </cell>
        </row>
        <row r="610">
          <cell r="D610">
            <v>36178</v>
          </cell>
          <cell r="E610">
            <v>26407545</v>
          </cell>
          <cell r="F610">
            <v>4798475</v>
          </cell>
          <cell r="G610">
            <v>45094.000347222223</v>
          </cell>
          <cell r="H610">
            <v>45096.000347222223</v>
          </cell>
          <cell r="I610">
            <v>45114.000347222223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36162</v>
          </cell>
          <cell r="E611">
            <v>28348410</v>
          </cell>
          <cell r="F611">
            <v>2846936</v>
          </cell>
          <cell r="G611">
            <v>45094.000347222223</v>
          </cell>
          <cell r="H611">
            <v>45096.000347222223</v>
          </cell>
          <cell r="I611">
            <v>45129.000347222223</v>
          </cell>
          <cell r="J611" t="str">
            <v>Do Thi Bich Lieu</v>
          </cell>
          <cell r="M611" t="str">
            <v>No</v>
          </cell>
          <cell r="O611" t="str">
            <v>Lịch thanh toán: Monthly at 10 &amp; 24</v>
          </cell>
        </row>
        <row r="612">
          <cell r="D612">
            <v>36145</v>
          </cell>
          <cell r="E612">
            <v>16447953</v>
          </cell>
          <cell r="F612">
            <v>5499736</v>
          </cell>
          <cell r="G612">
            <v>45094.000347222223</v>
          </cell>
          <cell r="H612">
            <v>45096.000347222223</v>
          </cell>
          <cell r="I612">
            <v>45128.000347222223</v>
          </cell>
          <cell r="J612" t="str">
            <v>Do Thi Bich Lieu</v>
          </cell>
          <cell r="M612" t="str">
            <v>No</v>
          </cell>
          <cell r="O612" t="str">
            <v>Lịch thanh toán: Monthly at 10 &amp; 24</v>
          </cell>
        </row>
        <row r="613">
          <cell r="D613">
            <v>36159</v>
          </cell>
          <cell r="E613">
            <v>16449065</v>
          </cell>
          <cell r="F613">
            <v>4234934</v>
          </cell>
          <cell r="G613">
            <v>45094.000347222223</v>
          </cell>
          <cell r="H613">
            <v>45096.000347222223</v>
          </cell>
          <cell r="I613">
            <v>45131.000347222223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D614">
            <v>36156</v>
          </cell>
          <cell r="E614">
            <v>19408955</v>
          </cell>
          <cell r="F614">
            <v>2995075</v>
          </cell>
          <cell r="G614">
            <v>45094.000347222223</v>
          </cell>
          <cell r="H614">
            <v>45096.000347222223</v>
          </cell>
          <cell r="I614">
            <v>45126.000347222223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36154</v>
          </cell>
          <cell r="E615">
            <v>12171632</v>
          </cell>
          <cell r="F615">
            <v>3115167</v>
          </cell>
          <cell r="G615">
            <v>45094.000347222223</v>
          </cell>
          <cell r="H615">
            <v>45110.000347222223</v>
          </cell>
          <cell r="I615">
            <v>45125.000347222223</v>
          </cell>
          <cell r="J615" t="str">
            <v>Do Thi Bich Lieu</v>
          </cell>
          <cell r="M615" t="str">
            <v>No</v>
          </cell>
          <cell r="O615" t="str">
            <v>Lịch thanh toán: Monthly at 10 &amp; 24</v>
          </cell>
        </row>
        <row r="616">
          <cell r="D616">
            <v>36147</v>
          </cell>
          <cell r="E616">
            <v>24325563</v>
          </cell>
          <cell r="F616">
            <v>1038389</v>
          </cell>
          <cell r="G616">
            <v>45094.000347222223</v>
          </cell>
          <cell r="H616">
            <v>45110.000347222223</v>
          </cell>
          <cell r="I616">
            <v>45128.000347222223</v>
          </cell>
          <cell r="J616" t="str">
            <v>Do Thi Bich Lieu</v>
          </cell>
          <cell r="M616" t="str">
            <v>No</v>
          </cell>
          <cell r="O616" t="str">
            <v>Lịch thanh toán: Monthly at 10 &amp; 24</v>
          </cell>
        </row>
        <row r="617">
          <cell r="D617">
            <v>36152</v>
          </cell>
          <cell r="E617">
            <v>12171899</v>
          </cell>
          <cell r="F617">
            <v>2619452</v>
          </cell>
          <cell r="G617">
            <v>45094.000347222223</v>
          </cell>
          <cell r="H617">
            <v>45096.000347222223</v>
          </cell>
          <cell r="I617">
            <v>45125.000347222223</v>
          </cell>
          <cell r="J617" t="str">
            <v>Do Thi Bich Lieu</v>
          </cell>
          <cell r="M617" t="str">
            <v>No</v>
          </cell>
          <cell r="O617" t="str">
            <v>Lịch thanh toán: Monthly at 10 &amp; 24</v>
          </cell>
        </row>
        <row r="618">
          <cell r="D618">
            <v>36143</v>
          </cell>
          <cell r="E618">
            <v>11212777</v>
          </cell>
          <cell r="F618">
            <v>4752506</v>
          </cell>
          <cell r="G618">
            <v>45094.000347222223</v>
          </cell>
          <cell r="H618">
            <v>45110.000347222223</v>
          </cell>
          <cell r="I618">
            <v>45124.000347222223</v>
          </cell>
          <cell r="J618" t="str">
            <v>Do Thi Bich Lieu</v>
          </cell>
          <cell r="M618" t="str">
            <v>No</v>
          </cell>
          <cell r="O618" t="str">
            <v>Lịch thanh toán: Monthly at 10 &amp; 24</v>
          </cell>
        </row>
        <row r="619">
          <cell r="D619">
            <v>36183</v>
          </cell>
          <cell r="E619">
            <v>26407279</v>
          </cell>
          <cell r="F619">
            <v>471702</v>
          </cell>
          <cell r="G619">
            <v>45094.000347222223</v>
          </cell>
          <cell r="H619">
            <v>45096.000347222223</v>
          </cell>
          <cell r="I619">
            <v>45117.000347222223</v>
          </cell>
          <cell r="J619" t="str">
            <v>Do Thi Bich Lieu</v>
          </cell>
          <cell r="M619" t="str">
            <v>No</v>
          </cell>
          <cell r="O619" t="str">
            <v>Lịch thanh toán: Monthly at 10 &amp; 24</v>
          </cell>
        </row>
        <row r="620">
          <cell r="D620">
            <v>36176</v>
          </cell>
          <cell r="E620">
            <v>25355867</v>
          </cell>
          <cell r="F620">
            <v>6854386</v>
          </cell>
          <cell r="G620">
            <v>45094.000347222223</v>
          </cell>
          <cell r="H620">
            <v>45096.000347222223</v>
          </cell>
          <cell r="I620">
            <v>45128.000347222223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36170</v>
          </cell>
          <cell r="E621">
            <v>21236962</v>
          </cell>
          <cell r="F621">
            <v>1615482</v>
          </cell>
          <cell r="G621">
            <v>45094.000347222223</v>
          </cell>
          <cell r="H621">
            <v>45096.000347222223</v>
          </cell>
          <cell r="I621">
            <v>45129.000347222223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D622">
            <v>36158</v>
          </cell>
          <cell r="E622">
            <v>23228769</v>
          </cell>
          <cell r="F622">
            <v>1615482</v>
          </cell>
          <cell r="G622">
            <v>45094.000347222223</v>
          </cell>
          <cell r="H622">
            <v>45096.000347222223</v>
          </cell>
          <cell r="I622">
            <v>45130.000347222223</v>
          </cell>
          <cell r="J622" t="str">
            <v>Do Thi Bich Lieu</v>
          </cell>
          <cell r="M622" t="str">
            <v>No</v>
          </cell>
          <cell r="O622" t="str">
            <v>Lịch thanh toán: Monthly at 10 &amp; 24</v>
          </cell>
        </row>
        <row r="623">
          <cell r="D623">
            <v>36173</v>
          </cell>
          <cell r="E623">
            <v>17216889</v>
          </cell>
          <cell r="F623">
            <v>2729855</v>
          </cell>
          <cell r="G623">
            <v>45094.000347222223</v>
          </cell>
          <cell r="H623">
            <v>45096.000347222223</v>
          </cell>
          <cell r="I623">
            <v>45129.000347222223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36179</v>
          </cell>
          <cell r="E624">
            <v>13269415</v>
          </cell>
          <cell r="F624">
            <v>2443276</v>
          </cell>
          <cell r="G624">
            <v>45094.000347222223</v>
          </cell>
          <cell r="H624">
            <v>45096.000347222223</v>
          </cell>
          <cell r="I624">
            <v>45115.000347222223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36184</v>
          </cell>
          <cell r="E625">
            <v>14119687</v>
          </cell>
          <cell r="F625">
            <v>3636370</v>
          </cell>
          <cell r="G625">
            <v>45094.000347222223</v>
          </cell>
          <cell r="H625">
            <v>45096.000347222223</v>
          </cell>
          <cell r="I625">
            <v>45121.000347222223</v>
          </cell>
          <cell r="J625" t="str">
            <v>Do Thi Bich Lieu</v>
          </cell>
          <cell r="M625" t="str">
            <v>No</v>
          </cell>
          <cell r="O625" t="str">
            <v>Lịch thanh toán: Monthly at 10 &amp; 24</v>
          </cell>
        </row>
        <row r="626">
          <cell r="D626">
            <v>36186</v>
          </cell>
          <cell r="E626">
            <v>13270630</v>
          </cell>
          <cell r="F626">
            <v>2564596</v>
          </cell>
          <cell r="G626">
            <v>45094.000347222223</v>
          </cell>
          <cell r="H626">
            <v>45096.000347222223</v>
          </cell>
          <cell r="I626">
            <v>45121.000347222223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D627">
            <v>37510</v>
          </cell>
          <cell r="E627">
            <v>14064562</v>
          </cell>
          <cell r="F627">
            <v>2650786</v>
          </cell>
          <cell r="G627">
            <v>45100.000347222223</v>
          </cell>
          <cell r="J627" t="str">
            <v>Do Thi Bich Lieu</v>
          </cell>
          <cell r="M627" t="str">
            <v>No</v>
          </cell>
          <cell r="O627" t="str">
            <v>Chúng tôi đang xử lý hóa đơn, vui lòng liên hệ Do Thi Bich Lieu</v>
          </cell>
        </row>
        <row r="628">
          <cell r="D628">
            <v>37555</v>
          </cell>
          <cell r="E628">
            <v>28256017</v>
          </cell>
          <cell r="F628">
            <v>11215914</v>
          </cell>
          <cell r="G628">
            <v>45100.000347222223</v>
          </cell>
          <cell r="H628">
            <v>45104.000347222223</v>
          </cell>
          <cell r="I628">
            <v>44854.000347222223</v>
          </cell>
          <cell r="J628" t="str">
            <v>Do Thi Bich Lieu</v>
          </cell>
          <cell r="M628" t="str">
            <v>No</v>
          </cell>
          <cell r="O628" t="str">
            <v>Lịch thanh toán: Monthly at 10 &amp; 24</v>
          </cell>
        </row>
        <row r="629">
          <cell r="D629">
            <v>37556</v>
          </cell>
          <cell r="E629">
            <v>20293537</v>
          </cell>
          <cell r="F629">
            <v>2226532</v>
          </cell>
          <cell r="G629">
            <v>45100.000347222223</v>
          </cell>
          <cell r="H629">
            <v>45103.000347222223</v>
          </cell>
          <cell r="I629">
            <v>44852.000347222223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37536</v>
          </cell>
          <cell r="E630">
            <v>25269261</v>
          </cell>
          <cell r="F630">
            <v>2311384</v>
          </cell>
          <cell r="G630">
            <v>45100.000347222223</v>
          </cell>
          <cell r="H630">
            <v>45103.000347222223</v>
          </cell>
          <cell r="I630">
            <v>44853.000347222223</v>
          </cell>
          <cell r="J630" t="str">
            <v>Do Thi Bich Lieu</v>
          </cell>
          <cell r="M630" t="str">
            <v>No</v>
          </cell>
          <cell r="O630" t="str">
            <v>Lịch thanh toán: Monthly at 10 &amp; 24</v>
          </cell>
        </row>
        <row r="631">
          <cell r="D631">
            <v>37557</v>
          </cell>
          <cell r="E631">
            <v>22343251</v>
          </cell>
          <cell r="F631">
            <v>977306</v>
          </cell>
          <cell r="G631">
            <v>45100.000347222223</v>
          </cell>
          <cell r="H631">
            <v>45103.000347222223</v>
          </cell>
          <cell r="I631">
            <v>45079.000347222223</v>
          </cell>
          <cell r="J631" t="str">
            <v>Do Thi Bich Lieu</v>
          </cell>
          <cell r="M631" t="str">
            <v>No</v>
          </cell>
          <cell r="O631" t="str">
            <v>Lịch thanh toán: Monthly at 10 &amp; 24</v>
          </cell>
        </row>
        <row r="632">
          <cell r="D632">
            <v>37553</v>
          </cell>
          <cell r="E632">
            <v>14080816</v>
          </cell>
          <cell r="F632">
            <v>4959499</v>
          </cell>
          <cell r="G632">
            <v>45100.000347222223</v>
          </cell>
          <cell r="H632">
            <v>45103.000347222223</v>
          </cell>
          <cell r="I632">
            <v>45015.000347222223</v>
          </cell>
          <cell r="J632" t="str">
            <v>Do Thi Bich Lieu</v>
          </cell>
          <cell r="M632" t="str">
            <v>No</v>
          </cell>
          <cell r="O632" t="str">
            <v>Lịch thanh toán: Monthly at 10 &amp; 24</v>
          </cell>
        </row>
        <row r="633">
          <cell r="D633">
            <v>37641</v>
          </cell>
          <cell r="E633">
            <v>13272625</v>
          </cell>
          <cell r="F633">
            <v>496812</v>
          </cell>
          <cell r="G633">
            <v>45101.000347222223</v>
          </cell>
          <cell r="H633">
            <v>45103.000347222223</v>
          </cell>
          <cell r="I633">
            <v>45124.000347222223</v>
          </cell>
          <cell r="J633" t="str">
            <v>Do Thi Bich Lieu</v>
          </cell>
          <cell r="M633" t="str">
            <v>No</v>
          </cell>
          <cell r="O633" t="str">
            <v>Lịch thanh toán: Monthly at 10 &amp; 24</v>
          </cell>
        </row>
        <row r="634">
          <cell r="D634">
            <v>37644</v>
          </cell>
          <cell r="E634">
            <v>26411759</v>
          </cell>
          <cell r="F634">
            <v>2856594</v>
          </cell>
          <cell r="G634">
            <v>45101.000347222223</v>
          </cell>
          <cell r="H634">
            <v>45103.000347222223</v>
          </cell>
          <cell r="I634">
            <v>45127.000347222223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37621</v>
          </cell>
          <cell r="E635">
            <v>18183438</v>
          </cell>
          <cell r="F635">
            <v>1038389</v>
          </cell>
          <cell r="G635">
            <v>45101.000347222223</v>
          </cell>
          <cell r="J635" t="str">
            <v>Do Thi Bich Lieu</v>
          </cell>
          <cell r="M635" t="str">
            <v>No</v>
          </cell>
          <cell r="O635" t="str">
            <v>Chúng tôi đang xử lý hóa đơn, vui lòng liên hệ Do Thi Bich Lieu</v>
          </cell>
        </row>
        <row r="636">
          <cell r="D636">
            <v>37629</v>
          </cell>
          <cell r="E636">
            <v>12174919</v>
          </cell>
          <cell r="F636">
            <v>2167495</v>
          </cell>
          <cell r="G636">
            <v>45101.000347222223</v>
          </cell>
          <cell r="H636">
            <v>45103.000347222223</v>
          </cell>
          <cell r="I636">
            <v>45132.000347222223</v>
          </cell>
          <cell r="J636" t="str">
            <v>Do Thi Bich Lieu</v>
          </cell>
          <cell r="M636" t="str">
            <v>No</v>
          </cell>
          <cell r="O636" t="str">
            <v>Lịch thanh toán: Monthly at 10 &amp; 24</v>
          </cell>
        </row>
        <row r="637">
          <cell r="D637">
            <v>37627</v>
          </cell>
          <cell r="E637">
            <v>16450595</v>
          </cell>
          <cell r="F637">
            <v>3115167</v>
          </cell>
          <cell r="G637">
            <v>45101.000347222223</v>
          </cell>
          <cell r="H637">
            <v>45111.000347222223</v>
          </cell>
          <cell r="I637">
            <v>45135.000347222223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37640</v>
          </cell>
          <cell r="E638">
            <v>14121232</v>
          </cell>
          <cell r="F638">
            <v>3115167</v>
          </cell>
          <cell r="G638">
            <v>45101.000347222223</v>
          </cell>
          <cell r="H638">
            <v>45108.000347222223</v>
          </cell>
          <cell r="I638">
            <v>45124.000347222223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37642</v>
          </cell>
          <cell r="E639">
            <v>90333334</v>
          </cell>
          <cell r="F639">
            <v>1038389</v>
          </cell>
          <cell r="G639">
            <v>45101.000347222223</v>
          </cell>
          <cell r="H639">
            <v>45108.000347222223</v>
          </cell>
          <cell r="I639">
            <v>45126.000347222223</v>
          </cell>
          <cell r="J639" t="str">
            <v>Do Thi Bich Lieu</v>
          </cell>
          <cell r="M639" t="str">
            <v>No</v>
          </cell>
          <cell r="O639" t="str">
            <v>Lịch thanh toán: Monthly at 10 &amp; 24</v>
          </cell>
        </row>
        <row r="640">
          <cell r="D640">
            <v>37635</v>
          </cell>
          <cell r="E640">
            <v>50993255</v>
          </cell>
          <cell r="F640">
            <v>1038389</v>
          </cell>
          <cell r="G640">
            <v>45101.000347222223</v>
          </cell>
          <cell r="H640">
            <v>45108.000347222223</v>
          </cell>
          <cell r="I640">
            <v>45133.000347222223</v>
          </cell>
          <cell r="J640" t="str">
            <v>Do Thi Bich Lieu</v>
          </cell>
          <cell r="M640" t="str">
            <v>No</v>
          </cell>
          <cell r="O640" t="str">
            <v>Lịch thanh toán: Monthly at 10 &amp; 24</v>
          </cell>
        </row>
        <row r="641">
          <cell r="D641">
            <v>37633</v>
          </cell>
          <cell r="E641">
            <v>18186319</v>
          </cell>
          <cell r="F641">
            <v>2076778</v>
          </cell>
          <cell r="G641">
            <v>45101.000347222223</v>
          </cell>
          <cell r="H641">
            <v>45110.000347222223</v>
          </cell>
          <cell r="I641">
            <v>45133.000347222223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D642">
            <v>37634</v>
          </cell>
          <cell r="E642">
            <v>18186431</v>
          </cell>
          <cell r="F642">
            <v>2076778</v>
          </cell>
          <cell r="G642">
            <v>45101.000347222223</v>
          </cell>
          <cell r="H642">
            <v>45110.000347222223</v>
          </cell>
          <cell r="I642">
            <v>45133.000347222223</v>
          </cell>
          <cell r="J642" t="str">
            <v>Do Thi Bich Lieu</v>
          </cell>
          <cell r="M642" t="str">
            <v>No</v>
          </cell>
          <cell r="O642" t="str">
            <v>Lịch thanh toán: Monthly at 10 &amp; 24</v>
          </cell>
        </row>
        <row r="643">
          <cell r="D643">
            <v>37637</v>
          </cell>
          <cell r="E643">
            <v>16451871</v>
          </cell>
          <cell r="F643">
            <v>4141489</v>
          </cell>
          <cell r="G643">
            <v>45101.000347222223</v>
          </cell>
          <cell r="H643">
            <v>45108.000347222223</v>
          </cell>
          <cell r="I643">
            <v>45138.000347222223</v>
          </cell>
          <cell r="J643" t="str">
            <v>Do Thi Bich Lieu</v>
          </cell>
          <cell r="M643" t="str">
            <v>No</v>
          </cell>
          <cell r="O643" t="str">
            <v>Lịch thanh toán: Monthly at 10 &amp; 24</v>
          </cell>
        </row>
        <row r="644">
          <cell r="D644">
            <v>37638</v>
          </cell>
          <cell r="E644">
            <v>25357982</v>
          </cell>
          <cell r="F644">
            <v>1038389</v>
          </cell>
          <cell r="G644">
            <v>45101.000347222223</v>
          </cell>
          <cell r="H644">
            <v>45111.000347222223</v>
          </cell>
          <cell r="I644">
            <v>45135.000347222223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D645">
            <v>37620</v>
          </cell>
          <cell r="E645">
            <v>10254872</v>
          </cell>
          <cell r="F645">
            <v>5850416</v>
          </cell>
          <cell r="G645">
            <v>45101.000347222223</v>
          </cell>
          <cell r="H645">
            <v>45103.000347222223</v>
          </cell>
          <cell r="I645">
            <v>45129.000347222223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D646">
            <v>37639</v>
          </cell>
          <cell r="E646">
            <v>25358234</v>
          </cell>
          <cell r="F646">
            <v>4178313</v>
          </cell>
          <cell r="G646">
            <v>45101.000347222223</v>
          </cell>
          <cell r="H646">
            <v>45103.000347222223</v>
          </cell>
          <cell r="I646">
            <v>45135.000347222223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D647">
            <v>37646</v>
          </cell>
          <cell r="E647">
            <v>13274402</v>
          </cell>
          <cell r="F647">
            <v>1038389</v>
          </cell>
          <cell r="G647">
            <v>45101.000347222223</v>
          </cell>
          <cell r="J647" t="str">
            <v>Do Thi Bich Lieu</v>
          </cell>
          <cell r="M647" t="str">
            <v>No</v>
          </cell>
          <cell r="O647" t="str">
            <v>Chúng tôi đang xử lý hóa đơn, vui lòng liên hệ Do Thi Bich Lieu</v>
          </cell>
        </row>
        <row r="648">
          <cell r="D648">
            <v>37643</v>
          </cell>
          <cell r="E648">
            <v>26413286</v>
          </cell>
          <cell r="F648">
            <v>1038389</v>
          </cell>
          <cell r="G648">
            <v>45101.000347222223</v>
          </cell>
          <cell r="H648">
            <v>45108.000347222223</v>
          </cell>
          <cell r="I648">
            <v>45126.000347222223</v>
          </cell>
          <cell r="J648" t="str">
            <v>Do Thi Bich Lieu</v>
          </cell>
          <cell r="M648" t="str">
            <v>No</v>
          </cell>
          <cell r="O648" t="str">
            <v>Lịch thanh toán: Monthly at 10 &amp; 24</v>
          </cell>
        </row>
        <row r="649">
          <cell r="D649">
            <v>37636</v>
          </cell>
          <cell r="E649">
            <v>12174650</v>
          </cell>
          <cell r="F649">
            <v>8099434</v>
          </cell>
          <cell r="G649">
            <v>45101.000347222223</v>
          </cell>
          <cell r="H649">
            <v>45108.000347222223</v>
          </cell>
          <cell r="I649">
            <v>45133.000347222223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D650">
            <v>37630</v>
          </cell>
          <cell r="E650">
            <v>11215746</v>
          </cell>
          <cell r="F650">
            <v>5191945</v>
          </cell>
          <cell r="G650">
            <v>45101.000347222223</v>
          </cell>
          <cell r="H650">
            <v>45110.000347222223</v>
          </cell>
          <cell r="I650">
            <v>45133.000347222223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D651">
            <v>37632</v>
          </cell>
          <cell r="E651">
            <v>18186358</v>
          </cell>
          <cell r="F651">
            <v>2619452</v>
          </cell>
          <cell r="G651">
            <v>45101.000347222223</v>
          </cell>
          <cell r="H651">
            <v>45103.000347222223</v>
          </cell>
          <cell r="I651">
            <v>45133.000347222223</v>
          </cell>
          <cell r="J651" t="str">
            <v>Do Thi Bich Lieu</v>
          </cell>
          <cell r="M651" t="str">
            <v>No</v>
          </cell>
          <cell r="O651" t="str">
            <v>Lịch thanh toán: Monthly at 10 &amp; 24</v>
          </cell>
        </row>
        <row r="652">
          <cell r="D652">
            <v>37624</v>
          </cell>
          <cell r="E652">
            <v>17218910</v>
          </cell>
          <cell r="F652">
            <v>3692260</v>
          </cell>
          <cell r="G652">
            <v>45101.000347222223</v>
          </cell>
          <cell r="H652">
            <v>45110.000347222223</v>
          </cell>
          <cell r="I652">
            <v>45133.000347222223</v>
          </cell>
          <cell r="J652" t="str">
            <v>Do Thi Bich Lieu</v>
          </cell>
          <cell r="M652" t="str">
            <v>No</v>
          </cell>
          <cell r="O652" t="str">
            <v>Lịch thanh toán: Monthly at 10 &amp; 24</v>
          </cell>
        </row>
        <row r="653">
          <cell r="D653">
            <v>37623</v>
          </cell>
          <cell r="E653">
            <v>21238342</v>
          </cell>
          <cell r="F653">
            <v>1034143</v>
          </cell>
          <cell r="G653">
            <v>45101.000347222223</v>
          </cell>
          <cell r="H653">
            <v>45103.000347222223</v>
          </cell>
          <cell r="I653">
            <v>45134.000347222223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37631</v>
          </cell>
          <cell r="E654">
            <v>11216187</v>
          </cell>
          <cell r="F654">
            <v>5629773</v>
          </cell>
          <cell r="G654">
            <v>45101.000347222223</v>
          </cell>
          <cell r="H654">
            <v>45103.000347222223</v>
          </cell>
          <cell r="I654">
            <v>45133.000347222223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D655">
            <v>37647</v>
          </cell>
          <cell r="E655">
            <v>18187362</v>
          </cell>
          <cell r="F655">
            <v>3812589</v>
          </cell>
          <cell r="G655">
            <v>45101.000347222223</v>
          </cell>
          <cell r="H655">
            <v>45103.000347222223</v>
          </cell>
          <cell r="I655">
            <v>45135.000347222223</v>
          </cell>
          <cell r="J655" t="str">
            <v>Do Thi Bich Lieu</v>
          </cell>
          <cell r="M655" t="str">
            <v>No</v>
          </cell>
          <cell r="O655" t="str">
            <v>Lịch thanh toán: Monthly at 10 &amp; 24</v>
          </cell>
        </row>
        <row r="656">
          <cell r="D656">
            <v>37648</v>
          </cell>
          <cell r="E656">
            <v>29183693</v>
          </cell>
          <cell r="F656">
            <v>552013</v>
          </cell>
          <cell r="G656">
            <v>45101.000347222223</v>
          </cell>
          <cell r="H656">
            <v>45103.000347222223</v>
          </cell>
          <cell r="I656">
            <v>45135.000347222223</v>
          </cell>
          <cell r="J656" t="str">
            <v>Do Thi Bich Lieu</v>
          </cell>
          <cell r="M656" t="str">
            <v>No</v>
          </cell>
          <cell r="O656" t="str">
            <v>Lịch thanh toán: Monthly at 10 &amp; 24</v>
          </cell>
        </row>
        <row r="657">
          <cell r="D657">
            <v>37619</v>
          </cell>
          <cell r="E657">
            <v>10249806</v>
          </cell>
          <cell r="F657">
            <v>2076778</v>
          </cell>
          <cell r="G657">
            <v>45101.000347222223</v>
          </cell>
          <cell r="J657" t="str">
            <v>Do Thi Bich Lieu</v>
          </cell>
          <cell r="M657" t="str">
            <v>No</v>
          </cell>
          <cell r="O657" t="str">
            <v>Chúng tôi đang xử lý hóa đơn, vui lòng liên hệ Do Thi Bich Lieu</v>
          </cell>
        </row>
        <row r="658">
          <cell r="D658">
            <v>37626</v>
          </cell>
          <cell r="E658">
            <v>16450772</v>
          </cell>
          <cell r="F658">
            <v>1891489</v>
          </cell>
          <cell r="G658">
            <v>45101.000347222223</v>
          </cell>
          <cell r="H658">
            <v>45103.000347222223</v>
          </cell>
          <cell r="I658">
            <v>45135.000347222223</v>
          </cell>
          <cell r="J658" t="str">
            <v>Do Thi Bich Lieu</v>
          </cell>
          <cell r="M658" t="str">
            <v>No</v>
          </cell>
          <cell r="O658" t="str">
            <v>Lịch thanh toán: Monthly at 10 &amp; 24</v>
          </cell>
        </row>
        <row r="659">
          <cell r="D659">
            <v>37622</v>
          </cell>
          <cell r="E659">
            <v>10255621</v>
          </cell>
          <cell r="F659">
            <v>5191945</v>
          </cell>
          <cell r="G659">
            <v>45101.000347222223</v>
          </cell>
          <cell r="J659" t="str">
            <v>Do Thi Bich Lieu</v>
          </cell>
          <cell r="M659" t="str">
            <v>No</v>
          </cell>
          <cell r="O659" t="str">
            <v>Chúng tôi đang xử lý hóa đơn, vui lòng liên hệ Do Thi Bich Lieu</v>
          </cell>
        </row>
        <row r="660">
          <cell r="D660">
            <v>37645</v>
          </cell>
          <cell r="E660">
            <v>26414192</v>
          </cell>
          <cell r="F660">
            <v>2076778</v>
          </cell>
          <cell r="G660">
            <v>45101.000347222223</v>
          </cell>
          <cell r="H660">
            <v>45108.000347222223</v>
          </cell>
          <cell r="I660">
            <v>45128.000347222223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37628</v>
          </cell>
          <cell r="E661">
            <v>15135255</v>
          </cell>
          <cell r="F661">
            <v>2156022</v>
          </cell>
          <cell r="G661">
            <v>45101.000347222223</v>
          </cell>
          <cell r="H661">
            <v>45103.000347222223</v>
          </cell>
          <cell r="I661">
            <v>45132.000347222223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37649</v>
          </cell>
          <cell r="E662">
            <v>29183716</v>
          </cell>
          <cell r="F662">
            <v>2619452</v>
          </cell>
          <cell r="G662">
            <v>45101.000347222223</v>
          </cell>
          <cell r="H662">
            <v>45104.000347222223</v>
          </cell>
          <cell r="I662">
            <v>45135.000347222223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D663">
            <v>34496</v>
          </cell>
          <cell r="E663">
            <v>16443682</v>
          </cell>
          <cell r="F663">
            <v>2785056</v>
          </cell>
          <cell r="G663">
            <v>45087.000347222223</v>
          </cell>
          <cell r="H663">
            <v>45088.000347222223</v>
          </cell>
          <cell r="I663">
            <v>45117.000347222223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34517</v>
          </cell>
          <cell r="E664">
            <v>24323446</v>
          </cell>
          <cell r="F664">
            <v>4500363</v>
          </cell>
          <cell r="G664">
            <v>45087.000347222223</v>
          </cell>
          <cell r="H664">
            <v>45088.000347222223</v>
          </cell>
          <cell r="I664">
            <v>45122.000347222223</v>
          </cell>
          <cell r="J664" t="str">
            <v>Do Thi Bich Lieu</v>
          </cell>
          <cell r="M664" t="str">
            <v>No</v>
          </cell>
          <cell r="O664" t="str">
            <v>Lịch thanh toán: Monthly at 10 &amp; 24</v>
          </cell>
        </row>
        <row r="665">
          <cell r="D665">
            <v>34511</v>
          </cell>
          <cell r="E665">
            <v>29178839</v>
          </cell>
          <cell r="F665">
            <v>1615482</v>
          </cell>
          <cell r="G665">
            <v>45087.000347222223</v>
          </cell>
          <cell r="H665">
            <v>45088.000347222223</v>
          </cell>
          <cell r="I665">
            <v>45112.000347222223</v>
          </cell>
          <cell r="J665" t="str">
            <v>Do Thi Bich Lieu</v>
          </cell>
          <cell r="M665" t="str">
            <v>No</v>
          </cell>
          <cell r="O665" t="str">
            <v>Lịch thanh toán: Monthly at 10 &amp; 24</v>
          </cell>
        </row>
        <row r="666">
          <cell r="D666">
            <v>34505</v>
          </cell>
          <cell r="E666">
            <v>10247806</v>
          </cell>
          <cell r="F666">
            <v>8020980</v>
          </cell>
          <cell r="G666">
            <v>45087.000347222223</v>
          </cell>
          <cell r="H666">
            <v>45088.000347222223</v>
          </cell>
          <cell r="I666">
            <v>45114.000347222223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D667">
            <v>37509</v>
          </cell>
          <cell r="E667">
            <v>14085720</v>
          </cell>
          <cell r="F667">
            <v>3115167</v>
          </cell>
          <cell r="G667">
            <v>45100.000347222223</v>
          </cell>
          <cell r="H667">
            <v>45103.000347222223</v>
          </cell>
          <cell r="I667">
            <v>45024.000347222223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D668">
            <v>37554</v>
          </cell>
          <cell r="E668">
            <v>14088540</v>
          </cell>
          <cell r="F668">
            <v>4921533</v>
          </cell>
          <cell r="G668">
            <v>45100.000347222223</v>
          </cell>
          <cell r="H668">
            <v>45104.000347222223</v>
          </cell>
          <cell r="I668">
            <v>45033.000347222223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D669">
            <v>57730</v>
          </cell>
          <cell r="E669">
            <v>14064562</v>
          </cell>
          <cell r="F669">
            <v>2570400</v>
          </cell>
          <cell r="G669">
            <v>44926.000347222223</v>
          </cell>
          <cell r="J669" t="str">
            <v>Do Thi Bich Lieu</v>
          </cell>
          <cell r="M669" t="str">
            <v>No</v>
          </cell>
          <cell r="O669" t="str">
            <v>Chúng tôi đang xử lý hóa đơn, vui lòng liên hệ Do Thi Bich Lieu</v>
          </cell>
        </row>
        <row r="670">
          <cell r="D670">
            <v>10499</v>
          </cell>
          <cell r="E670">
            <v>14080816</v>
          </cell>
          <cell r="F670">
            <v>5074636</v>
          </cell>
          <cell r="G670">
            <v>44987.000347222223</v>
          </cell>
          <cell r="J670" t="str">
            <v>Do Thi Bich Lieu</v>
          </cell>
          <cell r="M670" t="str">
            <v>No</v>
          </cell>
          <cell r="O670" t="str">
            <v>Chúng tôi đang xử lý hóa đơn, vui lòng liên hệ Do Thi Bich Lieu</v>
          </cell>
        </row>
        <row r="671">
          <cell r="D671">
            <v>14857</v>
          </cell>
          <cell r="E671">
            <v>14085720</v>
          </cell>
          <cell r="F671">
            <v>122164</v>
          </cell>
          <cell r="G671">
            <v>45001.000347222223</v>
          </cell>
          <cell r="J671" t="str">
            <v>Do Thi Bich Lieu</v>
          </cell>
          <cell r="M671" t="str">
            <v>No</v>
          </cell>
          <cell r="O671" t="str">
            <v>Chúng tôi đang xử lý hóa đơn, vui lòng liên hệ Do Thi Bich Lieu</v>
          </cell>
        </row>
        <row r="672">
          <cell r="D672">
            <v>15720</v>
          </cell>
          <cell r="E672">
            <v>20293537</v>
          </cell>
          <cell r="F672">
            <v>2619452</v>
          </cell>
          <cell r="G672">
            <v>45003.000347222223</v>
          </cell>
          <cell r="J672" t="str">
            <v>Do Thi Bich Lieu</v>
          </cell>
          <cell r="M672" t="str">
            <v>No</v>
          </cell>
          <cell r="O672" t="str">
            <v>Chúng tôi đang xử lý hóa đơn, vui lòng liên hệ Do Thi Bich Lieu</v>
          </cell>
        </row>
        <row r="673">
          <cell r="D673">
            <v>15717</v>
          </cell>
          <cell r="E673">
            <v>25269261</v>
          </cell>
          <cell r="F673">
            <v>2719277</v>
          </cell>
          <cell r="G673">
            <v>45003.000347222223</v>
          </cell>
          <cell r="J673" t="str">
            <v>Do Thi Bich Lieu</v>
          </cell>
          <cell r="M673" t="str">
            <v>No</v>
          </cell>
          <cell r="O673" t="str">
            <v>Chúng tôi đang xử lý hóa đơn, vui lòng liên hệ Do Thi Bich Lieu</v>
          </cell>
        </row>
        <row r="674">
          <cell r="D674">
            <v>15716</v>
          </cell>
          <cell r="E674">
            <v>28256017</v>
          </cell>
          <cell r="F674">
            <v>11608834</v>
          </cell>
          <cell r="G674">
            <v>45003.000347222223</v>
          </cell>
          <cell r="J674" t="str">
            <v>Do Thi Bich Lieu</v>
          </cell>
          <cell r="M674" t="str">
            <v>No</v>
          </cell>
          <cell r="O674" t="str">
            <v>Chúng tôi đang xử lý hóa đơn, vui lòng liên hệ Do Thi Bich Lieu</v>
          </cell>
        </row>
        <row r="675">
          <cell r="D675">
            <v>16743</v>
          </cell>
          <cell r="E675">
            <v>14088540</v>
          </cell>
          <cell r="F675">
            <v>5036672</v>
          </cell>
          <cell r="G675">
            <v>45008.000347222223</v>
          </cell>
          <cell r="J675" t="str">
            <v>Do Thi Bich Lieu</v>
          </cell>
          <cell r="M675" t="str">
            <v>No</v>
          </cell>
          <cell r="O675" t="str">
            <v>Chúng tôi đang xử lý hóa đơn, vui lòng liên hệ Do Thi Bich Lieu</v>
          </cell>
        </row>
        <row r="676">
          <cell r="D676">
            <v>22184</v>
          </cell>
          <cell r="E676">
            <v>24306895</v>
          </cell>
          <cell r="F676">
            <v>1958825</v>
          </cell>
          <cell r="G676">
            <v>45030.000347222223</v>
          </cell>
          <cell r="J676" t="str">
            <v>Do Thi Bich Lieu</v>
          </cell>
          <cell r="M676" t="str">
            <v>No</v>
          </cell>
          <cell r="O676" t="str">
            <v>05/Đã thanh toán 24/2023</v>
          </cell>
        </row>
        <row r="677">
          <cell r="D677">
            <v>23406</v>
          </cell>
          <cell r="E677">
            <v>10221235</v>
          </cell>
          <cell r="F677">
            <v>1954612</v>
          </cell>
          <cell r="G677">
            <v>45036.000347222223</v>
          </cell>
          <cell r="J677" t="str">
            <v>Do Thi Bich Lieu</v>
          </cell>
          <cell r="M677" t="str">
            <v>No</v>
          </cell>
          <cell r="O677" t="str">
            <v>05/Đã thanh toán 24/2023</v>
          </cell>
        </row>
        <row r="678">
          <cell r="D678">
            <v>23407</v>
          </cell>
          <cell r="E678">
            <v>10222868</v>
          </cell>
          <cell r="F678">
            <v>3144801</v>
          </cell>
          <cell r="G678">
            <v>45036.000347222223</v>
          </cell>
          <cell r="J678" t="str">
            <v>Do Thi Bich Lieu</v>
          </cell>
          <cell r="M678" t="str">
            <v>No</v>
          </cell>
          <cell r="O678" t="str">
            <v>05/Đã thanh toán 24/2023</v>
          </cell>
        </row>
        <row r="679">
          <cell r="D679">
            <v>23414</v>
          </cell>
          <cell r="E679">
            <v>20365332</v>
          </cell>
          <cell r="F679">
            <v>5728125</v>
          </cell>
          <cell r="G679">
            <v>45036.000347222223</v>
          </cell>
          <cell r="J679" t="str">
            <v>Do Thi Bich Lieu</v>
          </cell>
          <cell r="M679" t="str">
            <v>No</v>
          </cell>
          <cell r="O679" t="str">
            <v>05/Đã thanh toán 24/2023</v>
          </cell>
        </row>
        <row r="680">
          <cell r="D680">
            <v>23404</v>
          </cell>
          <cell r="E680">
            <v>16423396</v>
          </cell>
          <cell r="F680">
            <v>1792468</v>
          </cell>
          <cell r="G680">
            <v>45036.000347222223</v>
          </cell>
          <cell r="H680">
            <v>45100.000347222223</v>
          </cell>
          <cell r="I680">
            <v>45067.000347222223</v>
          </cell>
          <cell r="J680" t="str">
            <v>Do Thi Bich Lieu</v>
          </cell>
          <cell r="M680" t="str">
            <v>No</v>
          </cell>
          <cell r="O680" t="str">
            <v>Lịch thanh toán: Monthly at 10 &amp; 24</v>
          </cell>
        </row>
        <row r="681">
          <cell r="D681">
            <v>25248</v>
          </cell>
          <cell r="E681">
            <v>22343251</v>
          </cell>
          <cell r="F681">
            <v>1221638</v>
          </cell>
          <cell r="G681">
            <v>45044.000347222223</v>
          </cell>
          <cell r="J681" t="str">
            <v>Do Thi Bich Lieu</v>
          </cell>
          <cell r="M681" t="str">
            <v>No</v>
          </cell>
          <cell r="O681" t="str">
            <v>Chúng tôi đang xử lý hóa đơn, vui lòng liên hệ Do Thi Bich Lieu</v>
          </cell>
        </row>
        <row r="682">
          <cell r="D682">
            <v>28140</v>
          </cell>
          <cell r="E682">
            <v>10183289</v>
          </cell>
          <cell r="F682">
            <v>36449300</v>
          </cell>
          <cell r="G682">
            <v>45058.000347222223</v>
          </cell>
          <cell r="J682" t="str">
            <v>Do Thi Bich Lieu</v>
          </cell>
          <cell r="M682" t="str">
            <v>No</v>
          </cell>
          <cell r="O682" t="str">
            <v>05/Đã thanh toán 24/2023</v>
          </cell>
        </row>
        <row r="683">
          <cell r="D683">
            <v>29782</v>
          </cell>
          <cell r="E683">
            <v>15122237</v>
          </cell>
          <cell r="F683">
            <v>1954612</v>
          </cell>
          <cell r="G683">
            <v>45065.000347222223</v>
          </cell>
          <cell r="J683" t="str">
            <v>Do Thi Bich Lieu</v>
          </cell>
          <cell r="M683" t="str">
            <v>No</v>
          </cell>
          <cell r="O683" t="str">
            <v>06/Đã thanh toán 26/2023</v>
          </cell>
        </row>
        <row r="684">
          <cell r="D684">
            <v>29784</v>
          </cell>
          <cell r="E684">
            <v>22349126</v>
          </cell>
          <cell r="F684">
            <v>1557600</v>
          </cell>
          <cell r="G684">
            <v>45065.000347222223</v>
          </cell>
          <cell r="J684" t="str">
            <v>Do Thi Bich Lieu</v>
          </cell>
          <cell r="M684" t="str">
            <v>No</v>
          </cell>
          <cell r="O684" t="str">
            <v>Chúng tôi đang xử lý hóa đơn, vui lòng liên hệ Do Thi Bich Lieu</v>
          </cell>
        </row>
        <row r="685">
          <cell r="D685">
            <v>29785</v>
          </cell>
          <cell r="E685">
            <v>28337212</v>
          </cell>
          <cell r="F685">
            <v>1557600</v>
          </cell>
          <cell r="G685">
            <v>45065.000347222223</v>
          </cell>
          <cell r="H685">
            <v>45110.000347222223</v>
          </cell>
          <cell r="I685">
            <v>45098.000347222223</v>
          </cell>
          <cell r="J685" t="str">
            <v>Do Thi Bich Lieu</v>
          </cell>
          <cell r="M685" t="str">
            <v>No</v>
          </cell>
          <cell r="O685" t="str">
            <v>Lịch thanh toán: Monthly at 10 &amp; 24</v>
          </cell>
        </row>
        <row r="686">
          <cell r="D686">
            <v>29776</v>
          </cell>
          <cell r="E686">
            <v>24317189</v>
          </cell>
          <cell r="F686">
            <v>1557600</v>
          </cell>
          <cell r="G686">
            <v>45065.000347222223</v>
          </cell>
          <cell r="J686" t="str">
            <v>Do Thi Bich Lieu</v>
          </cell>
          <cell r="M686" t="str">
            <v>No</v>
          </cell>
          <cell r="O686" t="str">
            <v>Chúng tôi đang xử lý hóa đơn, vui lòng liên hệ Do Thi Bich Lieu</v>
          </cell>
        </row>
        <row r="687">
          <cell r="D687">
            <v>29778</v>
          </cell>
          <cell r="E687">
            <v>27337223</v>
          </cell>
          <cell r="F687">
            <v>1557600</v>
          </cell>
          <cell r="G687">
            <v>45065.000347222223</v>
          </cell>
          <cell r="J687" t="str">
            <v>Do Thi Bich Lieu</v>
          </cell>
          <cell r="M687" t="str">
            <v>No</v>
          </cell>
          <cell r="O687" t="str">
            <v>Chúng tôi đang xử lý hóa đơn, vui lòng liên hệ Do Thi Bich Lieu</v>
          </cell>
        </row>
        <row r="688">
          <cell r="D688">
            <v>29779</v>
          </cell>
          <cell r="E688">
            <v>20375114</v>
          </cell>
          <cell r="F688">
            <v>1557600</v>
          </cell>
          <cell r="G688">
            <v>45065.000347222223</v>
          </cell>
          <cell r="H688">
            <v>45110.000347222223</v>
          </cell>
          <cell r="I688">
            <v>45097.000347222223</v>
          </cell>
          <cell r="J688" t="str">
            <v>Do Thi Bich Lieu</v>
          </cell>
          <cell r="M688" t="str">
            <v>No</v>
          </cell>
          <cell r="O688" t="str">
            <v>Lịch thanh toán: Monthly at 10 &amp; 24</v>
          </cell>
        </row>
        <row r="689">
          <cell r="D689">
            <v>29783</v>
          </cell>
          <cell r="E689">
            <v>16437514</v>
          </cell>
          <cell r="F689">
            <v>1557600</v>
          </cell>
          <cell r="G689">
            <v>45065.000347222223</v>
          </cell>
          <cell r="H689">
            <v>45110.000347222223</v>
          </cell>
          <cell r="I689">
            <v>45100.000347222223</v>
          </cell>
          <cell r="J689" t="str">
            <v>Do Thi Bich Lieu</v>
          </cell>
          <cell r="M689" t="str">
            <v>No</v>
          </cell>
          <cell r="O689" t="str">
            <v>Lịch thanh toán: Monthly at 10 &amp; 24</v>
          </cell>
        </row>
        <row r="690">
          <cell r="D690">
            <v>29796</v>
          </cell>
          <cell r="E690">
            <v>18171959</v>
          </cell>
          <cell r="F690">
            <v>5734652</v>
          </cell>
          <cell r="G690">
            <v>45065.000347222223</v>
          </cell>
          <cell r="H690">
            <v>45110.000347222223</v>
          </cell>
          <cell r="I690">
            <v>45099.000347222223</v>
          </cell>
          <cell r="J690" t="str">
            <v>Do Thi Bich Lieu</v>
          </cell>
          <cell r="M690" t="str">
            <v>No</v>
          </cell>
          <cell r="O690" t="str">
            <v>Lịch thanh toán: Monthly at 10 &amp; 24</v>
          </cell>
        </row>
        <row r="691">
          <cell r="D691">
            <v>29769</v>
          </cell>
          <cell r="E691">
            <v>10237358</v>
          </cell>
          <cell r="F691">
            <v>6899855</v>
          </cell>
          <cell r="G691">
            <v>45065.000347222223</v>
          </cell>
          <cell r="J691" t="str">
            <v>Do Thi Bich Lieu</v>
          </cell>
          <cell r="M691" t="str">
            <v>No</v>
          </cell>
          <cell r="O691" t="str">
            <v>06/Đã thanh toán 26/2023</v>
          </cell>
        </row>
        <row r="692">
          <cell r="D692">
            <v>29772</v>
          </cell>
          <cell r="E692">
            <v>19397650</v>
          </cell>
          <cell r="F692">
            <v>778800</v>
          </cell>
          <cell r="G692">
            <v>45065.000347222223</v>
          </cell>
          <cell r="H692">
            <v>45110.000347222223</v>
          </cell>
          <cell r="I692">
            <v>45096.000347222223</v>
          </cell>
          <cell r="J692" t="str">
            <v>Do Thi Bich Lieu</v>
          </cell>
          <cell r="M692" t="str">
            <v>No</v>
          </cell>
          <cell r="O692" t="str">
            <v>Lịch thanh toán: Monthly at 10 &amp; 24</v>
          </cell>
        </row>
        <row r="693">
          <cell r="D693">
            <v>29771</v>
          </cell>
          <cell r="E693">
            <v>11200164</v>
          </cell>
          <cell r="F693">
            <v>3115200</v>
          </cell>
          <cell r="G693">
            <v>45065.000347222223</v>
          </cell>
          <cell r="H693">
            <v>45110.000347222223</v>
          </cell>
          <cell r="I693">
            <v>45094.000347222223</v>
          </cell>
          <cell r="J693" t="str">
            <v>Do Thi Bich Lieu</v>
          </cell>
          <cell r="M693" t="str">
            <v>No</v>
          </cell>
          <cell r="O693" t="str">
            <v>Lịch thanh toán: Monthly at 10 &amp; 24</v>
          </cell>
        </row>
        <row r="694">
          <cell r="D694">
            <v>32658</v>
          </cell>
          <cell r="E694">
            <v>11207034</v>
          </cell>
          <cell r="F694">
            <v>1104026</v>
          </cell>
          <cell r="G694">
            <v>45077.000347222223</v>
          </cell>
          <cell r="H694">
            <v>45078.000347222223</v>
          </cell>
          <cell r="I694">
            <v>45111.000347222223</v>
          </cell>
          <cell r="J694" t="str">
            <v>Do Thi Bich Lieu</v>
          </cell>
          <cell r="M694" t="str">
            <v>No</v>
          </cell>
          <cell r="O694" t="str">
            <v>Lịch thanh toán: Monthly at 10 &amp; 24</v>
          </cell>
        </row>
        <row r="695">
          <cell r="D695">
            <v>32655</v>
          </cell>
          <cell r="E695">
            <v>16442542</v>
          </cell>
          <cell r="F695">
            <v>1886808</v>
          </cell>
          <cell r="G695">
            <v>45077.000347222223</v>
          </cell>
          <cell r="H695">
            <v>45082.000347222223</v>
          </cell>
          <cell r="I695">
            <v>45115.000347222223</v>
          </cell>
          <cell r="J695" t="str">
            <v>Do Thi Bich Lieu</v>
          </cell>
          <cell r="M695" t="str">
            <v>No</v>
          </cell>
          <cell r="O695" t="str">
            <v>Lịch thanh toán: Monthly at 10 &amp; 24</v>
          </cell>
        </row>
        <row r="696">
          <cell r="D696">
            <v>32675</v>
          </cell>
          <cell r="E696">
            <v>18115377</v>
          </cell>
          <cell r="F696">
            <v>848507</v>
          </cell>
          <cell r="G696">
            <v>45077.000347222223</v>
          </cell>
          <cell r="J696" t="str">
            <v>Do Thi Bich Lieu</v>
          </cell>
          <cell r="M696" t="str">
            <v>No</v>
          </cell>
          <cell r="O696" t="str">
            <v>06/Đã thanh toán 12/2023</v>
          </cell>
        </row>
        <row r="697">
          <cell r="D697">
            <v>32682</v>
          </cell>
          <cell r="E697">
            <v>28298123</v>
          </cell>
          <cell r="F697">
            <v>9300883</v>
          </cell>
          <cell r="G697">
            <v>45077.000347222223</v>
          </cell>
          <cell r="J697" t="str">
            <v>Do Thi Bich Lieu</v>
          </cell>
          <cell r="M697" t="str">
            <v>No</v>
          </cell>
          <cell r="O697" t="str">
            <v>06/Đã thanh toán 12/2023</v>
          </cell>
        </row>
        <row r="698">
          <cell r="D698">
            <v>32654</v>
          </cell>
          <cell r="E698">
            <v>22353983</v>
          </cell>
          <cell r="F698">
            <v>4340215</v>
          </cell>
          <cell r="G698">
            <v>45077.000347222223</v>
          </cell>
          <cell r="H698">
            <v>45078.000347222223</v>
          </cell>
          <cell r="I698">
            <v>45111.000347222223</v>
          </cell>
          <cell r="J698" t="str">
            <v>Do Thi Bich Lieu</v>
          </cell>
          <cell r="M698" t="str">
            <v>No</v>
          </cell>
          <cell r="O698" t="str">
            <v>Lịch thanh toán: Monthly at 10 &amp; 24</v>
          </cell>
        </row>
        <row r="699">
          <cell r="D699">
            <v>32664</v>
          </cell>
          <cell r="E699">
            <v>13263686</v>
          </cell>
          <cell r="F699">
            <v>5491014</v>
          </cell>
          <cell r="G699">
            <v>45077.000347222223</v>
          </cell>
          <cell r="H699">
            <v>45078.000347222223</v>
          </cell>
          <cell r="I699">
            <v>45103.000347222223</v>
          </cell>
          <cell r="J699" t="str">
            <v>Do Thi Bich Lieu</v>
          </cell>
          <cell r="M699" t="str">
            <v>No</v>
          </cell>
          <cell r="O699" t="str">
            <v>Lịch thanh toán: Monthly at 10 &amp; 24</v>
          </cell>
        </row>
        <row r="700">
          <cell r="D700">
            <v>32681</v>
          </cell>
          <cell r="E700">
            <v>15012701</v>
          </cell>
          <cell r="F700">
            <v>496815</v>
          </cell>
          <cell r="G700">
            <v>45077.000347222223</v>
          </cell>
          <cell r="J700" t="str">
            <v>Do Thi Bich Lieu</v>
          </cell>
          <cell r="M700" t="str">
            <v>No</v>
          </cell>
          <cell r="O700" t="str">
            <v>Chúng tôi đang xử lý hóa đơn, vui lòng liên hệ Do Thi Bich Lieu</v>
          </cell>
        </row>
        <row r="701">
          <cell r="D701">
            <v>32672</v>
          </cell>
          <cell r="E701">
            <v>26406428</v>
          </cell>
          <cell r="F701">
            <v>2336400</v>
          </cell>
          <cell r="G701">
            <v>45077.000347222223</v>
          </cell>
          <cell r="H701">
            <v>45110.000347222223</v>
          </cell>
          <cell r="I701">
            <v>45110.000347222223</v>
          </cell>
          <cell r="J701" t="str">
            <v>Do Thi Bich Lieu</v>
          </cell>
          <cell r="M701" t="str">
            <v>No</v>
          </cell>
          <cell r="O701" t="str">
            <v>Lịch thanh toán: Monthly at 10 &amp; 24</v>
          </cell>
        </row>
        <row r="702">
          <cell r="D702">
            <v>644</v>
          </cell>
          <cell r="E702">
            <v>12102972</v>
          </cell>
          <cell r="F702">
            <v>1942919</v>
          </cell>
          <cell r="G702">
            <v>44932.000347222223</v>
          </cell>
          <cell r="J702" t="str">
            <v>Do Thi Bich Lieu</v>
          </cell>
          <cell r="M702" t="str">
            <v>No</v>
          </cell>
          <cell r="O702" t="str">
            <v>Chúng tôi đang xử lý hóa đơn, vui lòng liên hệ Do Thi Bich Lieu</v>
          </cell>
        </row>
        <row r="703">
          <cell r="D703">
            <v>23421</v>
          </cell>
          <cell r="E703">
            <v>26386858</v>
          </cell>
          <cell r="F703">
            <v>2586309</v>
          </cell>
          <cell r="G703">
            <v>45036.000347222223</v>
          </cell>
          <cell r="J703" t="str">
            <v>Do Thi Bich Lieu</v>
          </cell>
          <cell r="M703" t="str">
            <v>No</v>
          </cell>
          <cell r="O703" t="str">
            <v>05/Đã thanh toán 24/2023</v>
          </cell>
        </row>
        <row r="704">
          <cell r="D704">
            <v>23410</v>
          </cell>
          <cell r="E704">
            <v>12147912</v>
          </cell>
          <cell r="F704">
            <v>778800</v>
          </cell>
          <cell r="G704">
            <v>45036.000347222223</v>
          </cell>
          <cell r="J704" t="str">
            <v>Do Thi Bich Lieu</v>
          </cell>
          <cell r="M704" t="str">
            <v>No</v>
          </cell>
          <cell r="O704" t="str">
            <v>06/Đã thanh toán 12/2023</v>
          </cell>
        </row>
        <row r="705">
          <cell r="D705">
            <v>32656</v>
          </cell>
          <cell r="E705">
            <v>12165991</v>
          </cell>
          <cell r="F705">
            <v>3664914</v>
          </cell>
          <cell r="G705">
            <v>45077.000347222223</v>
          </cell>
          <cell r="H705">
            <v>45078.000347222223</v>
          </cell>
          <cell r="I705">
            <v>45111.000347222223</v>
          </cell>
          <cell r="J705" t="str">
            <v>Do Thi Bich Lieu</v>
          </cell>
          <cell r="M705" t="str">
            <v>No</v>
          </cell>
          <cell r="O705" t="str">
            <v>Lịch thanh toán: Monthly at 10 &amp; 24</v>
          </cell>
        </row>
        <row r="706">
          <cell r="D706">
            <v>23422</v>
          </cell>
          <cell r="E706">
            <v>90314767</v>
          </cell>
          <cell r="F706">
            <v>3380546</v>
          </cell>
          <cell r="G706">
            <v>45036.000347222223</v>
          </cell>
          <cell r="J706" t="str">
            <v>Do Thi Bich Lieu</v>
          </cell>
          <cell r="M706" t="str">
            <v>No</v>
          </cell>
          <cell r="O706" t="str">
            <v>05/Đã thanh toán 24/2023</v>
          </cell>
        </row>
        <row r="707">
          <cell r="D707">
            <v>13165</v>
          </cell>
          <cell r="E707">
            <v>16407983</v>
          </cell>
          <cell r="F707">
            <v>2400893</v>
          </cell>
          <cell r="G707">
            <v>44994.000347222223</v>
          </cell>
          <cell r="J707" t="str">
            <v>Do Thi Bich Lieu</v>
          </cell>
          <cell r="M707" t="str">
            <v>No</v>
          </cell>
          <cell r="O707" t="str">
            <v>06/Đã thanh toán 26/2023</v>
          </cell>
        </row>
        <row r="708">
          <cell r="D708">
            <v>25879</v>
          </cell>
          <cell r="E708">
            <v>13109905</v>
          </cell>
          <cell r="F708">
            <v>8242430</v>
          </cell>
          <cell r="G708">
            <v>44758.000347222223</v>
          </cell>
          <cell r="J708" t="str">
            <v>Do Thi Bich Lieu</v>
          </cell>
          <cell r="M708" t="str">
            <v>No</v>
          </cell>
          <cell r="O708" t="str">
            <v>Chúng tôi đang xử lý hóa đơn, vui lòng liên hệ Do Thi Bich Lieu</v>
          </cell>
        </row>
        <row r="709">
          <cell r="D709">
            <v>56277</v>
          </cell>
          <cell r="E709">
            <v>15069804</v>
          </cell>
          <cell r="F709">
            <v>196020</v>
          </cell>
          <cell r="G709">
            <v>44916.000347222223</v>
          </cell>
          <cell r="J709" t="str">
            <v>Do Thi Bich Lieu</v>
          </cell>
          <cell r="M709" t="str">
            <v>No</v>
          </cell>
          <cell r="O709" t="str">
            <v>Chúng tôi đang xử lý hóa đơn, vui lòng liên hệ Do Thi Bich Lieu</v>
          </cell>
        </row>
        <row r="710">
          <cell r="D710">
            <v>56991</v>
          </cell>
          <cell r="E710">
            <v>12100509</v>
          </cell>
          <cell r="F710">
            <v>882090</v>
          </cell>
          <cell r="G710">
            <v>44922.000347222223</v>
          </cell>
          <cell r="J710" t="str">
            <v>Do Thi Bich Lieu</v>
          </cell>
          <cell r="M710" t="str">
            <v>No</v>
          </cell>
          <cell r="O710" t="str">
            <v>Chúng tôi đang xử lý hóa đơn, vui lòng liên hệ Do Thi Bich Lieu</v>
          </cell>
        </row>
        <row r="711">
          <cell r="D711">
            <v>57169</v>
          </cell>
          <cell r="E711">
            <v>18115377</v>
          </cell>
          <cell r="F711">
            <v>980100</v>
          </cell>
          <cell r="G711">
            <v>44924.000347222223</v>
          </cell>
          <cell r="J711" t="str">
            <v>Do Thi Bich Lieu</v>
          </cell>
          <cell r="M711" t="str">
            <v>No</v>
          </cell>
          <cell r="O711" t="str">
            <v>Chúng tôi đang xử lý hóa đơn, vui lòng liên hệ Do Thi Bich Lieu</v>
          </cell>
        </row>
        <row r="712">
          <cell r="D712">
            <v>57873</v>
          </cell>
          <cell r="E712">
            <v>14066526</v>
          </cell>
          <cell r="F712">
            <v>3598279</v>
          </cell>
          <cell r="G712">
            <v>44926.000347222223</v>
          </cell>
          <cell r="J712" t="str">
            <v>Do Thi Bich Lieu</v>
          </cell>
          <cell r="M712" t="str">
            <v>No</v>
          </cell>
          <cell r="O712" t="str">
            <v>Chúng tôi đang xử lý hóa đơn, vui lòng liên hệ Do Thi Bich Lieu</v>
          </cell>
        </row>
        <row r="713">
          <cell r="D713">
            <v>13715</v>
          </cell>
          <cell r="E713">
            <v>28276097</v>
          </cell>
          <cell r="F713">
            <v>-1199426</v>
          </cell>
          <cell r="G713">
            <v>45000.000347222223</v>
          </cell>
          <cell r="J713" t="str">
            <v>Do Thi Bich Lieu</v>
          </cell>
          <cell r="M713" t="str">
            <v>No</v>
          </cell>
          <cell r="O713" t="str">
            <v>Chúng tôi đang xử lý hóa đơn, vui lòng liên hệ Do Thi Bich Lieu</v>
          </cell>
        </row>
        <row r="714">
          <cell r="D714">
            <v>31445</v>
          </cell>
          <cell r="E714">
            <v>16440980</v>
          </cell>
          <cell r="F714">
            <v>1615482</v>
          </cell>
          <cell r="G714">
            <v>45073.000347222223</v>
          </cell>
          <cell r="J714" t="str">
            <v>Do Thi Bich Lieu</v>
          </cell>
          <cell r="M714" t="str">
            <v>No</v>
          </cell>
          <cell r="O714" t="str">
            <v>Chúng tôi đang xử lý hóa đơn, vui lòng liên hệ Do Thi Bich Lieu</v>
          </cell>
        </row>
        <row r="715">
          <cell r="D715">
            <v>1376</v>
          </cell>
          <cell r="E715">
            <v>17154727</v>
          </cell>
          <cell r="F715">
            <v>6936193</v>
          </cell>
          <cell r="G715">
            <v>44938.000347222223</v>
          </cell>
          <cell r="J715" t="str">
            <v>Do Thi Bich Lieu</v>
          </cell>
          <cell r="M715" t="str">
            <v>No</v>
          </cell>
          <cell r="O715" t="str">
            <v>Chúng tôi đang xử lý hóa đơn, vui lòng liên hệ Do Thi Bich Lieu</v>
          </cell>
        </row>
        <row r="716">
          <cell r="D716">
            <v>1477</v>
          </cell>
          <cell r="E716">
            <v>28298123</v>
          </cell>
          <cell r="F716">
            <v>9484132</v>
          </cell>
          <cell r="G716">
            <v>44939.000347222223</v>
          </cell>
          <cell r="J716" t="str">
            <v>Do Thi Bich Lieu</v>
          </cell>
          <cell r="M716" t="str">
            <v>No</v>
          </cell>
          <cell r="O716" t="str">
            <v>Chúng tôi đang xử lý hóa đơn, vui lòng liên hệ Do Thi Bich Lieu</v>
          </cell>
        </row>
        <row r="717">
          <cell r="D717">
            <v>2116</v>
          </cell>
          <cell r="E717">
            <v>16391225</v>
          </cell>
          <cell r="F717">
            <v>6094770</v>
          </cell>
          <cell r="G717">
            <v>44957.000347222223</v>
          </cell>
          <cell r="J717" t="str">
            <v>Do Thi Bich Lieu</v>
          </cell>
          <cell r="M717" t="str">
            <v>No</v>
          </cell>
          <cell r="O717" t="str">
            <v>Chúng tôi đang xử lý hóa đơn, vui lòng liên hệ Do Thi Bich Lieu</v>
          </cell>
        </row>
        <row r="718">
          <cell r="D718">
            <v>2127</v>
          </cell>
          <cell r="E718">
            <v>11153889</v>
          </cell>
          <cell r="F718">
            <v>11166133</v>
          </cell>
          <cell r="G718">
            <v>44957.000347222223</v>
          </cell>
          <cell r="J718" t="str">
            <v>Do Thi Bich Lieu</v>
          </cell>
          <cell r="M718" t="str">
            <v>No</v>
          </cell>
          <cell r="O718" t="str">
            <v>Chúng tôi đang xử lý hóa đơn, vui lòng liên hệ Do Thi Bich Lieu</v>
          </cell>
        </row>
        <row r="719">
          <cell r="D719">
            <v>6277</v>
          </cell>
          <cell r="E719">
            <v>26363583</v>
          </cell>
          <cell r="F719">
            <v>2880284</v>
          </cell>
          <cell r="G719">
            <v>44973.000347222223</v>
          </cell>
          <cell r="J719" t="str">
            <v>Do Thi Bich Lieu</v>
          </cell>
          <cell r="M719" t="str">
            <v>No</v>
          </cell>
          <cell r="O719" t="str">
            <v>Chúng tôi đang xử lý hóa đơn, vui lòng liên hệ Do Thi Bich Lieu</v>
          </cell>
        </row>
        <row r="720">
          <cell r="D720">
            <v>56990</v>
          </cell>
          <cell r="E720">
            <v>10171704</v>
          </cell>
          <cell r="F720">
            <v>23304240</v>
          </cell>
          <cell r="G720">
            <v>44922.000347222223</v>
          </cell>
          <cell r="J720" t="str">
            <v>Do Thi Bich Lieu</v>
          </cell>
          <cell r="M720" t="str">
            <v>No</v>
          </cell>
          <cell r="O720" t="str">
            <v>Chúng tôi đang xử lý hóa đơn, vui lòng liên hệ Do Thi Bich Lieu</v>
          </cell>
        </row>
        <row r="721">
          <cell r="D721">
            <v>641</v>
          </cell>
          <cell r="E721">
            <v>16386568</v>
          </cell>
          <cell r="F721">
            <v>1827216</v>
          </cell>
          <cell r="G721">
            <v>44932.000347222223</v>
          </cell>
          <cell r="J721" t="str">
            <v>Do Thi Bich Lieu</v>
          </cell>
          <cell r="M721" t="str">
            <v>No</v>
          </cell>
          <cell r="O721" t="str">
            <v>Chúng tôi đang xử lý hóa đơn, vui lòng liên hệ Do Thi Bich Lieu</v>
          </cell>
        </row>
        <row r="722">
          <cell r="D722">
            <v>832</v>
          </cell>
          <cell r="E722">
            <v>17151843</v>
          </cell>
          <cell r="F722">
            <v>26410406</v>
          </cell>
          <cell r="G722">
            <v>44933.000347222223</v>
          </cell>
          <cell r="J722" t="str">
            <v>Do Thi Bich Lieu</v>
          </cell>
          <cell r="M722" t="str">
            <v>No</v>
          </cell>
          <cell r="O722" t="str">
            <v>Chúng tôi đang xử lý hóa đơn, vui lòng liên hệ Do Thi Bich Lieu</v>
          </cell>
        </row>
        <row r="723">
          <cell r="D723">
            <v>1372</v>
          </cell>
          <cell r="E723">
            <v>10176136</v>
          </cell>
          <cell r="F723">
            <v>5280396</v>
          </cell>
          <cell r="G723">
            <v>44938.000347222223</v>
          </cell>
          <cell r="J723" t="str">
            <v>Do Thi Bich Lieu</v>
          </cell>
          <cell r="M723" t="str">
            <v>No</v>
          </cell>
          <cell r="O723" t="str">
            <v>Chúng tôi đang xử lý hóa đơn, vui lòng liên hệ Do Thi Bich Lieu</v>
          </cell>
        </row>
        <row r="724">
          <cell r="D724">
            <v>1375</v>
          </cell>
          <cell r="E724">
            <v>10179448</v>
          </cell>
          <cell r="F724">
            <v>12216380</v>
          </cell>
          <cell r="G724">
            <v>44938.000347222223</v>
          </cell>
          <cell r="J724" t="str">
            <v>Do Thi Bich Lieu</v>
          </cell>
          <cell r="M724" t="str">
            <v>No</v>
          </cell>
          <cell r="O724" t="str">
            <v>Chúng tôi đang xử lý hóa đơn, vui lòng liên hệ Do Thi Bich Lieu</v>
          </cell>
        </row>
        <row r="725">
          <cell r="D725">
            <v>1379</v>
          </cell>
          <cell r="E725">
            <v>24280678</v>
          </cell>
          <cell r="F725">
            <v>8581829</v>
          </cell>
          <cell r="G725">
            <v>44938.000347222223</v>
          </cell>
          <cell r="J725" t="str">
            <v>Do Thi Bich Lieu</v>
          </cell>
          <cell r="M725" t="str">
            <v>No</v>
          </cell>
          <cell r="O725" t="str">
            <v>Chúng tôi đang xử lý hóa đơn, vui lòng liên hệ Do Thi Bich Lieu</v>
          </cell>
        </row>
        <row r="726">
          <cell r="D726">
            <v>1373</v>
          </cell>
          <cell r="E726">
            <v>50984121</v>
          </cell>
          <cell r="F726">
            <v>13511344</v>
          </cell>
          <cell r="G726">
            <v>44938.000347222223</v>
          </cell>
          <cell r="J726" t="str">
            <v>Do Thi Bich Lieu</v>
          </cell>
          <cell r="M726" t="str">
            <v>No</v>
          </cell>
          <cell r="O726" t="str">
            <v>Chúng tôi đang xử lý hóa đơn, vui lòng liên hệ Do Thi Bich Lieu</v>
          </cell>
        </row>
        <row r="727">
          <cell r="D727">
            <v>1382</v>
          </cell>
          <cell r="E727">
            <v>16389594</v>
          </cell>
          <cell r="F727">
            <v>6108190</v>
          </cell>
          <cell r="G727">
            <v>44938.000347222223</v>
          </cell>
          <cell r="J727" t="str">
            <v>Do Thi Bich Lieu</v>
          </cell>
          <cell r="M727" t="str">
            <v>No</v>
          </cell>
          <cell r="O727" t="str">
            <v>Chúng tôi đang xử lý hóa đơn, vui lòng liên hệ Do Thi Bich Lieu</v>
          </cell>
        </row>
        <row r="728">
          <cell r="D728">
            <v>1370</v>
          </cell>
          <cell r="E728">
            <v>19353021</v>
          </cell>
          <cell r="F728">
            <v>1221638</v>
          </cell>
          <cell r="G728">
            <v>44938.000347222223</v>
          </cell>
          <cell r="J728" t="str">
            <v>Do Thi Bich Lieu</v>
          </cell>
          <cell r="M728" t="str">
            <v>No</v>
          </cell>
          <cell r="O728" t="str">
            <v>Chúng tôi đang xử lý hóa đơn, vui lòng liên hệ Do Thi Bich Lieu</v>
          </cell>
        </row>
        <row r="729">
          <cell r="D729">
            <v>1368</v>
          </cell>
          <cell r="E729">
            <v>13204346</v>
          </cell>
          <cell r="F729">
            <v>13589208</v>
          </cell>
          <cell r="G729">
            <v>44938.000347222223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D730">
            <v>1374</v>
          </cell>
          <cell r="E730">
            <v>10177524</v>
          </cell>
          <cell r="F730">
            <v>5054124</v>
          </cell>
          <cell r="G730">
            <v>44938.000347222223</v>
          </cell>
          <cell r="J730" t="str">
            <v>Do Thi Bich Lieu</v>
          </cell>
          <cell r="M730" t="str">
            <v>No</v>
          </cell>
          <cell r="O730" t="str">
            <v>Chúng tôi đang xử lý hóa đơn, vui lòng liên hệ Do Thi Bich Lieu</v>
          </cell>
        </row>
        <row r="731">
          <cell r="D731">
            <v>1377</v>
          </cell>
          <cell r="E731">
            <v>20335101</v>
          </cell>
          <cell r="F731">
            <v>8672587</v>
          </cell>
          <cell r="G731">
            <v>44938.000347222223</v>
          </cell>
          <cell r="J731" t="str">
            <v>Do Thi Bich Lieu</v>
          </cell>
          <cell r="M731" t="str">
            <v>No</v>
          </cell>
          <cell r="O731" t="str">
            <v>Chúng tôi đang xử lý hóa đơn, vui lòng liên hệ Do Thi Bich Lieu</v>
          </cell>
        </row>
        <row r="732">
          <cell r="D732">
            <v>1378</v>
          </cell>
          <cell r="E732">
            <v>22308735</v>
          </cell>
          <cell r="F732">
            <v>19025138</v>
          </cell>
          <cell r="G732">
            <v>44938.000347222223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D733">
            <v>1371</v>
          </cell>
          <cell r="E733">
            <v>18118684</v>
          </cell>
          <cell r="F733">
            <v>4216916</v>
          </cell>
          <cell r="G733">
            <v>44938.000347222223</v>
          </cell>
          <cell r="J733" t="str">
            <v>Do Thi Bich Lieu</v>
          </cell>
          <cell r="M733" t="str">
            <v>No</v>
          </cell>
          <cell r="O733" t="str">
            <v>Chúng tôi đang xử lý hóa đơn, vui lòng liên hệ Do Thi Bich Lieu</v>
          </cell>
        </row>
        <row r="734">
          <cell r="D734">
            <v>1482</v>
          </cell>
          <cell r="E734">
            <v>15079249</v>
          </cell>
          <cell r="F734">
            <v>11958606</v>
          </cell>
          <cell r="G734">
            <v>44939.000347222223</v>
          </cell>
          <cell r="J734" t="str">
            <v>Do Thi Bich Lieu</v>
          </cell>
          <cell r="M734" t="str">
            <v>No</v>
          </cell>
          <cell r="O734" t="str">
            <v>Chúng tôi đang xử lý hóa đơn, vui lòng liên hệ Do Thi Bich Lieu</v>
          </cell>
        </row>
        <row r="735">
          <cell r="D735">
            <v>1480</v>
          </cell>
          <cell r="E735">
            <v>16391750</v>
          </cell>
          <cell r="F735">
            <v>10859211</v>
          </cell>
          <cell r="G735">
            <v>44939.000347222223</v>
          </cell>
          <cell r="J735" t="str">
            <v>Do Thi Bich Lieu</v>
          </cell>
          <cell r="M735" t="str">
            <v>No</v>
          </cell>
          <cell r="O735" t="str">
            <v>Chúng tôi đang xử lý hóa đơn, vui lòng liên hệ Do Thi Bich Lieu</v>
          </cell>
        </row>
        <row r="736">
          <cell r="D736">
            <v>2133</v>
          </cell>
          <cell r="E736">
            <v>13205002</v>
          </cell>
          <cell r="F736">
            <v>1305424</v>
          </cell>
          <cell r="G736">
            <v>44957.000347222223</v>
          </cell>
          <cell r="J736" t="str">
            <v>Do Thi Bich Lieu</v>
          </cell>
          <cell r="M736" t="str">
            <v>No</v>
          </cell>
          <cell r="O736" t="str">
            <v>Chúng tôi đang xử lý hóa đơn, vui lòng liên hệ Do Thi Bich Lieu</v>
          </cell>
        </row>
        <row r="737">
          <cell r="D737">
            <v>2137</v>
          </cell>
          <cell r="E737">
            <v>26359222</v>
          </cell>
          <cell r="F737">
            <v>14355022</v>
          </cell>
          <cell r="G737">
            <v>44957.000347222223</v>
          </cell>
          <cell r="J737" t="str">
            <v>Do Thi Bich Lieu</v>
          </cell>
          <cell r="M737" t="str">
            <v>No</v>
          </cell>
          <cell r="O737" t="str">
            <v>Chúng tôi đang xử lý hóa đơn, vui lòng liên hệ Do Thi Bich Lieu</v>
          </cell>
        </row>
        <row r="738">
          <cell r="D738">
            <v>2136</v>
          </cell>
          <cell r="E738">
            <v>14069880</v>
          </cell>
          <cell r="F738">
            <v>12207721</v>
          </cell>
          <cell r="G738">
            <v>44957.000347222223</v>
          </cell>
          <cell r="J738" t="str">
            <v>Do Thi Bich Lieu</v>
          </cell>
          <cell r="M738" t="str">
            <v>No</v>
          </cell>
          <cell r="O738" t="str">
            <v>Chúng tôi đang xử lý hóa đơn, vui lòng liên hệ Do Thi Bich Lieu</v>
          </cell>
        </row>
        <row r="739">
          <cell r="D739">
            <v>2121</v>
          </cell>
          <cell r="E739">
            <v>10183289</v>
          </cell>
          <cell r="F739">
            <v>37365490</v>
          </cell>
          <cell r="G739">
            <v>44957.000347222223</v>
          </cell>
          <cell r="J739" t="str">
            <v>Do Thi Bich Lieu</v>
          </cell>
          <cell r="M739" t="str">
            <v>No</v>
          </cell>
          <cell r="O739" t="str">
            <v>Chúng tôi đang xử lý hóa đơn, vui lòng liên hệ Do Thi Bich Lieu</v>
          </cell>
        </row>
        <row r="740">
          <cell r="D740">
            <v>2115</v>
          </cell>
          <cell r="E740">
            <v>18123159</v>
          </cell>
          <cell r="F740">
            <v>12081581</v>
          </cell>
          <cell r="G740">
            <v>44957.000347222223</v>
          </cell>
          <cell r="J740" t="str">
            <v>Do Thi Bich Lieu</v>
          </cell>
          <cell r="M740" t="str">
            <v>No</v>
          </cell>
          <cell r="O740" t="str">
            <v>Chúng tôi đang xử lý hóa đơn, vui lòng liên hệ Do Thi Bich Lieu</v>
          </cell>
        </row>
        <row r="741">
          <cell r="D741">
            <v>2138</v>
          </cell>
          <cell r="E741">
            <v>14068906</v>
          </cell>
          <cell r="F741">
            <v>65661684</v>
          </cell>
          <cell r="G741">
            <v>44957.000347222223</v>
          </cell>
          <cell r="J741" t="str">
            <v>Do Thi Bich Lieu</v>
          </cell>
          <cell r="M741" t="str">
            <v>No</v>
          </cell>
          <cell r="O741" t="str">
            <v>Chúng tôi đang xử lý hóa đơn, vui lòng liên hệ Do Thi Bich Lieu</v>
          </cell>
        </row>
        <row r="742">
          <cell r="D742">
            <v>2181</v>
          </cell>
          <cell r="E742">
            <v>26360918</v>
          </cell>
          <cell r="F742">
            <v>13559590</v>
          </cell>
          <cell r="G742">
            <v>44957.000347222223</v>
          </cell>
          <cell r="J742" t="str">
            <v>Do Thi Bich Lieu</v>
          </cell>
          <cell r="M742" t="str">
            <v>No</v>
          </cell>
          <cell r="O742" t="str">
            <v>Chúng tôi đang xử lý hóa đơn, vui lòng liên hệ Do Thi Bich Lieu</v>
          </cell>
        </row>
        <row r="743">
          <cell r="D743">
            <v>2183</v>
          </cell>
          <cell r="E743">
            <v>16393469</v>
          </cell>
          <cell r="F743">
            <v>9018636</v>
          </cell>
          <cell r="G743">
            <v>44957.000347222223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D744">
            <v>2182</v>
          </cell>
          <cell r="E744">
            <v>13209920</v>
          </cell>
          <cell r="F744">
            <v>12568622</v>
          </cell>
          <cell r="G744">
            <v>44957.000347222223</v>
          </cell>
          <cell r="J744" t="str">
            <v>Do Thi Bich Lieu</v>
          </cell>
          <cell r="M744" t="str">
            <v>No</v>
          </cell>
          <cell r="O744" t="str">
            <v>Chúng tôi đang xử lý hóa đơn, vui lòng liên hệ Do Thi Bich Lieu</v>
          </cell>
        </row>
        <row r="745">
          <cell r="D745">
            <v>2184</v>
          </cell>
          <cell r="E745">
            <v>26359891</v>
          </cell>
          <cell r="F745">
            <v>2900942</v>
          </cell>
          <cell r="G745">
            <v>44957.000347222223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D746">
            <v>2131</v>
          </cell>
          <cell r="E746">
            <v>14071199</v>
          </cell>
          <cell r="F746">
            <v>6108190</v>
          </cell>
          <cell r="G746">
            <v>44957.000347222223</v>
          </cell>
          <cell r="J746" t="str">
            <v>Do Thi Bich Lieu</v>
          </cell>
          <cell r="M746" t="str">
            <v>No</v>
          </cell>
          <cell r="O746" t="str">
            <v>Chúng tôi đang xử lý hóa đơn, vui lòng liên hệ Do Thi Bich Lieu</v>
          </cell>
        </row>
        <row r="747">
          <cell r="D747">
            <v>2134</v>
          </cell>
          <cell r="E747">
            <v>13207268</v>
          </cell>
          <cell r="F747">
            <v>33855750</v>
          </cell>
          <cell r="G747">
            <v>44957.000347222223</v>
          </cell>
          <cell r="J747" t="str">
            <v>Do Thi Bich Lieu</v>
          </cell>
          <cell r="M747" t="str">
            <v>No</v>
          </cell>
          <cell r="O747" t="str">
            <v>Chúng tôi đang xử lý hóa đơn, vui lòng liên hệ Do Thi Bich Lieu</v>
          </cell>
        </row>
        <row r="748">
          <cell r="D748">
            <v>2124</v>
          </cell>
          <cell r="E748">
            <v>18123935</v>
          </cell>
          <cell r="F748">
            <v>6023424</v>
          </cell>
          <cell r="G748">
            <v>44957.000347222223</v>
          </cell>
          <cell r="J748" t="str">
            <v>Do Thi Bich Lieu</v>
          </cell>
          <cell r="M748" t="str">
            <v>No</v>
          </cell>
          <cell r="O748" t="str">
            <v>Chúng tôi đang xử lý hóa đơn, vui lòng liên hệ Do Thi Bich Lieu</v>
          </cell>
        </row>
        <row r="749">
          <cell r="D749">
            <v>2117</v>
          </cell>
          <cell r="E749">
            <v>15080920</v>
          </cell>
          <cell r="F749">
            <v>7899848</v>
          </cell>
          <cell r="G749">
            <v>44957.000347222223</v>
          </cell>
          <cell r="J749" t="str">
            <v>Do Thi Bich Lieu</v>
          </cell>
          <cell r="M749" t="str">
            <v>No</v>
          </cell>
          <cell r="O749" t="str">
            <v>Chúng tôi đang xử lý hóa đơn, vui lòng liên hệ Do Thi Bich Lieu</v>
          </cell>
        </row>
        <row r="750">
          <cell r="D750">
            <v>8663</v>
          </cell>
          <cell r="E750">
            <v>14076654</v>
          </cell>
          <cell r="F750">
            <v>1490071</v>
          </cell>
          <cell r="G750">
            <v>44981.000347222223</v>
          </cell>
          <cell r="J750" t="str">
            <v>Do Thi Bich Lieu</v>
          </cell>
          <cell r="M750" t="str">
            <v>No</v>
          </cell>
          <cell r="O750" t="str">
            <v>Chúng tôi đang xử lý hóa đơn, vui lòng liên hệ Do Thi Bich Lieu</v>
          </cell>
        </row>
        <row r="751">
          <cell r="D751">
            <v>15722</v>
          </cell>
          <cell r="E751">
            <v>15043397</v>
          </cell>
          <cell r="F751">
            <v>2358510</v>
          </cell>
          <cell r="G751">
            <v>45003.000347222223</v>
          </cell>
          <cell r="J751" t="str">
            <v>Do Thi Bich Lieu</v>
          </cell>
          <cell r="M751" t="str">
            <v>No</v>
          </cell>
          <cell r="O751" t="str">
            <v>Chúng tôi đang xử lý hóa đơn, vui lòng liên hệ Do Thi Bich Lieu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41096</v>
          </cell>
          <cell r="E2">
            <v>15143456</v>
          </cell>
          <cell r="F2">
            <v>490050</v>
          </cell>
          <cell r="G2">
            <v>45119.000347222223</v>
          </cell>
          <cell r="H2">
            <v>45119.000347222223</v>
          </cell>
          <cell r="I2">
            <v>45154.000347222223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41094</v>
          </cell>
          <cell r="E3">
            <v>19418323</v>
          </cell>
          <cell r="F3">
            <v>1101481</v>
          </cell>
          <cell r="G3">
            <v>45119.000347222223</v>
          </cell>
          <cell r="H3">
            <v>45119.000347222223</v>
          </cell>
          <cell r="I3">
            <v>45150.000347222223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41092</v>
          </cell>
          <cell r="E4">
            <v>10265841</v>
          </cell>
          <cell r="F4">
            <v>6571800</v>
          </cell>
          <cell r="G4">
            <v>45119.000347222223</v>
          </cell>
          <cell r="H4">
            <v>45119.000347222223</v>
          </cell>
          <cell r="I4">
            <v>45150.000347222223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41095</v>
          </cell>
          <cell r="E5">
            <v>15143349</v>
          </cell>
          <cell r="F5">
            <v>2186050</v>
          </cell>
          <cell r="G5">
            <v>45119.000347222223</v>
          </cell>
          <cell r="H5">
            <v>45119.000347222223</v>
          </cell>
          <cell r="I5">
            <v>45154.000347222223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41100</v>
          </cell>
          <cell r="E6">
            <v>20394381</v>
          </cell>
          <cell r="F6">
            <v>1199426</v>
          </cell>
          <cell r="G6">
            <v>45119.000347222223</v>
          </cell>
          <cell r="H6">
            <v>45119.000347222223</v>
          </cell>
          <cell r="I6">
            <v>45153.000347222223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41103</v>
          </cell>
          <cell r="E7">
            <v>28356993</v>
          </cell>
          <cell r="F7">
            <v>550541</v>
          </cell>
          <cell r="G7">
            <v>45119.000347222223</v>
          </cell>
          <cell r="H7">
            <v>45119.000347222223</v>
          </cell>
          <cell r="I7">
            <v>45153.000347222223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41107</v>
          </cell>
          <cell r="E8">
            <v>14130008</v>
          </cell>
          <cell r="F8">
            <v>3301284</v>
          </cell>
          <cell r="G8">
            <v>45119.000347222223</v>
          </cell>
          <cell r="H8">
            <v>45119.000347222223</v>
          </cell>
          <cell r="I8">
            <v>45146.000347222223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41093</v>
          </cell>
          <cell r="E9">
            <v>10265556</v>
          </cell>
          <cell r="F9">
            <v>3598279</v>
          </cell>
          <cell r="G9">
            <v>45119.000347222223</v>
          </cell>
          <cell r="J9" t="str">
            <v>Do Thi Bich Lieu</v>
          </cell>
          <cell r="M9" t="str">
            <v>No</v>
          </cell>
          <cell r="O9" t="str">
            <v>Chúng tôi đang xử lý hóa đơn, vui lòng liên hệ Do Thi Bich Lieu</v>
          </cell>
        </row>
        <row r="10">
          <cell r="D10">
            <v>41102</v>
          </cell>
          <cell r="E10">
            <v>25364327</v>
          </cell>
          <cell r="F10">
            <v>2186050</v>
          </cell>
          <cell r="G10">
            <v>45119.000347222223</v>
          </cell>
          <cell r="J10" t="str">
            <v>Do Thi Bich Lieu</v>
          </cell>
          <cell r="M10" t="str">
            <v>No</v>
          </cell>
          <cell r="O10" t="str">
            <v>Chúng tôi đang xử lý hóa đơn, vui lòng liên hệ Do Thi Bich Lieu</v>
          </cell>
        </row>
        <row r="11">
          <cell r="D11">
            <v>40873</v>
          </cell>
          <cell r="E11">
            <v>10261977</v>
          </cell>
          <cell r="F11">
            <v>2039018</v>
          </cell>
          <cell r="G11">
            <v>45117.000347222223</v>
          </cell>
          <cell r="J11" t="str">
            <v>Do Thi Bich Lieu</v>
          </cell>
          <cell r="M11" t="str">
            <v>No</v>
          </cell>
          <cell r="O11" t="str">
            <v>Chúng tôi đang xử lý hóa đơn, vui lòng liên hệ Do Thi Bich Lieu</v>
          </cell>
        </row>
        <row r="12">
          <cell r="D12">
            <v>40874</v>
          </cell>
          <cell r="E12">
            <v>22365749</v>
          </cell>
          <cell r="F12">
            <v>1019509</v>
          </cell>
          <cell r="G12">
            <v>45117.000347222223</v>
          </cell>
          <cell r="J12" t="str">
            <v>Do Thi Bich Lieu</v>
          </cell>
          <cell r="M12" t="str">
            <v>No</v>
          </cell>
          <cell r="O12" t="str">
            <v>Chúng tôi đang xử lý hóa đơn, vui lòng liên hệ Do Thi Bich Lieu</v>
          </cell>
        </row>
        <row r="13">
          <cell r="D13">
            <v>40816</v>
          </cell>
          <cell r="E13">
            <v>12180963</v>
          </cell>
          <cell r="F13">
            <v>5784329</v>
          </cell>
          <cell r="G13">
            <v>45115.000347222223</v>
          </cell>
          <cell r="J13" t="str">
            <v>Do Thi Bich Lieu</v>
          </cell>
          <cell r="M13" t="str">
            <v>No</v>
          </cell>
          <cell r="O13" t="str">
            <v>Chúng tôi đang xử lý hóa đơn, vui lòng liên hệ Do Thi Bich Lieu</v>
          </cell>
        </row>
        <row r="14">
          <cell r="D14">
            <v>40820</v>
          </cell>
          <cell r="E14">
            <v>15141499</v>
          </cell>
          <cell r="F14">
            <v>3385476</v>
          </cell>
          <cell r="G14">
            <v>45115.000347222223</v>
          </cell>
          <cell r="J14" t="str">
            <v>Do Thi Bich Lieu</v>
          </cell>
          <cell r="M14" t="str">
            <v>No</v>
          </cell>
          <cell r="O14" t="str">
            <v>Chúng tôi đang xử lý hóa đơn, vui lòng liên hệ Do Thi Bich Lieu</v>
          </cell>
        </row>
        <row r="15">
          <cell r="D15">
            <v>40824</v>
          </cell>
          <cell r="E15">
            <v>28355849</v>
          </cell>
          <cell r="F15">
            <v>2398853</v>
          </cell>
          <cell r="G15">
            <v>45115.000347222223</v>
          </cell>
          <cell r="H15">
            <v>45116.000347222223</v>
          </cell>
          <cell r="I15">
            <v>45150.000347222223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40826</v>
          </cell>
          <cell r="E16">
            <v>17226286</v>
          </cell>
          <cell r="F16">
            <v>3719812</v>
          </cell>
          <cell r="G16">
            <v>45115.000347222223</v>
          </cell>
          <cell r="J16" t="str">
            <v>Do Thi Bich Lieu</v>
          </cell>
          <cell r="M16" t="str">
            <v>No</v>
          </cell>
          <cell r="O16" t="str">
            <v>Chúng tôi đang xử lý hóa đơn, vui lòng liên hệ Do Thi Bich Lieu</v>
          </cell>
        </row>
        <row r="17">
          <cell r="D17">
            <v>40815</v>
          </cell>
          <cell r="E17">
            <v>11222472</v>
          </cell>
          <cell r="F17">
            <v>4692308</v>
          </cell>
          <cell r="G17">
            <v>45115.000347222223</v>
          </cell>
          <cell r="H17">
            <v>45115.000347222223</v>
          </cell>
          <cell r="I17">
            <v>45148.000347222223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40817</v>
          </cell>
          <cell r="E18">
            <v>12181245</v>
          </cell>
          <cell r="F18">
            <v>2783138</v>
          </cell>
          <cell r="G18">
            <v>45115.000347222223</v>
          </cell>
          <cell r="H18">
            <v>45115.000347222223</v>
          </cell>
          <cell r="I18">
            <v>45148.000347222223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40821</v>
          </cell>
          <cell r="E19">
            <v>21242618</v>
          </cell>
          <cell r="F19">
            <v>1586110</v>
          </cell>
          <cell r="G19">
            <v>45115.000347222223</v>
          </cell>
          <cell r="H19">
            <v>45115.000347222223</v>
          </cell>
          <cell r="I19">
            <v>45150.000347222223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40827</v>
          </cell>
          <cell r="E20">
            <v>17226231</v>
          </cell>
          <cell r="F20">
            <v>1040791</v>
          </cell>
          <cell r="G20">
            <v>45115.000347222223</v>
          </cell>
          <cell r="H20">
            <v>45116.000347222223</v>
          </cell>
          <cell r="I20">
            <v>45150.000347222223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40825</v>
          </cell>
          <cell r="E21">
            <v>28354547</v>
          </cell>
          <cell r="F21">
            <v>2315628</v>
          </cell>
          <cell r="G21">
            <v>45115.000347222223</v>
          </cell>
          <cell r="H21">
            <v>45116.000347222223</v>
          </cell>
          <cell r="I21">
            <v>45150.000347222223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39749</v>
          </cell>
          <cell r="E22">
            <v>14129428</v>
          </cell>
          <cell r="F22">
            <v>5191945</v>
          </cell>
          <cell r="G22">
            <v>45113.000347222223</v>
          </cell>
          <cell r="J22" t="str">
            <v>Do Thi Bich Lieu</v>
          </cell>
          <cell r="M22" t="str">
            <v>No</v>
          </cell>
          <cell r="O22" t="str">
            <v>Chúng tôi đang xử lý hóa đơn, vui lòng liên hệ Do Thi Bich Lieu</v>
          </cell>
        </row>
        <row r="23">
          <cell r="D23">
            <v>39427</v>
          </cell>
          <cell r="E23">
            <v>10262265</v>
          </cell>
          <cell r="F23">
            <v>4443714</v>
          </cell>
          <cell r="G23">
            <v>45111.000347222223</v>
          </cell>
          <cell r="H23">
            <v>45113.000347222223</v>
          </cell>
          <cell r="I23">
            <v>45142.000347222223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39428</v>
          </cell>
          <cell r="E24">
            <v>10261977</v>
          </cell>
          <cell r="F24">
            <v>2398853</v>
          </cell>
          <cell r="G24">
            <v>45111.000347222223</v>
          </cell>
          <cell r="J24" t="str">
            <v>Do Thi Bich Lieu</v>
          </cell>
          <cell r="M24" t="str">
            <v>No</v>
          </cell>
          <cell r="O24" t="str">
            <v>Chúng tôi đang xử lý hóa đơn, vui lòng liên hệ Do Thi Bich Lieu</v>
          </cell>
        </row>
        <row r="25">
          <cell r="D25">
            <v>39439</v>
          </cell>
          <cell r="E25">
            <v>10262985</v>
          </cell>
          <cell r="F25">
            <v>490050</v>
          </cell>
          <cell r="G25">
            <v>45111.000347222223</v>
          </cell>
          <cell r="H25">
            <v>45112.000347222223</v>
          </cell>
          <cell r="I25">
            <v>45145.000347222223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39443</v>
          </cell>
          <cell r="E26">
            <v>15140789</v>
          </cell>
          <cell r="F26">
            <v>9382090</v>
          </cell>
          <cell r="G26">
            <v>45111.000347222223</v>
          </cell>
          <cell r="H26">
            <v>45112.000347222223</v>
          </cell>
          <cell r="I26">
            <v>45146.000347222223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39440</v>
          </cell>
          <cell r="E27">
            <v>22365749</v>
          </cell>
          <cell r="F27">
            <v>1199426</v>
          </cell>
          <cell r="G27">
            <v>45111.000347222223</v>
          </cell>
          <cell r="J27" t="str">
            <v>Do Thi Bich Lieu</v>
          </cell>
          <cell r="M27" t="str">
            <v>No</v>
          </cell>
          <cell r="O27" t="str">
            <v>Chúng tôi đang xử lý hóa đơn, vui lòng liên hệ Do Thi Bich Lieu</v>
          </cell>
        </row>
        <row r="28">
          <cell r="D28">
            <v>39074</v>
          </cell>
          <cell r="E28">
            <v>20389437</v>
          </cell>
          <cell r="F28">
            <v>2226532</v>
          </cell>
          <cell r="G28">
            <v>45107.000347222223</v>
          </cell>
          <cell r="H28">
            <v>45111.000347222223</v>
          </cell>
          <cell r="I28">
            <v>45139.000347222223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39082</v>
          </cell>
          <cell r="E29">
            <v>50993664</v>
          </cell>
          <cell r="F29">
            <v>1221638</v>
          </cell>
          <cell r="G29">
            <v>45107.000347222223</v>
          </cell>
          <cell r="H29">
            <v>45111.000347222223</v>
          </cell>
          <cell r="I29">
            <v>45141.000347222223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39090</v>
          </cell>
          <cell r="E30">
            <v>25360553</v>
          </cell>
          <cell r="F30">
            <v>1298816</v>
          </cell>
          <cell r="G30">
            <v>45107.000347222223</v>
          </cell>
          <cell r="H30">
            <v>45111.000347222223</v>
          </cell>
          <cell r="I30">
            <v>45142.000347222223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39051</v>
          </cell>
          <cell r="E31">
            <v>13277067</v>
          </cell>
          <cell r="F31">
            <v>943404</v>
          </cell>
          <cell r="G31">
            <v>45107.000347222223</v>
          </cell>
          <cell r="H31">
            <v>45108.000347222223</v>
          </cell>
          <cell r="I31">
            <v>45134.000347222223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39050</v>
          </cell>
          <cell r="E32">
            <v>13275736</v>
          </cell>
          <cell r="F32">
            <v>4901895</v>
          </cell>
          <cell r="G32">
            <v>45107.000347222223</v>
          </cell>
          <cell r="J32" t="str">
            <v>Do Thi Bich Lieu</v>
          </cell>
          <cell r="M32" t="str">
            <v>No</v>
          </cell>
          <cell r="O32" t="str">
            <v>Chúng tôi đang xử lý hóa đơn, vui lòng liên hệ Do Thi Bich Lieu</v>
          </cell>
        </row>
        <row r="33">
          <cell r="D33">
            <v>39052</v>
          </cell>
          <cell r="E33">
            <v>13276642</v>
          </cell>
          <cell r="F33">
            <v>4153556</v>
          </cell>
          <cell r="G33">
            <v>45107.000347222223</v>
          </cell>
          <cell r="H33">
            <v>45113.000347222223</v>
          </cell>
          <cell r="I33">
            <v>45134.000347222223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39048</v>
          </cell>
          <cell r="E34">
            <v>14123855</v>
          </cell>
          <cell r="F34">
            <v>1972939</v>
          </cell>
          <cell r="G34">
            <v>45107.000347222223</v>
          </cell>
          <cell r="H34">
            <v>45113.000347222223</v>
          </cell>
          <cell r="I34">
            <v>45129.000347222223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39054</v>
          </cell>
          <cell r="E35">
            <v>14124647</v>
          </cell>
          <cell r="F35">
            <v>2076778</v>
          </cell>
          <cell r="G35">
            <v>45107.000347222223</v>
          </cell>
          <cell r="H35">
            <v>45113.000347222223</v>
          </cell>
          <cell r="I35">
            <v>45136.000347222223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39049</v>
          </cell>
          <cell r="E36">
            <v>14125189</v>
          </cell>
          <cell r="F36">
            <v>5191945</v>
          </cell>
          <cell r="G36">
            <v>45107.000347222223</v>
          </cell>
          <cell r="H36">
            <v>45113.000347222223</v>
          </cell>
          <cell r="I36">
            <v>45132.000347222223</v>
          </cell>
          <cell r="J36" t="str">
            <v>Do Thi Bich Lieu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39055</v>
          </cell>
          <cell r="E37">
            <v>26415098</v>
          </cell>
          <cell r="F37">
            <v>1628017</v>
          </cell>
          <cell r="G37">
            <v>45107.000347222223</v>
          </cell>
          <cell r="J37" t="str">
            <v>Do Thi Bich Lieu</v>
          </cell>
          <cell r="M37" t="str">
            <v>No</v>
          </cell>
          <cell r="O37" t="str">
            <v>Chúng tôi đang xử lý hóa đơn, vui lòng liên hệ Do Thi Bich Lieu</v>
          </cell>
        </row>
        <row r="38">
          <cell r="D38">
            <v>39060</v>
          </cell>
          <cell r="E38">
            <v>14129428</v>
          </cell>
          <cell r="F38">
            <v>6108190</v>
          </cell>
          <cell r="G38">
            <v>45107.000347222223</v>
          </cell>
          <cell r="J38" t="str">
            <v>Do Thi Bich Lieu</v>
          </cell>
          <cell r="M38" t="str">
            <v>No</v>
          </cell>
          <cell r="O38" t="str">
            <v>Chúng tôi đang xử lý hóa đơn, vui lòng liên hệ Do Thi Bich Lieu</v>
          </cell>
        </row>
        <row r="39">
          <cell r="D39">
            <v>39071</v>
          </cell>
          <cell r="E39">
            <v>17221485</v>
          </cell>
          <cell r="F39">
            <v>2242382</v>
          </cell>
          <cell r="G39">
            <v>45107.000347222223</v>
          </cell>
          <cell r="H39">
            <v>45113.000347222223</v>
          </cell>
          <cell r="I39">
            <v>45140.000347222223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39079</v>
          </cell>
          <cell r="E40">
            <v>12178237</v>
          </cell>
          <cell r="F40">
            <v>2233483</v>
          </cell>
          <cell r="G40">
            <v>45107.000347222223</v>
          </cell>
          <cell r="H40">
            <v>45111.000347222223</v>
          </cell>
          <cell r="I40">
            <v>45139.000347222223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39068</v>
          </cell>
          <cell r="E41">
            <v>28351392</v>
          </cell>
          <cell r="F41">
            <v>2675284</v>
          </cell>
          <cell r="G41">
            <v>45107.000347222223</v>
          </cell>
          <cell r="H41">
            <v>45111.000347222223</v>
          </cell>
          <cell r="I41">
            <v>45139.000347222223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39081</v>
          </cell>
          <cell r="E42">
            <v>11219135</v>
          </cell>
          <cell r="F42">
            <v>2226532</v>
          </cell>
          <cell r="G42">
            <v>45107.000347222223</v>
          </cell>
          <cell r="H42">
            <v>45111.000347222223</v>
          </cell>
          <cell r="I42">
            <v>45139.000347222223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39073</v>
          </cell>
          <cell r="E43">
            <v>20389539</v>
          </cell>
          <cell r="F43">
            <v>2634517</v>
          </cell>
          <cell r="G43">
            <v>45107.000347222223</v>
          </cell>
          <cell r="H43">
            <v>45111.000347222223</v>
          </cell>
          <cell r="I43">
            <v>45139.000347222223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39067</v>
          </cell>
          <cell r="E44">
            <v>10258492</v>
          </cell>
          <cell r="F44">
            <v>6451202</v>
          </cell>
          <cell r="G44">
            <v>45107.000347222223</v>
          </cell>
          <cell r="H44">
            <v>45113.000347222223</v>
          </cell>
          <cell r="I44">
            <v>45136.000347222223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39076</v>
          </cell>
          <cell r="E45">
            <v>15138013</v>
          </cell>
          <cell r="F45">
            <v>4669808</v>
          </cell>
          <cell r="G45">
            <v>45107.000347222223</v>
          </cell>
          <cell r="J45" t="str">
            <v>Do Thi Bich Lieu</v>
          </cell>
          <cell r="M45" t="str">
            <v>No</v>
          </cell>
          <cell r="O45" t="str">
            <v>Chúng tôi đang xử lý hóa đơn, vui lòng liên hệ Do Thi Bich Lieu</v>
          </cell>
        </row>
        <row r="46">
          <cell r="D46">
            <v>39077</v>
          </cell>
          <cell r="E46">
            <v>19413422</v>
          </cell>
          <cell r="F46">
            <v>2844936</v>
          </cell>
          <cell r="G46">
            <v>45107.000347222223</v>
          </cell>
          <cell r="H46">
            <v>45111.000347222223</v>
          </cell>
          <cell r="I46">
            <v>45138.000347222223</v>
          </cell>
          <cell r="J46" t="str">
            <v>Do Thi Bich Lieu</v>
          </cell>
          <cell r="M46" t="str">
            <v>No</v>
          </cell>
          <cell r="O46" t="str">
            <v>Lịch thanh toán: Monthly at 10 &amp; 24</v>
          </cell>
        </row>
        <row r="47">
          <cell r="D47">
            <v>39091</v>
          </cell>
          <cell r="E47">
            <v>28353032</v>
          </cell>
          <cell r="F47">
            <v>1738710</v>
          </cell>
          <cell r="G47">
            <v>45107.000347222223</v>
          </cell>
          <cell r="J47" t="str">
            <v>Do Thi Bich Lieu</v>
          </cell>
          <cell r="M47" t="str">
            <v>No</v>
          </cell>
          <cell r="O47" t="str">
            <v>Chúng tôi đang xử lý hóa đơn, vui lòng liên hệ Do Thi Bich Lieu</v>
          </cell>
        </row>
        <row r="48">
          <cell r="D48">
            <v>39080</v>
          </cell>
          <cell r="E48">
            <v>12177951</v>
          </cell>
          <cell r="F48">
            <v>3420586</v>
          </cell>
          <cell r="G48">
            <v>45107.000347222223</v>
          </cell>
          <cell r="J48" t="str">
            <v>Do Thi Bich Lieu</v>
          </cell>
          <cell r="M48" t="str">
            <v>No</v>
          </cell>
          <cell r="O48" t="str">
            <v>Chúng tôi đang xử lý hóa đơn, vui lòng liên hệ Do Thi Bich Lieu</v>
          </cell>
        </row>
        <row r="49">
          <cell r="D49">
            <v>39083</v>
          </cell>
          <cell r="E49">
            <v>15140207</v>
          </cell>
          <cell r="F49">
            <v>2226532</v>
          </cell>
          <cell r="G49">
            <v>45107.000347222223</v>
          </cell>
          <cell r="H49">
            <v>45118.000347222223</v>
          </cell>
          <cell r="I49">
            <v>45142.000347222223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39069</v>
          </cell>
          <cell r="E50">
            <v>16453735</v>
          </cell>
          <cell r="F50">
            <v>2634517</v>
          </cell>
          <cell r="G50">
            <v>45107.000347222223</v>
          </cell>
          <cell r="H50">
            <v>45111.000347222223</v>
          </cell>
          <cell r="I50">
            <v>45142.000347222223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39078</v>
          </cell>
          <cell r="E51">
            <v>19413318</v>
          </cell>
          <cell r="F51">
            <v>2226532</v>
          </cell>
          <cell r="G51">
            <v>45107.000347222223</v>
          </cell>
          <cell r="H51">
            <v>45111.000347222223</v>
          </cell>
          <cell r="I51">
            <v>45138.000347222223</v>
          </cell>
          <cell r="J51" t="str">
            <v>Do Thi Bich Lieu</v>
          </cell>
          <cell r="M51" t="str">
            <v>No</v>
          </cell>
          <cell r="O51" t="str">
            <v>Lịch thanh toán: Monthly at 10 &amp; 24</v>
          </cell>
        </row>
        <row r="52">
          <cell r="D52">
            <v>39072</v>
          </cell>
          <cell r="E52">
            <v>23231209</v>
          </cell>
          <cell r="F52">
            <v>2132554</v>
          </cell>
          <cell r="G52">
            <v>45107.000347222223</v>
          </cell>
          <cell r="H52">
            <v>45109.000347222223</v>
          </cell>
          <cell r="I52">
            <v>45143.000347222223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39089</v>
          </cell>
          <cell r="E53">
            <v>25360293</v>
          </cell>
          <cell r="F53">
            <v>2226532</v>
          </cell>
          <cell r="G53">
            <v>45107.000347222223</v>
          </cell>
          <cell r="H53">
            <v>45111.000347222223</v>
          </cell>
          <cell r="I53">
            <v>45142.000347222223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39070</v>
          </cell>
          <cell r="E54">
            <v>24330165</v>
          </cell>
          <cell r="F54">
            <v>3448170</v>
          </cell>
          <cell r="G54">
            <v>45107.000347222223</v>
          </cell>
          <cell r="J54" t="str">
            <v>Do Thi Bich Lieu</v>
          </cell>
          <cell r="M54" t="str">
            <v>No</v>
          </cell>
          <cell r="O54" t="str">
            <v>Chúng tôi đang xử lý hóa đơn, vui lòng liên hệ Do Thi Bich Lieu</v>
          </cell>
        </row>
        <row r="55">
          <cell r="D55">
            <v>39075</v>
          </cell>
          <cell r="E55">
            <v>20389396</v>
          </cell>
          <cell r="F55">
            <v>1615482</v>
          </cell>
          <cell r="G55">
            <v>45107.000347222223</v>
          </cell>
          <cell r="H55">
            <v>45111.000347222223</v>
          </cell>
          <cell r="I55">
            <v>45139.000347222223</v>
          </cell>
          <cell r="J55" t="str">
            <v>Do Thi Bich Lieu</v>
          </cell>
          <cell r="M55" t="str">
            <v>No</v>
          </cell>
          <cell r="O55" t="str">
            <v>Lịch thanh toán: Monthly at 10 &amp; 24</v>
          </cell>
        </row>
        <row r="56">
          <cell r="D56">
            <v>39086</v>
          </cell>
          <cell r="E56">
            <v>17223223</v>
          </cell>
          <cell r="F56">
            <v>5063652</v>
          </cell>
          <cell r="G56">
            <v>45107.000347222223</v>
          </cell>
          <cell r="J56" t="str">
            <v>Do Thi Bich Lieu</v>
          </cell>
          <cell r="M56" t="str">
            <v>No</v>
          </cell>
          <cell r="O56" t="str">
            <v>Chúng tôi đang xử lý hóa đơn, vui lòng liên hệ Do Thi Bich Lieu</v>
          </cell>
        </row>
        <row r="57">
          <cell r="D57">
            <v>39053</v>
          </cell>
          <cell r="E57">
            <v>90335674</v>
          </cell>
          <cell r="F57">
            <v>2117467</v>
          </cell>
          <cell r="G57">
            <v>45107.000347222223</v>
          </cell>
          <cell r="H57">
            <v>45108.000347222223</v>
          </cell>
          <cell r="I57">
            <v>45135.000347222223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39059</v>
          </cell>
          <cell r="E58">
            <v>13280380</v>
          </cell>
          <cell r="F58">
            <v>1354018</v>
          </cell>
          <cell r="G58">
            <v>45107.000347222223</v>
          </cell>
          <cell r="H58">
            <v>45108.000347222223</v>
          </cell>
          <cell r="I58">
            <v>45140.000347222223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39056</v>
          </cell>
          <cell r="E59">
            <v>14125995</v>
          </cell>
          <cell r="F59">
            <v>435501</v>
          </cell>
          <cell r="G59">
            <v>45107.000347222223</v>
          </cell>
          <cell r="H59">
            <v>45108.000347222223</v>
          </cell>
          <cell r="I59">
            <v>45136.000347222223</v>
          </cell>
          <cell r="J59" t="str">
            <v>Do Thi Bich Lieu</v>
          </cell>
          <cell r="M59" t="str">
            <v>No</v>
          </cell>
          <cell r="O59" t="str">
            <v>Lịch thanh toán: Monthly at 10 &amp; 24</v>
          </cell>
        </row>
        <row r="60">
          <cell r="D60">
            <v>39058</v>
          </cell>
          <cell r="E60">
            <v>26415381</v>
          </cell>
          <cell r="F60">
            <v>1078011</v>
          </cell>
          <cell r="G60">
            <v>45107.000347222223</v>
          </cell>
          <cell r="H60">
            <v>45108.000347222223</v>
          </cell>
          <cell r="I60">
            <v>45141.000347222223</v>
          </cell>
          <cell r="J60" t="str">
            <v>Do Thi Bich Lieu</v>
          </cell>
          <cell r="M60" t="str">
            <v>No</v>
          </cell>
          <cell r="O60" t="str">
            <v>Lịch thanh toán: Monthly at 10 &amp; 24</v>
          </cell>
        </row>
        <row r="61">
          <cell r="D61">
            <v>39047</v>
          </cell>
          <cell r="E61">
            <v>14123950</v>
          </cell>
          <cell r="F61">
            <v>514273</v>
          </cell>
          <cell r="G61">
            <v>45107.000347222223</v>
          </cell>
          <cell r="H61">
            <v>45108.000347222223</v>
          </cell>
          <cell r="I61">
            <v>45129.000347222223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39057</v>
          </cell>
          <cell r="E62">
            <v>14124927</v>
          </cell>
          <cell r="F62">
            <v>403871</v>
          </cell>
          <cell r="G62">
            <v>45107.000347222223</v>
          </cell>
          <cell r="H62">
            <v>45108.000347222223</v>
          </cell>
          <cell r="I62">
            <v>45136.000347222223</v>
          </cell>
          <cell r="J62" t="str">
            <v>Do Thi Bich Lieu</v>
          </cell>
          <cell r="M62" t="str">
            <v>No</v>
          </cell>
          <cell r="O62" t="str">
            <v>Lịch thanh toán: Monthly at 10 &amp; 24</v>
          </cell>
        </row>
        <row r="63">
          <cell r="D63">
            <v>39087</v>
          </cell>
          <cell r="E63">
            <v>21240847</v>
          </cell>
          <cell r="F63">
            <v>1615482</v>
          </cell>
          <cell r="G63">
            <v>45107.000347222223</v>
          </cell>
          <cell r="H63">
            <v>45108.000347222223</v>
          </cell>
          <cell r="I63">
            <v>45143.000347222223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646</v>
          </cell>
          <cell r="E64">
            <v>50984034</v>
          </cell>
          <cell r="F64">
            <v>4312396</v>
          </cell>
          <cell r="G64">
            <v>44932.000347222223</v>
          </cell>
          <cell r="J64" t="str">
            <v>Do Thi Bich Lieu</v>
          </cell>
          <cell r="M64" t="str">
            <v>No</v>
          </cell>
          <cell r="O64" t="str">
            <v>06/Đã thanh toán 12/2023</v>
          </cell>
        </row>
        <row r="65">
          <cell r="D65">
            <v>645</v>
          </cell>
          <cell r="E65">
            <v>29150448</v>
          </cell>
          <cell r="F65">
            <v>1332038</v>
          </cell>
          <cell r="G65">
            <v>44932.000347222223</v>
          </cell>
          <cell r="J65" t="str">
            <v>Do Thi Bich Lieu</v>
          </cell>
          <cell r="M65" t="str">
            <v>No</v>
          </cell>
          <cell r="O65" t="str">
            <v>02/Đã thanh toán 10/2023</v>
          </cell>
        </row>
        <row r="66">
          <cell r="D66">
            <v>644</v>
          </cell>
          <cell r="E66">
            <v>12102972</v>
          </cell>
          <cell r="F66">
            <v>1978899</v>
          </cell>
          <cell r="G66">
            <v>44932.000347222223</v>
          </cell>
          <cell r="J66" t="str">
            <v>Do Thi Bich Lieu</v>
          </cell>
          <cell r="M66" t="str">
            <v>No</v>
          </cell>
          <cell r="O66" t="str">
            <v>02/Đã thanh toán 24/2023</v>
          </cell>
        </row>
        <row r="67">
          <cell r="D67">
            <v>643</v>
          </cell>
          <cell r="E67">
            <v>24278449</v>
          </cell>
          <cell r="F67">
            <v>1882469</v>
          </cell>
          <cell r="G67">
            <v>44932.000347222223</v>
          </cell>
          <cell r="J67" t="str">
            <v>Do Thi Bich Lieu</v>
          </cell>
          <cell r="M67" t="str">
            <v>No</v>
          </cell>
          <cell r="O67" t="str">
            <v>02/Đã thanh toán 10/2023</v>
          </cell>
        </row>
        <row r="68">
          <cell r="D68">
            <v>642</v>
          </cell>
          <cell r="E68">
            <v>21199249</v>
          </cell>
          <cell r="F68">
            <v>1615482</v>
          </cell>
          <cell r="G68">
            <v>44932.000347222223</v>
          </cell>
          <cell r="J68" t="str">
            <v>Do Thi Bich Lieu</v>
          </cell>
          <cell r="M68" t="str">
            <v>No</v>
          </cell>
          <cell r="O68" t="str">
            <v>02/Đã thanh toán 10/2023</v>
          </cell>
        </row>
        <row r="69">
          <cell r="D69">
            <v>844</v>
          </cell>
          <cell r="E69">
            <v>26347517</v>
          </cell>
          <cell r="F69">
            <v>3738240</v>
          </cell>
          <cell r="G69">
            <v>44933.000347222223</v>
          </cell>
          <cell r="J69" t="str">
            <v>Do Thi Bich Lieu</v>
          </cell>
          <cell r="M69" t="str">
            <v>No</v>
          </cell>
          <cell r="O69" t="str">
            <v>06/Đã thanh toán 26/2023</v>
          </cell>
        </row>
        <row r="70">
          <cell r="D70">
            <v>840</v>
          </cell>
          <cell r="E70">
            <v>13193192</v>
          </cell>
          <cell r="F70">
            <v>7476480</v>
          </cell>
          <cell r="G70">
            <v>44933.000347222223</v>
          </cell>
          <cell r="J70" t="str">
            <v>Do Thi Bich Lieu</v>
          </cell>
          <cell r="M70" t="str">
            <v>No</v>
          </cell>
          <cell r="O70" t="str">
            <v>03/Đã thanh toán 10/2023</v>
          </cell>
        </row>
        <row r="71">
          <cell r="D71">
            <v>847</v>
          </cell>
          <cell r="E71">
            <v>14060853</v>
          </cell>
          <cell r="F71">
            <v>4886552</v>
          </cell>
          <cell r="G71">
            <v>44933.000347222223</v>
          </cell>
          <cell r="J71" t="str">
            <v>Do Thi Bich Lieu</v>
          </cell>
          <cell r="M71" t="str">
            <v>No</v>
          </cell>
          <cell r="O71" t="str">
            <v>03/Đã thanh toán 10/2023</v>
          </cell>
        </row>
        <row r="72">
          <cell r="D72">
            <v>841</v>
          </cell>
          <cell r="E72">
            <v>14058402</v>
          </cell>
          <cell r="F72">
            <v>3664914</v>
          </cell>
          <cell r="G72">
            <v>44933.000347222223</v>
          </cell>
          <cell r="J72" t="str">
            <v>Do Thi Bich Lieu</v>
          </cell>
          <cell r="M72" t="str">
            <v>No</v>
          </cell>
          <cell r="O72" t="str">
            <v>03/Đã thanh toán 10/2023</v>
          </cell>
        </row>
        <row r="73">
          <cell r="D73">
            <v>851</v>
          </cell>
          <cell r="E73">
            <v>13194511</v>
          </cell>
          <cell r="F73">
            <v>3227560</v>
          </cell>
          <cell r="G73">
            <v>44933.000347222223</v>
          </cell>
          <cell r="J73" t="str">
            <v>Do Thi Bich Lieu</v>
          </cell>
          <cell r="M73" t="str">
            <v>No</v>
          </cell>
          <cell r="O73" t="str">
            <v>03/Đã thanh toán 10/2023</v>
          </cell>
        </row>
        <row r="74">
          <cell r="D74">
            <v>846</v>
          </cell>
          <cell r="E74">
            <v>13195567</v>
          </cell>
          <cell r="F74">
            <v>3883418</v>
          </cell>
          <cell r="G74">
            <v>44933.000347222223</v>
          </cell>
          <cell r="J74" t="str">
            <v>Do Thi Bich Lieu</v>
          </cell>
          <cell r="M74" t="str">
            <v>No</v>
          </cell>
          <cell r="O74" t="str">
            <v>03/Đã thanh toán 10/2023</v>
          </cell>
        </row>
        <row r="75">
          <cell r="D75">
            <v>839</v>
          </cell>
          <cell r="E75">
            <v>14056774</v>
          </cell>
          <cell r="F75">
            <v>1428467</v>
          </cell>
          <cell r="G75">
            <v>44933.000347222223</v>
          </cell>
          <cell r="J75" t="str">
            <v>Do Thi Bich Lieu</v>
          </cell>
          <cell r="M75" t="str">
            <v>No</v>
          </cell>
          <cell r="O75" t="str">
            <v>03/Đã thanh toán 10/2023</v>
          </cell>
        </row>
        <row r="76">
          <cell r="D76">
            <v>845</v>
          </cell>
          <cell r="E76">
            <v>14059930</v>
          </cell>
          <cell r="F76">
            <v>3664914</v>
          </cell>
          <cell r="G76">
            <v>44933.000347222223</v>
          </cell>
          <cell r="J76" t="str">
            <v>Do Thi Bich Lieu</v>
          </cell>
          <cell r="M76" t="str">
            <v>No</v>
          </cell>
          <cell r="O76" t="str">
            <v>03/Đã thanh toán 10/2023</v>
          </cell>
        </row>
        <row r="77">
          <cell r="D77">
            <v>842</v>
          </cell>
          <cell r="E77">
            <v>26348398</v>
          </cell>
          <cell r="F77">
            <v>2452428</v>
          </cell>
          <cell r="G77">
            <v>44933.000347222223</v>
          </cell>
          <cell r="J77" t="str">
            <v>Do Thi Bich Lieu</v>
          </cell>
          <cell r="M77" t="str">
            <v>No</v>
          </cell>
          <cell r="O77" t="str">
            <v>03/Đã thanh toán 10/2023</v>
          </cell>
        </row>
        <row r="78">
          <cell r="D78">
            <v>829</v>
          </cell>
          <cell r="E78">
            <v>28295202</v>
          </cell>
          <cell r="F78">
            <v>276001</v>
          </cell>
          <cell r="G78">
            <v>44933.000347222223</v>
          </cell>
          <cell r="J78" t="str">
            <v>Do Thi Bich Lieu</v>
          </cell>
          <cell r="M78" t="str">
            <v>No</v>
          </cell>
          <cell r="O78" t="str">
            <v>02/Đã thanh toán 24/2023</v>
          </cell>
        </row>
        <row r="79">
          <cell r="D79">
            <v>843</v>
          </cell>
          <cell r="E79">
            <v>26348124</v>
          </cell>
          <cell r="F79">
            <v>2226534</v>
          </cell>
          <cell r="G79">
            <v>44933.000347222223</v>
          </cell>
          <cell r="J79" t="str">
            <v>Do Thi Bich Lieu</v>
          </cell>
          <cell r="M79" t="str">
            <v>No</v>
          </cell>
          <cell r="O79" t="str">
            <v>03/Đã thanh toán 10/2023</v>
          </cell>
        </row>
        <row r="80">
          <cell r="D80">
            <v>849</v>
          </cell>
          <cell r="E80">
            <v>11147774</v>
          </cell>
          <cell r="F80">
            <v>16777085</v>
          </cell>
          <cell r="G80">
            <v>44933.000347222223</v>
          </cell>
          <cell r="J80" t="str">
            <v>Do Thi Bich Lieu</v>
          </cell>
          <cell r="M80" t="str">
            <v>No</v>
          </cell>
          <cell r="O80" t="str">
            <v>02/Đã thanh toán 10/2023</v>
          </cell>
        </row>
        <row r="81">
          <cell r="D81">
            <v>831</v>
          </cell>
          <cell r="E81">
            <v>21199964</v>
          </cell>
          <cell r="F81">
            <v>1615482</v>
          </cell>
          <cell r="G81">
            <v>44933.000347222223</v>
          </cell>
          <cell r="J81" t="str">
            <v>Do Thi Bich Lieu</v>
          </cell>
          <cell r="M81" t="str">
            <v>No</v>
          </cell>
          <cell r="O81" t="str">
            <v>02/Đã thanh toán 24/2023</v>
          </cell>
        </row>
        <row r="82">
          <cell r="D82">
            <v>833</v>
          </cell>
          <cell r="E82">
            <v>15076561</v>
          </cell>
          <cell r="F82">
            <v>2619452</v>
          </cell>
          <cell r="G82">
            <v>44933.000347222223</v>
          </cell>
          <cell r="J82" t="str">
            <v>Do Thi Bich Lieu</v>
          </cell>
          <cell r="M82" t="str">
            <v>No</v>
          </cell>
          <cell r="O82" t="str">
            <v>02/Đã thanh toán 10/2023</v>
          </cell>
        </row>
        <row r="83">
          <cell r="D83">
            <v>830</v>
          </cell>
          <cell r="E83">
            <v>22307179</v>
          </cell>
          <cell r="F83">
            <v>4103941</v>
          </cell>
          <cell r="G83">
            <v>44933.000347222223</v>
          </cell>
          <cell r="J83" t="str">
            <v>Do Thi Bich Lieu</v>
          </cell>
          <cell r="M83" t="str">
            <v>No</v>
          </cell>
          <cell r="O83" t="str">
            <v>02/Đã thanh toán 24/2023</v>
          </cell>
        </row>
        <row r="84">
          <cell r="D84">
            <v>834</v>
          </cell>
          <cell r="E84">
            <v>16387878</v>
          </cell>
          <cell r="F84">
            <v>7130387</v>
          </cell>
          <cell r="G84">
            <v>44933.000347222223</v>
          </cell>
          <cell r="J84" t="str">
            <v>Do Thi Bich Lieu</v>
          </cell>
          <cell r="M84" t="str">
            <v>No</v>
          </cell>
          <cell r="O84" t="str">
            <v>02/Đã thanh toán 24/2023</v>
          </cell>
        </row>
        <row r="85">
          <cell r="D85">
            <v>1381</v>
          </cell>
          <cell r="E85">
            <v>27298878</v>
          </cell>
          <cell r="F85">
            <v>499125</v>
          </cell>
          <cell r="G85">
            <v>44938.000347222223</v>
          </cell>
          <cell r="J85" t="str">
            <v>Do Thi Bich Lieu</v>
          </cell>
          <cell r="M85" t="str">
            <v>No</v>
          </cell>
          <cell r="O85" t="str">
            <v>05/Đã thanh toán 24/2023</v>
          </cell>
        </row>
        <row r="86">
          <cell r="D86">
            <v>1380</v>
          </cell>
          <cell r="E86">
            <v>25308599</v>
          </cell>
          <cell r="F86">
            <v>17943706</v>
          </cell>
          <cell r="G86">
            <v>44938.000347222223</v>
          </cell>
          <cell r="J86" t="str">
            <v>Do Thi Bich Lieu</v>
          </cell>
          <cell r="M86" t="str">
            <v>No</v>
          </cell>
          <cell r="O86" t="str">
            <v>05/Đã thanh toán 24/2023</v>
          </cell>
        </row>
        <row r="87">
          <cell r="D87">
            <v>1369</v>
          </cell>
          <cell r="E87">
            <v>26356515</v>
          </cell>
          <cell r="F87">
            <v>3954874</v>
          </cell>
          <cell r="G87">
            <v>44938.000347222223</v>
          </cell>
          <cell r="J87" t="str">
            <v>Do Thi Bich Lieu</v>
          </cell>
          <cell r="M87" t="str">
            <v>No</v>
          </cell>
          <cell r="O87" t="str">
            <v>02/Đã thanh toán 10/2023</v>
          </cell>
        </row>
        <row r="88">
          <cell r="D88">
            <v>1397</v>
          </cell>
          <cell r="E88">
            <v>18119815</v>
          </cell>
          <cell r="F88">
            <v>12404673</v>
          </cell>
          <cell r="G88">
            <v>44938.000347222223</v>
          </cell>
          <cell r="J88" t="str">
            <v>Do Thi Bich Lieu</v>
          </cell>
          <cell r="M88" t="str">
            <v>No</v>
          </cell>
          <cell r="O88" t="str">
            <v>02/Đã thanh toán 24/2023</v>
          </cell>
        </row>
        <row r="89">
          <cell r="D89">
            <v>1398</v>
          </cell>
          <cell r="E89">
            <v>12110026</v>
          </cell>
          <cell r="F89">
            <v>37402800</v>
          </cell>
          <cell r="G89">
            <v>44938.000347222223</v>
          </cell>
          <cell r="J89" t="str">
            <v>Do Thi Bich Lieu</v>
          </cell>
          <cell r="M89" t="str">
            <v>No</v>
          </cell>
          <cell r="O89" t="str">
            <v>02/Đã thanh toán 24/2023</v>
          </cell>
        </row>
        <row r="90">
          <cell r="D90">
            <v>1473</v>
          </cell>
          <cell r="E90">
            <v>50984429</v>
          </cell>
          <cell r="F90">
            <v>15654122</v>
          </cell>
          <cell r="G90">
            <v>44939.000347222223</v>
          </cell>
          <cell r="J90" t="str">
            <v>Do Thi Bich Lieu</v>
          </cell>
          <cell r="M90" t="str">
            <v>No</v>
          </cell>
          <cell r="O90" t="str">
            <v>02/Đã thanh toán 24/2023</v>
          </cell>
        </row>
        <row r="91">
          <cell r="D91">
            <v>1476</v>
          </cell>
          <cell r="E91">
            <v>28298636</v>
          </cell>
          <cell r="F91">
            <v>13249500</v>
          </cell>
          <cell r="G91">
            <v>44939.000347222223</v>
          </cell>
          <cell r="J91" t="str">
            <v>Do Thi Bich Lieu</v>
          </cell>
          <cell r="M91" t="str">
            <v>No</v>
          </cell>
          <cell r="O91" t="str">
            <v>03/Đã thanh toán 10/2023</v>
          </cell>
        </row>
        <row r="92">
          <cell r="D92">
            <v>1478</v>
          </cell>
          <cell r="E92">
            <v>28298103</v>
          </cell>
          <cell r="F92">
            <v>2457945</v>
          </cell>
          <cell r="G92">
            <v>44939.000347222223</v>
          </cell>
          <cell r="J92" t="str">
            <v>Do Thi Bich Lieu</v>
          </cell>
          <cell r="M92" t="str">
            <v>No</v>
          </cell>
          <cell r="O92" t="str">
            <v>02/Đã thanh toán 24/2023</v>
          </cell>
        </row>
        <row r="93">
          <cell r="D93">
            <v>1483</v>
          </cell>
          <cell r="E93">
            <v>16391057</v>
          </cell>
          <cell r="F93">
            <v>575476</v>
          </cell>
          <cell r="G93">
            <v>44939.000347222223</v>
          </cell>
          <cell r="J93" t="str">
            <v>Do Thi Bich Lieu</v>
          </cell>
          <cell r="M93" t="str">
            <v>No</v>
          </cell>
          <cell r="O93" t="str">
            <v>02/Đã thanh toán 24/2023</v>
          </cell>
        </row>
        <row r="94">
          <cell r="D94">
            <v>1481</v>
          </cell>
          <cell r="E94">
            <v>16391216</v>
          </cell>
          <cell r="F94">
            <v>3738240</v>
          </cell>
          <cell r="G94">
            <v>44939.000347222223</v>
          </cell>
          <cell r="J94" t="str">
            <v>Do Thi Bich Lieu</v>
          </cell>
          <cell r="M94" t="str">
            <v>No</v>
          </cell>
          <cell r="O94" t="str">
            <v>02/Đã thanh toán 24/2023</v>
          </cell>
        </row>
        <row r="95">
          <cell r="D95">
            <v>1479</v>
          </cell>
          <cell r="E95">
            <v>25309394</v>
          </cell>
          <cell r="F95">
            <v>331201</v>
          </cell>
          <cell r="G95">
            <v>44939.000347222223</v>
          </cell>
          <cell r="J95" t="str">
            <v>Do Thi Bich Lieu</v>
          </cell>
          <cell r="M95" t="str">
            <v>No</v>
          </cell>
          <cell r="O95" t="str">
            <v>02/Đã thanh toán 24/2023</v>
          </cell>
        </row>
        <row r="96">
          <cell r="D96">
            <v>1475</v>
          </cell>
          <cell r="E96">
            <v>19354340</v>
          </cell>
          <cell r="F96">
            <v>6059287</v>
          </cell>
          <cell r="G96">
            <v>44939.000347222223</v>
          </cell>
          <cell r="J96" t="str">
            <v>Do Thi Bich Lieu</v>
          </cell>
          <cell r="M96" t="str">
            <v>No</v>
          </cell>
          <cell r="O96" t="str">
            <v>02/Đã thanh toán 24/2023</v>
          </cell>
        </row>
        <row r="97">
          <cell r="D97">
            <v>1472</v>
          </cell>
          <cell r="E97">
            <v>11150933</v>
          </cell>
          <cell r="F97">
            <v>15644207</v>
          </cell>
          <cell r="G97">
            <v>44939.000347222223</v>
          </cell>
          <cell r="J97" t="str">
            <v>Do Thi Bich Lieu</v>
          </cell>
          <cell r="M97" t="str">
            <v>No</v>
          </cell>
          <cell r="O97" t="str">
            <v>02/Đã thanh toán 24/2023</v>
          </cell>
        </row>
        <row r="98">
          <cell r="D98">
            <v>1474</v>
          </cell>
          <cell r="E98">
            <v>18122078</v>
          </cell>
          <cell r="F98">
            <v>4744894</v>
          </cell>
          <cell r="G98">
            <v>44939.000347222223</v>
          </cell>
          <cell r="J98" t="str">
            <v>Do Thi Bich Lieu</v>
          </cell>
          <cell r="M98" t="str">
            <v>No</v>
          </cell>
          <cell r="O98" t="str">
            <v>02/Đã thanh toán 24/2023</v>
          </cell>
        </row>
        <row r="99">
          <cell r="D99">
            <v>2135</v>
          </cell>
          <cell r="E99">
            <v>13207322</v>
          </cell>
          <cell r="F99">
            <v>4715370</v>
          </cell>
          <cell r="G99">
            <v>44957.000347222223</v>
          </cell>
          <cell r="J99" t="str">
            <v>Do Thi Bich Lieu</v>
          </cell>
          <cell r="M99" t="str">
            <v>No</v>
          </cell>
          <cell r="O99" t="str">
            <v>03/Đã thanh toán 24/2023</v>
          </cell>
        </row>
        <row r="100">
          <cell r="D100">
            <v>2128</v>
          </cell>
          <cell r="E100">
            <v>10185012</v>
          </cell>
          <cell r="F100">
            <v>3377836</v>
          </cell>
          <cell r="G100">
            <v>44957.000347222223</v>
          </cell>
          <cell r="J100" t="str">
            <v>Do Thi Bich Lieu</v>
          </cell>
          <cell r="M100" t="str">
            <v>No</v>
          </cell>
          <cell r="O100" t="str">
            <v>05/Đã thanh toán 24/2023</v>
          </cell>
        </row>
        <row r="101">
          <cell r="D101">
            <v>2129</v>
          </cell>
          <cell r="E101">
            <v>18125879</v>
          </cell>
          <cell r="F101">
            <v>4744894</v>
          </cell>
          <cell r="G101">
            <v>44957.000347222223</v>
          </cell>
          <cell r="J101" t="str">
            <v>Do Thi Bich Lieu</v>
          </cell>
          <cell r="M101" t="str">
            <v>No</v>
          </cell>
          <cell r="O101" t="str">
            <v>05/Đã thanh toán 24/2023</v>
          </cell>
        </row>
        <row r="102">
          <cell r="D102">
            <v>2125</v>
          </cell>
          <cell r="E102">
            <v>10184554</v>
          </cell>
          <cell r="F102">
            <v>3230964</v>
          </cell>
          <cell r="G102">
            <v>44957.000347222223</v>
          </cell>
          <cell r="J102" t="str">
            <v>Do Thi Bich Lieu</v>
          </cell>
          <cell r="M102" t="str">
            <v>No</v>
          </cell>
          <cell r="O102" t="str">
            <v>05/Đã thanh toán 24/2023</v>
          </cell>
        </row>
        <row r="103">
          <cell r="D103">
            <v>2126</v>
          </cell>
          <cell r="E103">
            <v>10184038</v>
          </cell>
          <cell r="F103">
            <v>7543021</v>
          </cell>
          <cell r="G103">
            <v>44957.000347222223</v>
          </cell>
          <cell r="J103" t="str">
            <v>Do Thi Bich Lieu</v>
          </cell>
          <cell r="M103" t="str">
            <v>No</v>
          </cell>
          <cell r="O103" t="str">
            <v>05/Đã thanh toán 24/2023</v>
          </cell>
        </row>
        <row r="104">
          <cell r="D104">
            <v>2139</v>
          </cell>
          <cell r="E104">
            <v>10179940</v>
          </cell>
          <cell r="F104">
            <v>15094768</v>
          </cell>
          <cell r="G104">
            <v>44957.000347222223</v>
          </cell>
          <cell r="J104" t="str">
            <v>Do Thi Bich Lieu</v>
          </cell>
          <cell r="M104" t="str">
            <v>No</v>
          </cell>
          <cell r="O104" t="str">
            <v>03/Đã thanh toán 24/2023</v>
          </cell>
        </row>
        <row r="105">
          <cell r="D105">
            <v>2120</v>
          </cell>
          <cell r="E105">
            <v>22311704</v>
          </cell>
          <cell r="F105">
            <v>1550252</v>
          </cell>
          <cell r="G105">
            <v>44957.000347222223</v>
          </cell>
          <cell r="J105" t="str">
            <v>Do Thi Bich Lieu</v>
          </cell>
          <cell r="M105" t="str">
            <v>No</v>
          </cell>
          <cell r="O105" t="str">
            <v>02/Đã thanh toán 24/2023</v>
          </cell>
        </row>
        <row r="106">
          <cell r="D106">
            <v>2118</v>
          </cell>
          <cell r="E106">
            <v>16392929</v>
          </cell>
          <cell r="F106">
            <v>9021870</v>
          </cell>
          <cell r="G106">
            <v>44957.000347222223</v>
          </cell>
          <cell r="J106" t="str">
            <v>Do Thi Bich Lieu</v>
          </cell>
          <cell r="M106" t="str">
            <v>No</v>
          </cell>
          <cell r="O106" t="str">
            <v>02/Đã thanh toán 24/2023</v>
          </cell>
        </row>
        <row r="107">
          <cell r="D107">
            <v>2119</v>
          </cell>
          <cell r="E107">
            <v>17156773</v>
          </cell>
          <cell r="F107">
            <v>7350111</v>
          </cell>
          <cell r="G107">
            <v>44957.000347222223</v>
          </cell>
          <cell r="J107" t="str">
            <v>Do Thi Bich Lieu</v>
          </cell>
          <cell r="M107" t="str">
            <v>No</v>
          </cell>
          <cell r="O107" t="str">
            <v>02/Đã thanh toán 24/2023</v>
          </cell>
        </row>
        <row r="108">
          <cell r="D108">
            <v>2122</v>
          </cell>
          <cell r="E108">
            <v>10183089</v>
          </cell>
          <cell r="F108">
            <v>5607360</v>
          </cell>
          <cell r="G108">
            <v>44957.000347222223</v>
          </cell>
          <cell r="J108" t="str">
            <v>Do Thi Bich Lieu</v>
          </cell>
          <cell r="M108" t="str">
            <v>No</v>
          </cell>
          <cell r="O108" t="str">
            <v>02/Đã thanh toán 24/2023</v>
          </cell>
        </row>
        <row r="109">
          <cell r="D109">
            <v>2132</v>
          </cell>
          <cell r="E109">
            <v>90294852</v>
          </cell>
          <cell r="F109">
            <v>4058758</v>
          </cell>
          <cell r="G109">
            <v>44957.000347222223</v>
          </cell>
          <cell r="J109" t="str">
            <v>Do Thi Bich Lieu</v>
          </cell>
          <cell r="M109" t="str">
            <v>No</v>
          </cell>
          <cell r="O109" t="str">
            <v>02/Đã thanh toán 24/2023</v>
          </cell>
        </row>
        <row r="110">
          <cell r="D110">
            <v>2123</v>
          </cell>
          <cell r="E110">
            <v>10183967</v>
          </cell>
          <cell r="F110">
            <v>14398439</v>
          </cell>
          <cell r="G110">
            <v>44957.000347222223</v>
          </cell>
          <cell r="J110" t="str">
            <v>Do Thi Bich Lieu</v>
          </cell>
          <cell r="M110" t="str">
            <v>No</v>
          </cell>
          <cell r="O110" t="str">
            <v>02/Đã thanh toán 24/2023</v>
          </cell>
        </row>
        <row r="111">
          <cell r="D111">
            <v>3517</v>
          </cell>
          <cell r="E111">
            <v>28303644</v>
          </cell>
          <cell r="F111">
            <v>2050340</v>
          </cell>
          <cell r="G111">
            <v>44966.000347222223</v>
          </cell>
          <cell r="J111" t="str">
            <v>Do Thi Bich Lieu</v>
          </cell>
          <cell r="M111" t="str">
            <v>No</v>
          </cell>
          <cell r="O111" t="str">
            <v>03/Đã thanh toán 24/2023</v>
          </cell>
        </row>
        <row r="112">
          <cell r="D112">
            <v>3522</v>
          </cell>
          <cell r="E112">
            <v>18127779</v>
          </cell>
          <cell r="F112">
            <v>4536290</v>
          </cell>
          <cell r="G112">
            <v>44966.000347222223</v>
          </cell>
          <cell r="J112" t="str">
            <v>Do Thi Bich Lieu</v>
          </cell>
          <cell r="M112" t="str">
            <v>No</v>
          </cell>
          <cell r="O112" t="str">
            <v>03/Đã thanh toán 24/2023</v>
          </cell>
        </row>
        <row r="113">
          <cell r="D113">
            <v>3519</v>
          </cell>
          <cell r="E113">
            <v>17162293</v>
          </cell>
          <cell r="F113">
            <v>20171932</v>
          </cell>
          <cell r="G113">
            <v>44966.000347222223</v>
          </cell>
          <cell r="J113" t="str">
            <v>Do Thi Bich Lieu</v>
          </cell>
          <cell r="M113" t="str">
            <v>No</v>
          </cell>
          <cell r="O113" t="str">
            <v>03/Đã thanh toán 24/2023</v>
          </cell>
        </row>
        <row r="114">
          <cell r="D114">
            <v>3520</v>
          </cell>
          <cell r="E114">
            <v>15085577</v>
          </cell>
          <cell r="F114">
            <v>2619452</v>
          </cell>
          <cell r="G114">
            <v>44966.000347222223</v>
          </cell>
          <cell r="J114" t="str">
            <v>Do Thi Bich Lieu</v>
          </cell>
          <cell r="M114" t="str">
            <v>No</v>
          </cell>
          <cell r="O114" t="str">
            <v>03/Đã thanh toán 24/2023</v>
          </cell>
        </row>
        <row r="115">
          <cell r="D115">
            <v>3521</v>
          </cell>
          <cell r="E115">
            <v>18127794</v>
          </cell>
          <cell r="F115">
            <v>1104004</v>
          </cell>
          <cell r="G115">
            <v>44966.000347222223</v>
          </cell>
          <cell r="J115" t="str">
            <v>Do Thi Bich Lieu</v>
          </cell>
          <cell r="M115" t="str">
            <v>No</v>
          </cell>
          <cell r="O115" t="str">
            <v>03/Đã thanh toán 24/2023</v>
          </cell>
        </row>
        <row r="116">
          <cell r="D116">
            <v>3518</v>
          </cell>
          <cell r="E116">
            <v>28303613</v>
          </cell>
          <cell r="F116">
            <v>13081750</v>
          </cell>
          <cell r="G116">
            <v>44966.000347222223</v>
          </cell>
          <cell r="J116" t="str">
            <v>Do Thi Bich Lieu</v>
          </cell>
          <cell r="M116" t="str">
            <v>No</v>
          </cell>
          <cell r="O116" t="str">
            <v>03/Đã thanh toán 24/2023</v>
          </cell>
        </row>
        <row r="117">
          <cell r="D117">
            <v>3850</v>
          </cell>
          <cell r="E117">
            <v>10190881</v>
          </cell>
          <cell r="F117">
            <v>14403193</v>
          </cell>
          <cell r="G117">
            <v>44967.000347222223</v>
          </cell>
          <cell r="J117" t="str">
            <v>Do Thi Bich Lieu</v>
          </cell>
          <cell r="M117" t="str">
            <v>No</v>
          </cell>
          <cell r="O117" t="str">
            <v>03/Đã thanh toán 24/2023</v>
          </cell>
        </row>
        <row r="118">
          <cell r="D118">
            <v>3849</v>
          </cell>
          <cell r="E118">
            <v>10186805</v>
          </cell>
          <cell r="F118">
            <v>7924246</v>
          </cell>
          <cell r="G118">
            <v>44967.000347222223</v>
          </cell>
          <cell r="J118" t="str">
            <v>Do Thi Bich Lieu</v>
          </cell>
          <cell r="M118" t="str">
            <v>No</v>
          </cell>
          <cell r="O118" t="str">
            <v>03/Đã thanh toán 24/2023</v>
          </cell>
        </row>
        <row r="119">
          <cell r="D119">
            <v>3909</v>
          </cell>
          <cell r="E119">
            <v>16399033</v>
          </cell>
          <cell r="F119">
            <v>7899848</v>
          </cell>
          <cell r="G119">
            <v>44968.000347222223</v>
          </cell>
          <cell r="J119" t="str">
            <v>Do Thi Bich Lieu</v>
          </cell>
          <cell r="M119" t="str">
            <v>No</v>
          </cell>
          <cell r="O119" t="str">
            <v>03/Đã thanh toán 24/2023</v>
          </cell>
        </row>
        <row r="120">
          <cell r="D120">
            <v>3906</v>
          </cell>
          <cell r="E120">
            <v>25315910</v>
          </cell>
          <cell r="F120">
            <v>4455671</v>
          </cell>
          <cell r="G120">
            <v>44968.000347222223</v>
          </cell>
          <cell r="J120" t="str">
            <v>Do Thi Bich Lieu</v>
          </cell>
          <cell r="M120" t="str">
            <v>No</v>
          </cell>
          <cell r="O120" t="str">
            <v>03/Đã thanh toán 24/2023</v>
          </cell>
        </row>
        <row r="121">
          <cell r="D121">
            <v>3907</v>
          </cell>
          <cell r="E121">
            <v>25315469</v>
          </cell>
          <cell r="F121">
            <v>2837120</v>
          </cell>
          <cell r="G121">
            <v>44968.000347222223</v>
          </cell>
          <cell r="J121" t="str">
            <v>Do Thi Bich Lieu</v>
          </cell>
          <cell r="M121" t="str">
            <v>No</v>
          </cell>
          <cell r="O121" t="str">
            <v>03/Đã thanh toán 24/2023</v>
          </cell>
        </row>
        <row r="122">
          <cell r="D122">
            <v>3908</v>
          </cell>
          <cell r="E122">
            <v>22317031</v>
          </cell>
          <cell r="F122">
            <v>5732573</v>
          </cell>
          <cell r="G122">
            <v>44968.000347222223</v>
          </cell>
          <cell r="J122" t="str">
            <v>Do Thi Bich Lieu</v>
          </cell>
          <cell r="M122" t="str">
            <v>No</v>
          </cell>
          <cell r="O122" t="str">
            <v>03/Đã thanh toán 24/2023</v>
          </cell>
        </row>
        <row r="123">
          <cell r="D123">
            <v>3903</v>
          </cell>
          <cell r="E123">
            <v>11159414</v>
          </cell>
          <cell r="F123">
            <v>4511364</v>
          </cell>
          <cell r="G123">
            <v>44968.000347222223</v>
          </cell>
          <cell r="J123" t="str">
            <v>Do Thi Bich Lieu</v>
          </cell>
          <cell r="M123" t="str">
            <v>No</v>
          </cell>
          <cell r="O123" t="str">
            <v>03/Đã thanh toán 24/2023</v>
          </cell>
        </row>
        <row r="124">
          <cell r="D124">
            <v>3904</v>
          </cell>
          <cell r="E124">
            <v>12114274</v>
          </cell>
          <cell r="F124">
            <v>10523106</v>
          </cell>
          <cell r="G124">
            <v>44968.000347222223</v>
          </cell>
          <cell r="J124" t="str">
            <v>Do Thi Bich Lieu</v>
          </cell>
          <cell r="M124" t="str">
            <v>No</v>
          </cell>
          <cell r="O124" t="str">
            <v>03/Đã thanh toán 24/2023</v>
          </cell>
        </row>
        <row r="125">
          <cell r="D125">
            <v>3905</v>
          </cell>
          <cell r="E125">
            <v>27305466</v>
          </cell>
          <cell r="F125">
            <v>1551215</v>
          </cell>
          <cell r="G125">
            <v>44968.000347222223</v>
          </cell>
          <cell r="J125" t="str">
            <v>Do Thi Bich Lieu</v>
          </cell>
          <cell r="M125" t="str">
            <v>No</v>
          </cell>
          <cell r="O125" t="str">
            <v>03/Đã thanh toán 24/2023</v>
          </cell>
        </row>
        <row r="126">
          <cell r="D126">
            <v>3902</v>
          </cell>
          <cell r="E126">
            <v>11155838</v>
          </cell>
          <cell r="F126">
            <v>16235032</v>
          </cell>
          <cell r="G126">
            <v>44968.000347222223</v>
          </cell>
          <cell r="J126" t="str">
            <v>Do Thi Bich Lieu</v>
          </cell>
          <cell r="M126" t="str">
            <v>No</v>
          </cell>
          <cell r="O126" t="str">
            <v>03/Đã thanh toán 24/2023</v>
          </cell>
        </row>
        <row r="127">
          <cell r="D127">
            <v>3901</v>
          </cell>
          <cell r="E127">
            <v>11155152</v>
          </cell>
          <cell r="F127">
            <v>11705793</v>
          </cell>
          <cell r="G127">
            <v>44968.000347222223</v>
          </cell>
          <cell r="J127" t="str">
            <v>Do Thi Bich Lieu</v>
          </cell>
          <cell r="M127" t="str">
            <v>No</v>
          </cell>
          <cell r="O127" t="str">
            <v>03/Đã thanh toán 24/2023</v>
          </cell>
        </row>
        <row r="128">
          <cell r="D128">
            <v>6281</v>
          </cell>
          <cell r="E128">
            <v>15088038</v>
          </cell>
          <cell r="F128">
            <v>3709684</v>
          </cell>
          <cell r="G128">
            <v>44973.000347222223</v>
          </cell>
          <cell r="J128" t="str">
            <v>Do Thi Bich Lieu</v>
          </cell>
          <cell r="M128" t="str">
            <v>No</v>
          </cell>
          <cell r="O128" t="str">
            <v>05/Đã thanh toán 24/2023</v>
          </cell>
        </row>
        <row r="129">
          <cell r="D129">
            <v>6280</v>
          </cell>
          <cell r="E129">
            <v>16400842</v>
          </cell>
          <cell r="F129">
            <v>1615482</v>
          </cell>
          <cell r="G129">
            <v>44973.000347222223</v>
          </cell>
          <cell r="J129" t="str">
            <v>Do Thi Bich Lieu</v>
          </cell>
          <cell r="M129" t="str">
            <v>No</v>
          </cell>
          <cell r="O129" t="str">
            <v>05/Đã thanh toán 24/2023</v>
          </cell>
        </row>
        <row r="130">
          <cell r="D130">
            <v>6287</v>
          </cell>
          <cell r="E130">
            <v>10190576</v>
          </cell>
          <cell r="F130">
            <v>7594719</v>
          </cell>
          <cell r="G130">
            <v>44973.000347222223</v>
          </cell>
          <cell r="J130" t="str">
            <v>Do Thi Bich Lieu</v>
          </cell>
          <cell r="M130" t="str">
            <v>No</v>
          </cell>
          <cell r="O130" t="str">
            <v>05/Đã thanh toán 24/2023</v>
          </cell>
        </row>
        <row r="131">
          <cell r="D131">
            <v>6272</v>
          </cell>
          <cell r="E131">
            <v>90296099</v>
          </cell>
          <cell r="F131">
            <v>3841090</v>
          </cell>
          <cell r="G131">
            <v>44973.000347222223</v>
          </cell>
          <cell r="J131" t="str">
            <v>Do Thi Bich Lieu</v>
          </cell>
          <cell r="M131" t="str">
            <v>No</v>
          </cell>
          <cell r="O131" t="str">
            <v>05/Đã thanh toán 24/2023</v>
          </cell>
        </row>
        <row r="132">
          <cell r="D132">
            <v>6279</v>
          </cell>
          <cell r="E132">
            <v>20344643</v>
          </cell>
          <cell r="F132">
            <v>4646318</v>
          </cell>
          <cell r="G132">
            <v>44973.000347222223</v>
          </cell>
          <cell r="J132" t="str">
            <v>Do Thi Bich Lieu</v>
          </cell>
          <cell r="M132" t="str">
            <v>No</v>
          </cell>
          <cell r="O132" t="str">
            <v>05/Đã thanh toán 24/2023</v>
          </cell>
        </row>
        <row r="133">
          <cell r="D133">
            <v>6270</v>
          </cell>
          <cell r="E133">
            <v>26362655</v>
          </cell>
          <cell r="F133">
            <v>4234934</v>
          </cell>
          <cell r="G133">
            <v>44973.000347222223</v>
          </cell>
          <cell r="J133" t="str">
            <v>Do Thi Bich Lieu</v>
          </cell>
          <cell r="M133" t="str">
            <v>No</v>
          </cell>
          <cell r="O133" t="str">
            <v>05/Đã thanh toán 24/2023</v>
          </cell>
        </row>
        <row r="134">
          <cell r="D134">
            <v>6275</v>
          </cell>
          <cell r="E134">
            <v>26365259</v>
          </cell>
          <cell r="F134">
            <v>1996764</v>
          </cell>
          <cell r="G134">
            <v>44973.000347222223</v>
          </cell>
          <cell r="J134" t="str">
            <v>Do Thi Bich Lieu</v>
          </cell>
          <cell r="M134" t="str">
            <v>No</v>
          </cell>
          <cell r="O134" t="str">
            <v>05/Đã thanh toán 24/2023</v>
          </cell>
        </row>
        <row r="135">
          <cell r="D135">
            <v>6282</v>
          </cell>
          <cell r="E135">
            <v>29155061</v>
          </cell>
          <cell r="F135">
            <v>2837120</v>
          </cell>
          <cell r="G135">
            <v>44973.000347222223</v>
          </cell>
          <cell r="J135" t="str">
            <v>Do Thi Bich Lieu</v>
          </cell>
          <cell r="M135" t="str">
            <v>No</v>
          </cell>
          <cell r="O135" t="str">
            <v>05/Đã thanh toán 24/2023</v>
          </cell>
        </row>
        <row r="136">
          <cell r="D136">
            <v>6289</v>
          </cell>
          <cell r="E136">
            <v>19361459</v>
          </cell>
          <cell r="F136">
            <v>6933854</v>
          </cell>
          <cell r="G136">
            <v>44973.000347222223</v>
          </cell>
          <cell r="J136" t="str">
            <v>Do Thi Bich Lieu</v>
          </cell>
          <cell r="M136" t="str">
            <v>No</v>
          </cell>
          <cell r="O136" t="str">
            <v>05/Đã thanh toán 24/2023</v>
          </cell>
        </row>
        <row r="137">
          <cell r="D137">
            <v>6288</v>
          </cell>
          <cell r="E137">
            <v>19361776</v>
          </cell>
          <cell r="F137">
            <v>3612246</v>
          </cell>
          <cell r="G137">
            <v>44973.000347222223</v>
          </cell>
          <cell r="J137" t="str">
            <v>Do Thi Bich Lieu</v>
          </cell>
          <cell r="M137" t="str">
            <v>No</v>
          </cell>
          <cell r="O137" t="str">
            <v>05/Đã thanh toán 24/2023</v>
          </cell>
        </row>
        <row r="138">
          <cell r="D138">
            <v>6278</v>
          </cell>
          <cell r="E138">
            <v>27307406</v>
          </cell>
          <cell r="F138">
            <v>1697289</v>
          </cell>
          <cell r="G138">
            <v>44973.000347222223</v>
          </cell>
          <cell r="J138" t="str">
            <v>Do Thi Bich Lieu</v>
          </cell>
          <cell r="M138" t="str">
            <v>No</v>
          </cell>
          <cell r="O138" t="str">
            <v>05/Đã thanh toán 24/2023</v>
          </cell>
        </row>
        <row r="139">
          <cell r="D139">
            <v>6274</v>
          </cell>
          <cell r="E139">
            <v>13212304</v>
          </cell>
          <cell r="F139">
            <v>6813410</v>
          </cell>
          <cell r="G139">
            <v>44973.000347222223</v>
          </cell>
          <cell r="J139" t="str">
            <v>Do Thi Bich Lieu</v>
          </cell>
          <cell r="M139" t="str">
            <v>No</v>
          </cell>
          <cell r="O139" t="str">
            <v>05/Đã thanh toán 24/2023</v>
          </cell>
        </row>
        <row r="140">
          <cell r="D140">
            <v>6276</v>
          </cell>
          <cell r="E140">
            <v>13217952</v>
          </cell>
          <cell r="F140">
            <v>4059594</v>
          </cell>
          <cell r="G140">
            <v>44973.000347222223</v>
          </cell>
          <cell r="J140" t="str">
            <v>Do Thi Bich Lieu</v>
          </cell>
          <cell r="M140" t="str">
            <v>No</v>
          </cell>
          <cell r="O140" t="str">
            <v>05/Đã thanh toán 24/2023</v>
          </cell>
        </row>
        <row r="141">
          <cell r="D141">
            <v>6271</v>
          </cell>
          <cell r="E141">
            <v>90296715</v>
          </cell>
          <cell r="F141">
            <v>1615482</v>
          </cell>
          <cell r="G141">
            <v>44973.000347222223</v>
          </cell>
          <cell r="J141" t="str">
            <v>Do Thi Bich Lieu</v>
          </cell>
          <cell r="M141" t="str">
            <v>No</v>
          </cell>
          <cell r="O141" t="str">
            <v>05/Đã thanh toán 24/2023</v>
          </cell>
        </row>
        <row r="142">
          <cell r="D142">
            <v>6273</v>
          </cell>
          <cell r="E142">
            <v>14073240</v>
          </cell>
          <cell r="F142">
            <v>6512061</v>
          </cell>
          <cell r="G142">
            <v>44973.000347222223</v>
          </cell>
          <cell r="J142" t="str">
            <v>Do Thi Bich Lieu</v>
          </cell>
          <cell r="M142" t="str">
            <v>No</v>
          </cell>
          <cell r="O142" t="str">
            <v>05/Đã thanh toán 24/2023</v>
          </cell>
        </row>
        <row r="143">
          <cell r="D143">
            <v>8664</v>
          </cell>
          <cell r="E143">
            <v>14078741</v>
          </cell>
          <cell r="F143">
            <v>6108190</v>
          </cell>
          <cell r="G143">
            <v>44981.000347222223</v>
          </cell>
          <cell r="J143" t="str">
            <v>Do Thi Bich Lieu</v>
          </cell>
          <cell r="M143" t="str">
            <v>No</v>
          </cell>
          <cell r="O143" t="str">
            <v>06/Đã thanh toán 12/2023</v>
          </cell>
        </row>
        <row r="144">
          <cell r="D144">
            <v>8666</v>
          </cell>
          <cell r="E144">
            <v>13219893</v>
          </cell>
          <cell r="F144">
            <v>3708590</v>
          </cell>
          <cell r="G144">
            <v>44981.000347222223</v>
          </cell>
          <cell r="J144" t="str">
            <v>Do Thi Bich Lieu</v>
          </cell>
          <cell r="M144" t="str">
            <v>No</v>
          </cell>
          <cell r="O144" t="str">
            <v>03/Đã thanh toán 24/2023</v>
          </cell>
        </row>
        <row r="145">
          <cell r="D145">
            <v>8659</v>
          </cell>
          <cell r="E145">
            <v>23199700</v>
          </cell>
          <cell r="F145">
            <v>8718886</v>
          </cell>
          <cell r="G145">
            <v>44981.000347222223</v>
          </cell>
          <cell r="J145" t="str">
            <v>Do Thi Bich Lieu</v>
          </cell>
          <cell r="M145" t="str">
            <v>No</v>
          </cell>
          <cell r="O145" t="str">
            <v>04/Đã thanh toán 10/2023</v>
          </cell>
        </row>
        <row r="146">
          <cell r="D146">
            <v>8649</v>
          </cell>
          <cell r="E146">
            <v>18133089</v>
          </cell>
          <cell r="F146">
            <v>7815082</v>
          </cell>
          <cell r="G146">
            <v>44981.000347222223</v>
          </cell>
          <cell r="J146" t="str">
            <v>Do Thi Bich Lieu</v>
          </cell>
          <cell r="M146" t="str">
            <v>No</v>
          </cell>
          <cell r="O146" t="str">
            <v>03/Đã thanh toán 24/2023</v>
          </cell>
        </row>
        <row r="147">
          <cell r="D147">
            <v>8657</v>
          </cell>
          <cell r="E147">
            <v>25318783</v>
          </cell>
          <cell r="F147">
            <v>8198768</v>
          </cell>
          <cell r="G147">
            <v>44981.000347222223</v>
          </cell>
          <cell r="J147" t="str">
            <v>Do Thi Bich Lieu</v>
          </cell>
          <cell r="M147" t="str">
            <v>No</v>
          </cell>
          <cell r="O147" t="str">
            <v>04/Đã thanh toán 10/2023</v>
          </cell>
        </row>
        <row r="148">
          <cell r="D148">
            <v>8665</v>
          </cell>
          <cell r="E148">
            <v>26367100</v>
          </cell>
          <cell r="F148">
            <v>1186224</v>
          </cell>
          <cell r="G148">
            <v>44981.000347222223</v>
          </cell>
          <cell r="J148" t="str">
            <v>Do Thi Bich Lieu</v>
          </cell>
          <cell r="M148" t="str">
            <v>No</v>
          </cell>
          <cell r="O148" t="str">
            <v>03/Đã thanh toán 24/2023</v>
          </cell>
        </row>
        <row r="149">
          <cell r="D149">
            <v>8656</v>
          </cell>
          <cell r="E149">
            <v>15088961</v>
          </cell>
          <cell r="F149">
            <v>1221638</v>
          </cell>
          <cell r="G149">
            <v>44981.000347222223</v>
          </cell>
          <cell r="J149" t="str">
            <v>Do Thi Bich Lieu</v>
          </cell>
          <cell r="M149" t="str">
            <v>No</v>
          </cell>
          <cell r="O149" t="str">
            <v>03/Đã thanh toán 24/2023</v>
          </cell>
        </row>
        <row r="150">
          <cell r="D150">
            <v>8654</v>
          </cell>
          <cell r="E150">
            <v>20344952</v>
          </cell>
          <cell r="F150">
            <v>2837120</v>
          </cell>
          <cell r="G150">
            <v>44981.000347222223</v>
          </cell>
          <cell r="J150" t="str">
            <v>Do Thi Bich Lieu</v>
          </cell>
          <cell r="M150" t="str">
            <v>No</v>
          </cell>
          <cell r="O150" t="str">
            <v>04/Đã thanh toán 10/2023</v>
          </cell>
        </row>
        <row r="151">
          <cell r="D151">
            <v>8655</v>
          </cell>
          <cell r="E151">
            <v>16402265</v>
          </cell>
          <cell r="F151">
            <v>2880284</v>
          </cell>
          <cell r="G151">
            <v>44981.000347222223</v>
          </cell>
          <cell r="J151" t="str">
            <v>Do Thi Bich Lieu</v>
          </cell>
          <cell r="M151" t="str">
            <v>No</v>
          </cell>
          <cell r="O151" t="str">
            <v>04/Đã thanh toán 10/2023</v>
          </cell>
        </row>
        <row r="152">
          <cell r="D152">
            <v>8660</v>
          </cell>
          <cell r="E152">
            <v>17168261</v>
          </cell>
          <cell r="F152">
            <v>2443276</v>
          </cell>
          <cell r="G152">
            <v>44981.000347222223</v>
          </cell>
          <cell r="J152" t="str">
            <v>Do Thi Bich Lieu</v>
          </cell>
          <cell r="M152" t="str">
            <v>No</v>
          </cell>
          <cell r="O152" t="str">
            <v>04/Đã thanh toán 10/2023</v>
          </cell>
        </row>
        <row r="153">
          <cell r="D153">
            <v>8648</v>
          </cell>
          <cell r="E153">
            <v>10194056</v>
          </cell>
          <cell r="F153">
            <v>1051127</v>
          </cell>
          <cell r="G153">
            <v>44981.000347222223</v>
          </cell>
          <cell r="J153" t="str">
            <v>Do Thi Bich Lieu</v>
          </cell>
          <cell r="M153" t="str">
            <v>No</v>
          </cell>
          <cell r="O153" t="str">
            <v>04/Đã thanh toán 10/2023</v>
          </cell>
        </row>
        <row r="154">
          <cell r="D154">
            <v>8652</v>
          </cell>
          <cell r="E154">
            <v>24289140</v>
          </cell>
          <cell r="F154">
            <v>299475</v>
          </cell>
          <cell r="G154">
            <v>44981.000347222223</v>
          </cell>
          <cell r="J154" t="str">
            <v>Do Thi Bich Lieu</v>
          </cell>
          <cell r="M154" t="str">
            <v>No</v>
          </cell>
          <cell r="O154" t="str">
            <v>04/Đã thanh toán 10/2023</v>
          </cell>
        </row>
        <row r="155">
          <cell r="D155">
            <v>8650</v>
          </cell>
          <cell r="E155">
            <v>12121474</v>
          </cell>
          <cell r="F155">
            <v>552002</v>
          </cell>
          <cell r="G155">
            <v>44981.000347222223</v>
          </cell>
          <cell r="J155" t="str">
            <v>Do Thi Bich Lieu</v>
          </cell>
          <cell r="M155" t="str">
            <v>No</v>
          </cell>
          <cell r="O155" t="str">
            <v>03/Đã thanh toán 24/2023</v>
          </cell>
        </row>
        <row r="156">
          <cell r="D156">
            <v>8651</v>
          </cell>
          <cell r="E156">
            <v>25317571</v>
          </cell>
          <cell r="F156">
            <v>12795724</v>
          </cell>
          <cell r="G156">
            <v>44981.000347222223</v>
          </cell>
          <cell r="J156" t="str">
            <v>Do Thi Bich Lieu</v>
          </cell>
          <cell r="M156" t="str">
            <v>No</v>
          </cell>
          <cell r="O156" t="str">
            <v>03/Đã thanh toán 24/2023</v>
          </cell>
        </row>
        <row r="157">
          <cell r="D157">
            <v>8662</v>
          </cell>
          <cell r="E157">
            <v>15090533</v>
          </cell>
          <cell r="F157">
            <v>1179255</v>
          </cell>
          <cell r="G157">
            <v>44981.000347222223</v>
          </cell>
          <cell r="J157" t="str">
            <v>Do Thi Bich Lieu</v>
          </cell>
          <cell r="M157" t="str">
            <v>No</v>
          </cell>
          <cell r="O157" t="str">
            <v>04/Đã thanh toán 10/2023</v>
          </cell>
        </row>
        <row r="158">
          <cell r="D158">
            <v>8658</v>
          </cell>
          <cell r="E158">
            <v>24290450</v>
          </cell>
          <cell r="F158">
            <v>10019675</v>
          </cell>
          <cell r="G158">
            <v>44981.000347222223</v>
          </cell>
          <cell r="J158" t="str">
            <v>Do Thi Bich Lieu</v>
          </cell>
          <cell r="M158" t="str">
            <v>No</v>
          </cell>
          <cell r="O158" t="str">
            <v>04/Đã thanh toán 10/2023</v>
          </cell>
        </row>
        <row r="159">
          <cell r="D159">
            <v>8653</v>
          </cell>
          <cell r="E159">
            <v>22319062</v>
          </cell>
          <cell r="F159">
            <v>1682819</v>
          </cell>
          <cell r="G159">
            <v>44981.000347222223</v>
          </cell>
          <cell r="J159" t="str">
            <v>Do Thi Bich Lieu</v>
          </cell>
          <cell r="M159" t="str">
            <v>No</v>
          </cell>
          <cell r="O159" t="str">
            <v>03/Đã thanh toán 24/2023</v>
          </cell>
        </row>
        <row r="160">
          <cell r="D160">
            <v>8661</v>
          </cell>
          <cell r="E160">
            <v>16403761</v>
          </cell>
          <cell r="F160">
            <v>2358510</v>
          </cell>
          <cell r="G160">
            <v>44981.000347222223</v>
          </cell>
          <cell r="J160" t="str">
            <v>Do Thi Bich Lieu</v>
          </cell>
          <cell r="M160" t="str">
            <v>No</v>
          </cell>
          <cell r="O160" t="str">
            <v>04/Đã thanh toán 10/2023</v>
          </cell>
        </row>
        <row r="161">
          <cell r="D161">
            <v>9021</v>
          </cell>
          <cell r="E161">
            <v>12124372</v>
          </cell>
          <cell r="F161">
            <v>2772853</v>
          </cell>
          <cell r="G161">
            <v>44982.000347222223</v>
          </cell>
          <cell r="J161" t="str">
            <v>Do Thi Bich Lieu</v>
          </cell>
          <cell r="M161" t="str">
            <v>No</v>
          </cell>
          <cell r="O161" t="str">
            <v>05/Đã thanh toán 24/2023</v>
          </cell>
        </row>
        <row r="162">
          <cell r="D162">
            <v>9022</v>
          </cell>
          <cell r="E162">
            <v>10197729</v>
          </cell>
          <cell r="F162">
            <v>4099282</v>
          </cell>
          <cell r="G162">
            <v>44982.000347222223</v>
          </cell>
          <cell r="J162" t="str">
            <v>Do Thi Bich Lieu</v>
          </cell>
          <cell r="M162" t="str">
            <v>No</v>
          </cell>
          <cell r="O162" t="str">
            <v>05/Đã thanh toán 24/2023</v>
          </cell>
        </row>
        <row r="163">
          <cell r="D163">
            <v>9019</v>
          </cell>
          <cell r="E163">
            <v>25319825</v>
          </cell>
          <cell r="F163">
            <v>3230964</v>
          </cell>
          <cell r="G163">
            <v>44982.000347222223</v>
          </cell>
          <cell r="J163" t="str">
            <v>Do Thi Bich Lieu</v>
          </cell>
          <cell r="M163" t="str">
            <v>No</v>
          </cell>
          <cell r="O163" t="str">
            <v>05/Đã thanh toán 24/2023</v>
          </cell>
        </row>
        <row r="164">
          <cell r="D164">
            <v>9020</v>
          </cell>
          <cell r="E164">
            <v>15091622</v>
          </cell>
          <cell r="F164">
            <v>6678210</v>
          </cell>
          <cell r="G164">
            <v>44982.000347222223</v>
          </cell>
          <cell r="J164" t="str">
            <v>Do Thi Bich Lieu</v>
          </cell>
          <cell r="M164" t="str">
            <v>No</v>
          </cell>
          <cell r="O164" t="str">
            <v>05/Đã thanh toán 24/2023</v>
          </cell>
        </row>
        <row r="165">
          <cell r="D165">
            <v>10489</v>
          </cell>
          <cell r="E165">
            <v>15093068</v>
          </cell>
          <cell r="F165">
            <v>2880284</v>
          </cell>
          <cell r="G165">
            <v>44987.000347222223</v>
          </cell>
          <cell r="J165" t="str">
            <v>Do Thi Bich Lieu</v>
          </cell>
          <cell r="M165" t="str">
            <v>No</v>
          </cell>
          <cell r="O165" t="str">
            <v>06/Đã thanh toán 26/2023</v>
          </cell>
        </row>
        <row r="166">
          <cell r="D166">
            <v>10495</v>
          </cell>
          <cell r="E166">
            <v>14080141</v>
          </cell>
          <cell r="F166">
            <v>711734</v>
          </cell>
          <cell r="G166">
            <v>44987.000347222223</v>
          </cell>
          <cell r="J166" t="str">
            <v>Do Thi Bich Lieu</v>
          </cell>
          <cell r="M166" t="str">
            <v>No</v>
          </cell>
          <cell r="O166" t="str">
            <v>06/Đã thanh toán 26/2023</v>
          </cell>
        </row>
        <row r="167">
          <cell r="D167">
            <v>10482</v>
          </cell>
          <cell r="E167">
            <v>27311198</v>
          </cell>
          <cell r="F167">
            <v>1682819</v>
          </cell>
          <cell r="G167">
            <v>44987.000347222223</v>
          </cell>
          <cell r="J167" t="str">
            <v>Do Thi Bich Lieu</v>
          </cell>
          <cell r="M167" t="str">
            <v>No</v>
          </cell>
          <cell r="O167" t="str">
            <v>06/Đã thanh toán 26/2023</v>
          </cell>
        </row>
        <row r="168">
          <cell r="D168">
            <v>10500</v>
          </cell>
          <cell r="E168">
            <v>26370979</v>
          </cell>
          <cell r="F168">
            <v>2619452</v>
          </cell>
          <cell r="G168">
            <v>44987.000347222223</v>
          </cell>
          <cell r="J168" t="str">
            <v>Do Thi Bich Lieu</v>
          </cell>
          <cell r="M168" t="str">
            <v>No</v>
          </cell>
          <cell r="O168" t="str">
            <v>06/Đã thanh toán 26/2023</v>
          </cell>
        </row>
        <row r="169">
          <cell r="D169">
            <v>10484</v>
          </cell>
          <cell r="E169">
            <v>22322670</v>
          </cell>
          <cell r="F169">
            <v>1615482</v>
          </cell>
          <cell r="G169">
            <v>44987.000347222223</v>
          </cell>
          <cell r="J169" t="str">
            <v>Do Thi Bich Lieu</v>
          </cell>
          <cell r="M169" t="str">
            <v>No</v>
          </cell>
          <cell r="O169" t="str">
            <v>06/Đã thanh toán 26/2023</v>
          </cell>
        </row>
        <row r="170">
          <cell r="D170">
            <v>10497</v>
          </cell>
          <cell r="E170">
            <v>14078179</v>
          </cell>
          <cell r="F170">
            <v>3664914</v>
          </cell>
          <cell r="G170">
            <v>44987.000347222223</v>
          </cell>
          <cell r="J170" t="str">
            <v>Do Thi Bich Lieu</v>
          </cell>
          <cell r="M170" t="str">
            <v>No</v>
          </cell>
          <cell r="O170" t="str">
            <v>06/Đã thanh toán 26/2023</v>
          </cell>
        </row>
        <row r="171">
          <cell r="D171">
            <v>10498</v>
          </cell>
          <cell r="E171">
            <v>13222719</v>
          </cell>
          <cell r="F171">
            <v>3594085</v>
          </cell>
          <cell r="G171">
            <v>44987.000347222223</v>
          </cell>
          <cell r="J171" t="str">
            <v>Do Thi Bich Lieu</v>
          </cell>
          <cell r="M171" t="str">
            <v>No</v>
          </cell>
          <cell r="O171" t="str">
            <v>06/Đã thanh toán 26/2023</v>
          </cell>
        </row>
        <row r="172">
          <cell r="D172">
            <v>10487</v>
          </cell>
          <cell r="E172">
            <v>17171050</v>
          </cell>
          <cell r="F172">
            <v>5495105</v>
          </cell>
          <cell r="G172">
            <v>44987.000347222223</v>
          </cell>
          <cell r="J172" t="str">
            <v>Do Thi Bich Lieu</v>
          </cell>
          <cell r="M172" t="str">
            <v>No</v>
          </cell>
          <cell r="O172" t="str">
            <v>06/Đã thanh toán 26/2023</v>
          </cell>
        </row>
        <row r="173">
          <cell r="D173">
            <v>10490</v>
          </cell>
          <cell r="E173">
            <v>28310702</v>
          </cell>
          <cell r="F173">
            <v>2443276</v>
          </cell>
          <cell r="G173">
            <v>44987.000347222223</v>
          </cell>
          <cell r="J173" t="str">
            <v>Do Thi Bich Lieu</v>
          </cell>
          <cell r="M173" t="str">
            <v>No</v>
          </cell>
          <cell r="O173" t="str">
            <v>06/Đã thanh toán 26/2023</v>
          </cell>
        </row>
        <row r="174">
          <cell r="D174">
            <v>10483</v>
          </cell>
          <cell r="E174">
            <v>25321308</v>
          </cell>
          <cell r="F174">
            <v>1551215</v>
          </cell>
          <cell r="G174">
            <v>44987.000347222223</v>
          </cell>
          <cell r="J174" t="str">
            <v>Do Thi Bich Lieu</v>
          </cell>
          <cell r="M174" t="str">
            <v>No</v>
          </cell>
          <cell r="O174" t="str">
            <v>06/Đã thanh toán 26/2023</v>
          </cell>
        </row>
        <row r="175">
          <cell r="D175">
            <v>10485</v>
          </cell>
          <cell r="E175">
            <v>21210823</v>
          </cell>
          <cell r="F175">
            <v>3166697</v>
          </cell>
          <cell r="G175">
            <v>44987.000347222223</v>
          </cell>
          <cell r="J175" t="str">
            <v>Do Thi Bich Lieu</v>
          </cell>
          <cell r="M175" t="str">
            <v>No</v>
          </cell>
          <cell r="O175" t="str">
            <v>06/Đã thanh toán 26/2023</v>
          </cell>
        </row>
        <row r="176">
          <cell r="D176">
            <v>10491</v>
          </cell>
          <cell r="E176">
            <v>27311942</v>
          </cell>
          <cell r="F176">
            <v>299475</v>
          </cell>
          <cell r="G176">
            <v>44987.000347222223</v>
          </cell>
          <cell r="J176" t="str">
            <v>Do Thi Bich Lieu</v>
          </cell>
          <cell r="M176" t="str">
            <v>No</v>
          </cell>
          <cell r="O176" t="str">
            <v>06/Đã thanh toán 26/2023</v>
          </cell>
        </row>
        <row r="177">
          <cell r="D177">
            <v>10492</v>
          </cell>
          <cell r="E177">
            <v>19369518</v>
          </cell>
          <cell r="F177">
            <v>2619452</v>
          </cell>
          <cell r="G177">
            <v>44987.000347222223</v>
          </cell>
          <cell r="J177" t="str">
            <v>Do Thi Bich Lieu</v>
          </cell>
          <cell r="M177" t="str">
            <v>No</v>
          </cell>
          <cell r="O177" t="str">
            <v>06/Đã thanh toán 26/2023</v>
          </cell>
        </row>
        <row r="178">
          <cell r="D178">
            <v>10488</v>
          </cell>
          <cell r="E178">
            <v>16406877</v>
          </cell>
          <cell r="F178">
            <v>4400535</v>
          </cell>
          <cell r="G178">
            <v>44987.000347222223</v>
          </cell>
          <cell r="J178" t="str">
            <v>Do Thi Bich Lieu</v>
          </cell>
          <cell r="M178" t="str">
            <v>No</v>
          </cell>
          <cell r="O178" t="str">
            <v>06/Đã thanh toán 26/2023</v>
          </cell>
        </row>
        <row r="179">
          <cell r="D179">
            <v>10486</v>
          </cell>
          <cell r="E179">
            <v>20348762</v>
          </cell>
          <cell r="F179">
            <v>1221638</v>
          </cell>
          <cell r="G179">
            <v>44987.000347222223</v>
          </cell>
          <cell r="J179" t="str">
            <v>Do Thi Bich Lieu</v>
          </cell>
          <cell r="M179" t="str">
            <v>No</v>
          </cell>
          <cell r="O179" t="str">
            <v>06/Đã thanh toán 26/2023</v>
          </cell>
        </row>
        <row r="180">
          <cell r="D180">
            <v>10480</v>
          </cell>
          <cell r="E180">
            <v>29159395</v>
          </cell>
          <cell r="F180">
            <v>1179255</v>
          </cell>
          <cell r="G180">
            <v>44987.000347222223</v>
          </cell>
          <cell r="J180" t="str">
            <v>Do Thi Bich Lieu</v>
          </cell>
          <cell r="M180" t="str">
            <v>No</v>
          </cell>
          <cell r="O180" t="str">
            <v>06/Đã thanh toán 26/2023</v>
          </cell>
        </row>
        <row r="181">
          <cell r="D181">
            <v>10493</v>
          </cell>
          <cell r="E181">
            <v>11168083</v>
          </cell>
          <cell r="F181">
            <v>4170667</v>
          </cell>
          <cell r="G181">
            <v>44987.000347222223</v>
          </cell>
          <cell r="J181" t="str">
            <v>Do Thi Bich Lieu</v>
          </cell>
          <cell r="M181" t="str">
            <v>No</v>
          </cell>
          <cell r="O181" t="str">
            <v>06/Đã thanh toán 26/2023</v>
          </cell>
        </row>
        <row r="182">
          <cell r="D182">
            <v>10496</v>
          </cell>
          <cell r="E182">
            <v>14080913</v>
          </cell>
          <cell r="F182">
            <v>2160213</v>
          </cell>
          <cell r="G182">
            <v>44987.000347222223</v>
          </cell>
          <cell r="J182" t="str">
            <v>Do Thi Bich Lieu</v>
          </cell>
          <cell r="M182" t="str">
            <v>No</v>
          </cell>
          <cell r="O182" t="str">
            <v>06/Đã thanh toán 26/2023</v>
          </cell>
        </row>
        <row r="183">
          <cell r="D183">
            <v>10494</v>
          </cell>
          <cell r="E183">
            <v>12127235</v>
          </cell>
          <cell r="F183">
            <v>6678210</v>
          </cell>
          <cell r="G183">
            <v>44987.000347222223</v>
          </cell>
          <cell r="J183" t="str">
            <v>Do Thi Bich Lieu</v>
          </cell>
          <cell r="M183" t="str">
            <v>No</v>
          </cell>
          <cell r="O183" t="str">
            <v>06/Đã thanh toán 26/2023</v>
          </cell>
        </row>
        <row r="184">
          <cell r="D184">
            <v>10501</v>
          </cell>
          <cell r="E184">
            <v>26370368</v>
          </cell>
          <cell r="F184">
            <v>3868816</v>
          </cell>
          <cell r="G184">
            <v>44987.000347222223</v>
          </cell>
          <cell r="J184" t="str">
            <v>Do Thi Bich Lieu</v>
          </cell>
          <cell r="M184" t="str">
            <v>No</v>
          </cell>
          <cell r="O184" t="str">
            <v>Chúng tôi đang xử lý hóa đơn, vui lòng liên hệ Do Thi Bich Lieu</v>
          </cell>
        </row>
        <row r="185">
          <cell r="D185">
            <v>10481</v>
          </cell>
          <cell r="E185">
            <v>17168935</v>
          </cell>
          <cell r="F185">
            <v>3841090</v>
          </cell>
          <cell r="G185">
            <v>44987.000347222223</v>
          </cell>
          <cell r="J185" t="str">
            <v>Do Thi Bich Lieu</v>
          </cell>
          <cell r="M185" t="str">
            <v>No</v>
          </cell>
          <cell r="O185" t="str">
            <v>06/Đã thanh toán 26/2023</v>
          </cell>
        </row>
        <row r="186">
          <cell r="D186">
            <v>11267</v>
          </cell>
          <cell r="E186">
            <v>21211194</v>
          </cell>
          <cell r="F186">
            <v>7103404</v>
          </cell>
          <cell r="G186">
            <v>44988.000347222223</v>
          </cell>
          <cell r="J186" t="str">
            <v>Do Thi Bich Lieu</v>
          </cell>
          <cell r="M186" t="str">
            <v>No</v>
          </cell>
          <cell r="O186" t="str">
            <v>06/Đã thanh toán 26/2023</v>
          </cell>
        </row>
        <row r="187">
          <cell r="D187">
            <v>11265</v>
          </cell>
          <cell r="E187">
            <v>16407983</v>
          </cell>
          <cell r="F187">
            <v>1615482</v>
          </cell>
          <cell r="G187">
            <v>44988.000347222223</v>
          </cell>
          <cell r="J187" t="str">
            <v>Do Thi Bich Lieu</v>
          </cell>
          <cell r="M187" t="str">
            <v>No</v>
          </cell>
          <cell r="O187" t="str">
            <v>06/Đã thanh toán 26/2023</v>
          </cell>
        </row>
        <row r="188">
          <cell r="D188">
            <v>11268</v>
          </cell>
          <cell r="E188">
            <v>17172370</v>
          </cell>
          <cell r="F188">
            <v>2837120</v>
          </cell>
          <cell r="G188">
            <v>44988.000347222223</v>
          </cell>
          <cell r="J188" t="str">
            <v>Do Thi Bich Lieu</v>
          </cell>
          <cell r="M188" t="str">
            <v>No</v>
          </cell>
          <cell r="O188" t="str">
            <v>06/Đã thanh toán 26/2023</v>
          </cell>
        </row>
        <row r="189">
          <cell r="D189">
            <v>11266</v>
          </cell>
          <cell r="E189">
            <v>22324278</v>
          </cell>
          <cell r="F189">
            <v>1038392</v>
          </cell>
          <cell r="G189">
            <v>44988.000347222223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13165</v>
          </cell>
          <cell r="E190">
            <v>90303766</v>
          </cell>
          <cell r="F190">
            <v>2400893</v>
          </cell>
          <cell r="G190">
            <v>44994.000347222223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13200</v>
          </cell>
          <cell r="E191">
            <v>16410652</v>
          </cell>
          <cell r="F191">
            <v>2076778</v>
          </cell>
          <cell r="G191">
            <v>44994.000347222223</v>
          </cell>
          <cell r="J191" t="str">
            <v>Do Thi Bich Lieu</v>
          </cell>
          <cell r="M191" t="str">
            <v>No</v>
          </cell>
          <cell r="O191" t="str">
            <v>04/Đã thanh toán 24/2023</v>
          </cell>
        </row>
        <row r="192">
          <cell r="D192">
            <v>13196</v>
          </cell>
          <cell r="E192">
            <v>28314330</v>
          </cell>
          <cell r="F192">
            <v>2457945</v>
          </cell>
          <cell r="G192">
            <v>44994.000347222223</v>
          </cell>
          <cell r="J192" t="str">
            <v>Do Thi Bich Lieu</v>
          </cell>
          <cell r="M192" t="str">
            <v>No</v>
          </cell>
          <cell r="O192" t="str">
            <v>04/Đã thanh toán 24/2023</v>
          </cell>
        </row>
        <row r="193">
          <cell r="D193">
            <v>13194</v>
          </cell>
          <cell r="E193">
            <v>12129909</v>
          </cell>
          <cell r="F193">
            <v>4153569</v>
          </cell>
          <cell r="G193">
            <v>44994.000347222223</v>
          </cell>
          <cell r="J193" t="str">
            <v>Do Thi Bich Lieu</v>
          </cell>
          <cell r="M193" t="str">
            <v>No</v>
          </cell>
          <cell r="O193" t="str">
            <v>04/Đã thanh toán 24/2023</v>
          </cell>
        </row>
        <row r="194">
          <cell r="D194">
            <v>13197</v>
          </cell>
          <cell r="E194">
            <v>25324086</v>
          </cell>
          <cell r="F194">
            <v>1038389</v>
          </cell>
          <cell r="G194">
            <v>44994.000347222223</v>
          </cell>
          <cell r="J194" t="str">
            <v>Do Thi Bich Lieu</v>
          </cell>
          <cell r="M194" t="str">
            <v>No</v>
          </cell>
          <cell r="O194" t="str">
            <v>04/Đã thanh toán 24/2023</v>
          </cell>
        </row>
        <row r="195">
          <cell r="D195">
            <v>13201</v>
          </cell>
          <cell r="E195">
            <v>15096894</v>
          </cell>
          <cell r="F195">
            <v>4744894</v>
          </cell>
          <cell r="G195">
            <v>44994.000347222223</v>
          </cell>
          <cell r="J195" t="str">
            <v>Do Thi Bich Lieu</v>
          </cell>
          <cell r="M195" t="str">
            <v>No</v>
          </cell>
          <cell r="O195" t="str">
            <v>04/Đã thanh toán 24/2023</v>
          </cell>
        </row>
        <row r="196">
          <cell r="D196">
            <v>13202</v>
          </cell>
          <cell r="E196">
            <v>15096645</v>
          </cell>
          <cell r="F196">
            <v>1038389</v>
          </cell>
          <cell r="G196">
            <v>44994.000347222223</v>
          </cell>
          <cell r="J196" t="str">
            <v>Do Thi Bich Lieu</v>
          </cell>
          <cell r="M196" t="str">
            <v>No</v>
          </cell>
          <cell r="O196" t="str">
            <v>04/Đã thanh toán 24/2023</v>
          </cell>
        </row>
        <row r="197">
          <cell r="D197">
            <v>13157</v>
          </cell>
          <cell r="E197">
            <v>18141717</v>
          </cell>
          <cell r="F197">
            <v>1038392</v>
          </cell>
          <cell r="G197">
            <v>44994.000347222223</v>
          </cell>
          <cell r="J197" t="str">
            <v>Do Thi Bich Lieu</v>
          </cell>
          <cell r="M197" t="str">
            <v>No</v>
          </cell>
          <cell r="O197" t="str">
            <v>04/Đã thanh toán 24/2023</v>
          </cell>
        </row>
        <row r="198">
          <cell r="D198">
            <v>13195</v>
          </cell>
          <cell r="E198">
            <v>27314275</v>
          </cell>
          <cell r="F198">
            <v>1038389</v>
          </cell>
          <cell r="G198">
            <v>44994.000347222223</v>
          </cell>
          <cell r="J198" t="str">
            <v>Do Thi Bich Lieu</v>
          </cell>
          <cell r="M198" t="str">
            <v>No</v>
          </cell>
          <cell r="O198" t="str">
            <v>04/Đã thanh toán 24/2023</v>
          </cell>
        </row>
        <row r="199">
          <cell r="D199">
            <v>13199</v>
          </cell>
          <cell r="E199">
            <v>17175916</v>
          </cell>
          <cell r="F199">
            <v>2076778</v>
          </cell>
          <cell r="G199">
            <v>44994.000347222223</v>
          </cell>
          <cell r="J199" t="str">
            <v>Do Thi Bich Lieu</v>
          </cell>
          <cell r="M199" t="str">
            <v>No</v>
          </cell>
          <cell r="O199" t="str">
            <v>04/Đã thanh toán 24/2023</v>
          </cell>
        </row>
        <row r="200">
          <cell r="D200">
            <v>13198</v>
          </cell>
          <cell r="E200">
            <v>20351740</v>
          </cell>
          <cell r="F200">
            <v>1038389</v>
          </cell>
          <cell r="G200">
            <v>44994.000347222223</v>
          </cell>
          <cell r="J200" t="str">
            <v>Do Thi Bich Lieu</v>
          </cell>
          <cell r="M200" t="str">
            <v>No</v>
          </cell>
          <cell r="O200" t="str">
            <v>04/Đã thanh toán 24/2023</v>
          </cell>
        </row>
        <row r="201">
          <cell r="D201">
            <v>13166</v>
          </cell>
          <cell r="E201">
            <v>13224751</v>
          </cell>
          <cell r="F201">
            <v>7267838</v>
          </cell>
          <cell r="G201">
            <v>44994.000347222223</v>
          </cell>
          <cell r="J201" t="str">
            <v>Do Thi Bich Lieu</v>
          </cell>
          <cell r="M201" t="str">
            <v>No</v>
          </cell>
          <cell r="O201" t="str">
            <v>04/Đã thanh toán 10/2023</v>
          </cell>
        </row>
        <row r="202">
          <cell r="D202">
            <v>13163</v>
          </cell>
          <cell r="E202">
            <v>10201289</v>
          </cell>
          <cell r="F202">
            <v>4525994</v>
          </cell>
          <cell r="G202">
            <v>44994.000347222223</v>
          </cell>
          <cell r="J202" t="str">
            <v>Do Thi Bich Lieu</v>
          </cell>
          <cell r="M202" t="str">
            <v>No</v>
          </cell>
          <cell r="O202" t="str">
            <v>04/Đã thanh toán 10/2023</v>
          </cell>
        </row>
        <row r="203">
          <cell r="D203">
            <v>13164</v>
          </cell>
          <cell r="E203">
            <v>13225152</v>
          </cell>
          <cell r="F203">
            <v>828003</v>
          </cell>
          <cell r="G203">
            <v>44994.000347222223</v>
          </cell>
          <cell r="J203" t="str">
            <v>Do Thi Bich Lieu</v>
          </cell>
          <cell r="M203" t="str">
            <v>No</v>
          </cell>
          <cell r="O203" t="str">
            <v>04/Đã thanh toán 10/2023</v>
          </cell>
        </row>
        <row r="204">
          <cell r="D204">
            <v>13161</v>
          </cell>
          <cell r="E204">
            <v>24294867</v>
          </cell>
          <cell r="F204">
            <v>1038392</v>
          </cell>
          <cell r="G204">
            <v>44994.000347222223</v>
          </cell>
          <cell r="J204" t="str">
            <v>Do Thi Bich Lieu</v>
          </cell>
          <cell r="M204" t="str">
            <v>No</v>
          </cell>
          <cell r="O204" t="str">
            <v>04/Đã thanh toán 24/2023</v>
          </cell>
        </row>
        <row r="205">
          <cell r="D205">
            <v>13160</v>
          </cell>
          <cell r="E205">
            <v>21211824</v>
          </cell>
          <cell r="F205">
            <v>3230964</v>
          </cell>
          <cell r="G205">
            <v>44994.000347222223</v>
          </cell>
          <cell r="J205" t="str">
            <v>Do Thi Bich Lieu</v>
          </cell>
          <cell r="M205" t="str">
            <v>No</v>
          </cell>
          <cell r="O205" t="str">
            <v>04/Đã thanh toán 10/2023</v>
          </cell>
        </row>
        <row r="206">
          <cell r="D206">
            <v>13167</v>
          </cell>
          <cell r="E206">
            <v>13224849</v>
          </cell>
          <cell r="F206">
            <v>1221638</v>
          </cell>
          <cell r="G206">
            <v>44994.000347222223</v>
          </cell>
          <cell r="J206" t="str">
            <v>Do Thi Bich Lieu</v>
          </cell>
          <cell r="M206" t="str">
            <v>No</v>
          </cell>
          <cell r="O206" t="str">
            <v>04/Đã thanh toán 10/2023</v>
          </cell>
        </row>
        <row r="207">
          <cell r="D207">
            <v>13162</v>
          </cell>
          <cell r="E207">
            <v>21212486</v>
          </cell>
          <cell r="F207">
            <v>3230964</v>
          </cell>
          <cell r="G207">
            <v>44994.000347222223</v>
          </cell>
          <cell r="J207" t="str">
            <v>Do Thi Bich Lieu</v>
          </cell>
          <cell r="M207" t="str">
            <v>No</v>
          </cell>
          <cell r="O207" t="str">
            <v>04/Đã thanh toán 24/2023</v>
          </cell>
        </row>
        <row r="208">
          <cell r="D208">
            <v>14851</v>
          </cell>
          <cell r="E208">
            <v>19373558</v>
          </cell>
          <cell r="F208">
            <v>1038389</v>
          </cell>
          <cell r="G208">
            <v>45001.000347222223</v>
          </cell>
          <cell r="J208" t="str">
            <v>Do Thi Bich Lieu</v>
          </cell>
          <cell r="M208" t="str">
            <v>No</v>
          </cell>
          <cell r="O208" t="str">
            <v>06/Đã thanh toán 26/2023</v>
          </cell>
        </row>
        <row r="209">
          <cell r="D209">
            <v>14848</v>
          </cell>
          <cell r="E209">
            <v>11173631</v>
          </cell>
          <cell r="F209">
            <v>10383890</v>
          </cell>
          <cell r="G209">
            <v>45001.000347222223</v>
          </cell>
          <cell r="J209" t="str">
            <v>Do Thi Bich Lieu</v>
          </cell>
          <cell r="M209" t="str">
            <v>No</v>
          </cell>
          <cell r="O209" t="str">
            <v>06/Đã thanh toán 26/2023</v>
          </cell>
        </row>
        <row r="210">
          <cell r="D210">
            <v>14847</v>
          </cell>
          <cell r="E210">
            <v>10206798</v>
          </cell>
          <cell r="F210">
            <v>5191945</v>
          </cell>
          <cell r="G210">
            <v>45001.000347222223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14850</v>
          </cell>
          <cell r="E211">
            <v>11173964</v>
          </cell>
          <cell r="F211">
            <v>1104004</v>
          </cell>
          <cell r="G211">
            <v>45001.000347222223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14855</v>
          </cell>
          <cell r="E212">
            <v>12132881</v>
          </cell>
          <cell r="F212">
            <v>4153556</v>
          </cell>
          <cell r="G212">
            <v>45001.000347222223</v>
          </cell>
          <cell r="J212" t="str">
            <v>Do Thi Bich Lieu</v>
          </cell>
          <cell r="M212" t="str">
            <v>No</v>
          </cell>
          <cell r="O212" t="str">
            <v>06/Đã thanh toán 26/2023</v>
          </cell>
        </row>
        <row r="213">
          <cell r="D213">
            <v>14846</v>
          </cell>
          <cell r="E213">
            <v>10204861</v>
          </cell>
          <cell r="F213">
            <v>5338938</v>
          </cell>
          <cell r="G213">
            <v>45001.000347222223</v>
          </cell>
          <cell r="J213" t="str">
            <v>Do Thi Bich Lieu</v>
          </cell>
          <cell r="M213" t="str">
            <v>No</v>
          </cell>
          <cell r="O213" t="str">
            <v>06/Đã thanh toán 26/2023</v>
          </cell>
        </row>
        <row r="214">
          <cell r="D214">
            <v>14840</v>
          </cell>
          <cell r="E214">
            <v>25325468</v>
          </cell>
          <cell r="F214">
            <v>499125</v>
          </cell>
          <cell r="G214">
            <v>45001.000347222223</v>
          </cell>
          <cell r="J214" t="str">
            <v>Do Thi Bich Lieu</v>
          </cell>
          <cell r="M214" t="str">
            <v>No</v>
          </cell>
          <cell r="O214" t="str">
            <v>06/Đã thanh toán 26/2023</v>
          </cell>
        </row>
        <row r="215">
          <cell r="D215">
            <v>14842</v>
          </cell>
          <cell r="E215">
            <v>22327831</v>
          </cell>
          <cell r="F215">
            <v>1891483</v>
          </cell>
          <cell r="G215">
            <v>45001.000347222223</v>
          </cell>
          <cell r="J215" t="str">
            <v>Do Thi Bich Lieu</v>
          </cell>
          <cell r="M215" t="str">
            <v>No</v>
          </cell>
          <cell r="O215" t="str">
            <v>06/Đã thanh toán 26/2023</v>
          </cell>
        </row>
        <row r="216">
          <cell r="D216">
            <v>14844</v>
          </cell>
          <cell r="E216">
            <v>18143577</v>
          </cell>
          <cell r="F216">
            <v>1551215</v>
          </cell>
          <cell r="G216">
            <v>45001.000347222223</v>
          </cell>
          <cell r="J216" t="str">
            <v>Do Thi Bich Lieu</v>
          </cell>
          <cell r="M216" t="str">
            <v>No</v>
          </cell>
          <cell r="O216" t="str">
            <v>06/Đã thanh toán 26/2023</v>
          </cell>
        </row>
        <row r="217">
          <cell r="D217">
            <v>14841</v>
          </cell>
          <cell r="E217">
            <v>23205057</v>
          </cell>
          <cell r="F217">
            <v>1551215</v>
          </cell>
          <cell r="G217">
            <v>45001.000347222223</v>
          </cell>
          <cell r="J217" t="str">
            <v>Do Thi Bich Lieu</v>
          </cell>
          <cell r="M217" t="str">
            <v>No</v>
          </cell>
          <cell r="O217" t="str">
            <v>06/Đã thanh toán 26/2023</v>
          </cell>
        </row>
        <row r="218">
          <cell r="D218">
            <v>14854</v>
          </cell>
          <cell r="E218">
            <v>12132793</v>
          </cell>
          <cell r="F218">
            <v>4234934</v>
          </cell>
          <cell r="G218">
            <v>45001.000347222223</v>
          </cell>
          <cell r="J218" t="str">
            <v>Do Thi Bich Lieu</v>
          </cell>
          <cell r="M218" t="str">
            <v>No</v>
          </cell>
          <cell r="O218" t="str">
            <v>06/Đã thanh toán 26/2023</v>
          </cell>
        </row>
        <row r="219">
          <cell r="D219">
            <v>14845</v>
          </cell>
          <cell r="E219">
            <v>29162129</v>
          </cell>
          <cell r="F219">
            <v>2671558</v>
          </cell>
          <cell r="G219">
            <v>45001.000347222223</v>
          </cell>
          <cell r="J219" t="str">
            <v>Do Thi Bich Lieu</v>
          </cell>
          <cell r="M219" t="str">
            <v>No</v>
          </cell>
          <cell r="O219" t="str">
            <v>06/Đã thanh toán 26/2023</v>
          </cell>
        </row>
        <row r="220">
          <cell r="D220">
            <v>14843</v>
          </cell>
          <cell r="E220">
            <v>16412576</v>
          </cell>
          <cell r="F220">
            <v>4234934</v>
          </cell>
          <cell r="G220">
            <v>45001.000347222223</v>
          </cell>
          <cell r="J220" t="str">
            <v>Do Thi Bich Lieu</v>
          </cell>
          <cell r="M220" t="str">
            <v>No</v>
          </cell>
          <cell r="O220" t="str">
            <v>06/Đã thanh toán 26/2023</v>
          </cell>
        </row>
        <row r="221">
          <cell r="D221">
            <v>14849</v>
          </cell>
          <cell r="E221">
            <v>11174198</v>
          </cell>
          <cell r="F221">
            <v>3476451</v>
          </cell>
          <cell r="G221">
            <v>45001.000347222223</v>
          </cell>
          <cell r="J221" t="str">
            <v>Do Thi Bich Lieu</v>
          </cell>
          <cell r="M221" t="str">
            <v>No</v>
          </cell>
          <cell r="O221" t="str">
            <v>06/Đã thanh toán 26/2023</v>
          </cell>
        </row>
        <row r="222">
          <cell r="D222">
            <v>14852</v>
          </cell>
          <cell r="E222">
            <v>19373656</v>
          </cell>
          <cell r="F222">
            <v>3136524</v>
          </cell>
          <cell r="G222">
            <v>45001.000347222223</v>
          </cell>
          <cell r="J222" t="str">
            <v>Do Thi Bich Lieu</v>
          </cell>
          <cell r="M222" t="str">
            <v>No</v>
          </cell>
          <cell r="O222" t="str">
            <v>06/Đã thanh toán 26/2023</v>
          </cell>
        </row>
        <row r="223">
          <cell r="D223">
            <v>14853</v>
          </cell>
          <cell r="E223">
            <v>19373508</v>
          </cell>
          <cell r="F223">
            <v>1785920</v>
          </cell>
          <cell r="G223">
            <v>45001.000347222223</v>
          </cell>
          <cell r="J223" t="str">
            <v>Do Thi Bich Lieu</v>
          </cell>
          <cell r="M223" t="str">
            <v>No</v>
          </cell>
          <cell r="O223" t="str">
            <v>06/Đã thanh toán 26/2023</v>
          </cell>
        </row>
        <row r="224">
          <cell r="D224">
            <v>14861</v>
          </cell>
          <cell r="E224">
            <v>26373867</v>
          </cell>
          <cell r="F224">
            <v>5421158</v>
          </cell>
          <cell r="G224">
            <v>45001.000347222223</v>
          </cell>
          <cell r="J224" t="str">
            <v>Do Thi Bich Lieu</v>
          </cell>
          <cell r="M224" t="str">
            <v>No</v>
          </cell>
          <cell r="O224" t="str">
            <v>04/Đã thanh toán 10/2023</v>
          </cell>
        </row>
        <row r="225">
          <cell r="D225">
            <v>14856</v>
          </cell>
          <cell r="E225">
            <v>14085814</v>
          </cell>
          <cell r="F225">
            <v>403871</v>
          </cell>
          <cell r="G225">
            <v>45001.000347222223</v>
          </cell>
          <cell r="J225" t="str">
            <v>Do Thi Bich Lieu</v>
          </cell>
          <cell r="M225" t="str">
            <v>No</v>
          </cell>
          <cell r="O225" t="str">
            <v>04/Đã thanh toán 10/2023</v>
          </cell>
        </row>
        <row r="226">
          <cell r="D226">
            <v>14858</v>
          </cell>
          <cell r="E226">
            <v>13229084</v>
          </cell>
          <cell r="F226">
            <v>1939267</v>
          </cell>
          <cell r="G226">
            <v>45001.000347222223</v>
          </cell>
          <cell r="J226" t="str">
            <v>Do Thi Bich Lieu</v>
          </cell>
          <cell r="M226" t="str">
            <v>No</v>
          </cell>
          <cell r="O226" t="str">
            <v>04/Đã thanh toán 24/2023</v>
          </cell>
        </row>
        <row r="227">
          <cell r="D227">
            <v>14860</v>
          </cell>
          <cell r="E227">
            <v>26376419</v>
          </cell>
          <cell r="F227">
            <v>3514836</v>
          </cell>
          <cell r="G227">
            <v>45001.000347222223</v>
          </cell>
          <cell r="J227" t="str">
            <v>Do Thi Bich Lieu</v>
          </cell>
          <cell r="M227" t="str">
            <v>No</v>
          </cell>
          <cell r="O227" t="str">
            <v>04/Đã thanh toán 24/2023</v>
          </cell>
        </row>
        <row r="228">
          <cell r="D228">
            <v>14859</v>
          </cell>
          <cell r="E228">
            <v>26376150</v>
          </cell>
          <cell r="F228">
            <v>1038389</v>
          </cell>
          <cell r="G228">
            <v>45001.000347222223</v>
          </cell>
          <cell r="J228" t="str">
            <v>Do Thi Bich Lieu</v>
          </cell>
          <cell r="M228" t="str">
            <v>No</v>
          </cell>
          <cell r="O228" t="str">
            <v>04/Đã thanh toán 24/2023</v>
          </cell>
        </row>
        <row r="229">
          <cell r="D229">
            <v>15714</v>
          </cell>
          <cell r="E229">
            <v>27238722</v>
          </cell>
          <cell r="F229">
            <v>5079718</v>
          </cell>
          <cell r="G229">
            <v>45003.000347222223</v>
          </cell>
          <cell r="J229" t="str">
            <v>Do Thi Bich Lieu</v>
          </cell>
          <cell r="M229" t="str">
            <v>No</v>
          </cell>
          <cell r="O229" t="str">
            <v>07/Đã thanh toán 10/2023</v>
          </cell>
        </row>
        <row r="230">
          <cell r="D230">
            <v>15715</v>
          </cell>
          <cell r="E230">
            <v>20252702</v>
          </cell>
          <cell r="F230">
            <v>3918673</v>
          </cell>
          <cell r="G230">
            <v>45003.000347222223</v>
          </cell>
          <cell r="J230" t="str">
            <v>Do Thi Bich Lieu</v>
          </cell>
          <cell r="M230" t="str">
            <v>No</v>
          </cell>
          <cell r="O230" t="str">
            <v>Chúng tôi đang xử lý hóa đơn, vui lòng liên hệ Do Thi Bich Lieu</v>
          </cell>
        </row>
        <row r="231">
          <cell r="D231">
            <v>15719</v>
          </cell>
          <cell r="E231">
            <v>22277844</v>
          </cell>
          <cell r="F231">
            <v>5238904</v>
          </cell>
          <cell r="G231">
            <v>45003.000347222223</v>
          </cell>
          <cell r="J231" t="str">
            <v>Do Thi Bich Lieu</v>
          </cell>
          <cell r="M231" t="str">
            <v>No</v>
          </cell>
          <cell r="O231" t="str">
            <v>06/Đã thanh toán 26/2023</v>
          </cell>
        </row>
        <row r="232">
          <cell r="D232">
            <v>15723</v>
          </cell>
          <cell r="E232">
            <v>15043657</v>
          </cell>
          <cell r="F232">
            <v>6799447</v>
          </cell>
          <cell r="G232">
            <v>45003.000347222223</v>
          </cell>
          <cell r="J232" t="str">
            <v>Do Thi Bich Lieu</v>
          </cell>
          <cell r="M232" t="str">
            <v>No</v>
          </cell>
          <cell r="O232" t="str">
            <v>06/Đã thanh toán 26/2023</v>
          </cell>
        </row>
        <row r="233">
          <cell r="D233">
            <v>15713</v>
          </cell>
          <cell r="E233">
            <v>25231094</v>
          </cell>
          <cell r="F233">
            <v>552002</v>
          </cell>
          <cell r="G233">
            <v>45003.000347222223</v>
          </cell>
          <cell r="J233" t="str">
            <v>Do Thi Bich Lieu</v>
          </cell>
          <cell r="M233" t="str">
            <v>No</v>
          </cell>
          <cell r="O233" t="str">
            <v>05/Đã thanh toán 10/2023</v>
          </cell>
        </row>
        <row r="234">
          <cell r="D234">
            <v>15724</v>
          </cell>
          <cell r="E234">
            <v>13129281</v>
          </cell>
          <cell r="F234">
            <v>4506260</v>
          </cell>
          <cell r="G234">
            <v>45003.000347222223</v>
          </cell>
          <cell r="J234" t="str">
            <v>Do Thi Bich Lieu</v>
          </cell>
          <cell r="M234" t="str">
            <v>No</v>
          </cell>
          <cell r="O234" t="str">
            <v>05/Đã thanh toán 10/2023</v>
          </cell>
        </row>
        <row r="235">
          <cell r="D235">
            <v>15707</v>
          </cell>
          <cell r="E235">
            <v>16413585</v>
          </cell>
          <cell r="F235">
            <v>1615482</v>
          </cell>
          <cell r="G235">
            <v>45003.000347222223</v>
          </cell>
          <cell r="J235" t="str">
            <v>Do Thi Bich Lieu</v>
          </cell>
          <cell r="M235" t="str">
            <v>No</v>
          </cell>
          <cell r="O235" t="str">
            <v>04/Đã thanh toán 24/2023</v>
          </cell>
        </row>
        <row r="236">
          <cell r="D236">
            <v>15709</v>
          </cell>
          <cell r="E236">
            <v>24297736</v>
          </cell>
          <cell r="F236">
            <v>1038389</v>
          </cell>
          <cell r="G236">
            <v>45003.000347222223</v>
          </cell>
          <cell r="J236" t="str">
            <v>Do Thi Bich Lieu</v>
          </cell>
          <cell r="M236" t="str">
            <v>No</v>
          </cell>
          <cell r="O236" t="str">
            <v>04/Đã thanh toán 24/2023</v>
          </cell>
        </row>
        <row r="237">
          <cell r="D237">
            <v>15711</v>
          </cell>
          <cell r="E237">
            <v>28316136</v>
          </cell>
          <cell r="F237">
            <v>1615482</v>
          </cell>
          <cell r="G237">
            <v>45003.000347222223</v>
          </cell>
          <cell r="J237" t="str">
            <v>Do Thi Bich Lieu</v>
          </cell>
          <cell r="M237" t="str">
            <v>No</v>
          </cell>
          <cell r="O237" t="str">
            <v>04/Đã thanh toán 24/2023</v>
          </cell>
        </row>
        <row r="238">
          <cell r="D238">
            <v>15710</v>
          </cell>
          <cell r="E238">
            <v>25326408</v>
          </cell>
          <cell r="F238">
            <v>1551215</v>
          </cell>
          <cell r="G238">
            <v>45003.000347222223</v>
          </cell>
          <cell r="J238" t="str">
            <v>Do Thi Bich Lieu</v>
          </cell>
          <cell r="M238" t="str">
            <v>No</v>
          </cell>
          <cell r="O238" t="str">
            <v>04/Đã thanh toán 24/2023</v>
          </cell>
        </row>
        <row r="239">
          <cell r="D239">
            <v>15712</v>
          </cell>
          <cell r="E239">
            <v>17179185</v>
          </cell>
          <cell r="F239">
            <v>2352779</v>
          </cell>
          <cell r="G239">
            <v>45003.000347222223</v>
          </cell>
          <cell r="J239" t="str">
            <v>Do Thi Bich Lieu</v>
          </cell>
          <cell r="M239" t="str">
            <v>No</v>
          </cell>
          <cell r="O239" t="str">
            <v>04/Đã thanh toán 24/2023</v>
          </cell>
        </row>
        <row r="240">
          <cell r="D240">
            <v>15708</v>
          </cell>
          <cell r="E240">
            <v>20354100</v>
          </cell>
          <cell r="F240">
            <v>1038389</v>
          </cell>
          <cell r="G240">
            <v>45003.000347222223</v>
          </cell>
          <cell r="J240" t="str">
            <v>Do Thi Bich Lieu</v>
          </cell>
          <cell r="M240" t="str">
            <v>No</v>
          </cell>
          <cell r="O240" t="str">
            <v>04/Đã thanh toán 24/2023</v>
          </cell>
        </row>
        <row r="241">
          <cell r="D241">
            <v>15732</v>
          </cell>
          <cell r="E241">
            <v>21215183</v>
          </cell>
          <cell r="F241">
            <v>3069416</v>
          </cell>
          <cell r="G241">
            <v>45003.000347222223</v>
          </cell>
          <cell r="J241" t="str">
            <v>Do Thi Bich Lieu</v>
          </cell>
          <cell r="M241" t="str">
            <v>No</v>
          </cell>
          <cell r="O241" t="str">
            <v>04/Đã thanh toán 24/2023</v>
          </cell>
        </row>
        <row r="242">
          <cell r="D242">
            <v>15730</v>
          </cell>
          <cell r="E242">
            <v>10208391</v>
          </cell>
          <cell r="F242">
            <v>9800665</v>
          </cell>
          <cell r="G242">
            <v>45003.000347222223</v>
          </cell>
          <cell r="J242" t="str">
            <v>Do Thi Bich Lieu</v>
          </cell>
          <cell r="M242" t="str">
            <v>No</v>
          </cell>
          <cell r="O242" t="str">
            <v>04/Đã thanh toán 24/2023</v>
          </cell>
        </row>
        <row r="243">
          <cell r="D243">
            <v>15733</v>
          </cell>
          <cell r="E243">
            <v>16410927</v>
          </cell>
          <cell r="F243">
            <v>299475</v>
          </cell>
          <cell r="G243">
            <v>45003.000347222223</v>
          </cell>
          <cell r="J243" t="str">
            <v>Do Thi Bich Lieu</v>
          </cell>
          <cell r="M243" t="str">
            <v>No</v>
          </cell>
          <cell r="O243" t="str">
            <v>04/Đã thanh toán 24/2023</v>
          </cell>
        </row>
        <row r="244">
          <cell r="D244">
            <v>15706</v>
          </cell>
          <cell r="E244">
            <v>15099450</v>
          </cell>
          <cell r="F244">
            <v>4700010</v>
          </cell>
          <cell r="G244">
            <v>45003.000347222223</v>
          </cell>
          <cell r="J244" t="str">
            <v>Do Thi Bich Lieu</v>
          </cell>
          <cell r="M244" t="str">
            <v>No</v>
          </cell>
          <cell r="O244" t="str">
            <v>04/Đã thanh toán 24/2023</v>
          </cell>
        </row>
        <row r="245">
          <cell r="D245">
            <v>15718</v>
          </cell>
          <cell r="E245">
            <v>25269364</v>
          </cell>
          <cell r="F245">
            <v>6611119</v>
          </cell>
          <cell r="G245">
            <v>45003.000347222223</v>
          </cell>
          <cell r="J245" t="str">
            <v>Do Thi Bich Lieu</v>
          </cell>
          <cell r="M245" t="str">
            <v>No</v>
          </cell>
          <cell r="O245" t="str">
            <v>06/Đã thanh toán 26/2023</v>
          </cell>
        </row>
        <row r="246">
          <cell r="D246">
            <v>15705</v>
          </cell>
          <cell r="E246">
            <v>15099206</v>
          </cell>
          <cell r="F246">
            <v>3115167</v>
          </cell>
          <cell r="G246">
            <v>45003.000347222223</v>
          </cell>
          <cell r="J246" t="str">
            <v>Do Thi Bich Lieu</v>
          </cell>
          <cell r="M246" t="str">
            <v>No</v>
          </cell>
          <cell r="O246" t="str">
            <v>04/Đã thanh toán 24/2023</v>
          </cell>
        </row>
        <row r="247">
          <cell r="D247">
            <v>15721</v>
          </cell>
          <cell r="E247">
            <v>15012701</v>
          </cell>
          <cell r="F247">
            <v>552002</v>
          </cell>
          <cell r="G247">
            <v>45003.000347222223</v>
          </cell>
          <cell r="J247" t="str">
            <v>Do Thi Bich Lieu</v>
          </cell>
          <cell r="M247" t="str">
            <v>No</v>
          </cell>
          <cell r="O247" t="str">
            <v>06/Đã thanh toán 12/2023</v>
          </cell>
        </row>
        <row r="248">
          <cell r="D248">
            <v>16741</v>
          </cell>
          <cell r="E248">
            <v>14088203</v>
          </cell>
          <cell r="F248">
            <v>276001</v>
          </cell>
          <cell r="G248">
            <v>45008.000347222223</v>
          </cell>
          <cell r="J248" t="str">
            <v>Do Thi Bich Lieu</v>
          </cell>
          <cell r="M248" t="str">
            <v>No</v>
          </cell>
          <cell r="O248" t="str">
            <v>04/Đã thanh toán 24/2023</v>
          </cell>
        </row>
        <row r="249">
          <cell r="D249">
            <v>16754</v>
          </cell>
          <cell r="E249">
            <v>22330232</v>
          </cell>
          <cell r="F249">
            <v>1038389</v>
          </cell>
          <cell r="G249">
            <v>45008.000347222223</v>
          </cell>
          <cell r="J249" t="str">
            <v>Do Thi Bich Lieu</v>
          </cell>
          <cell r="M249" t="str">
            <v>No</v>
          </cell>
          <cell r="O249" t="str">
            <v>05/Đã thanh toán 10/2023</v>
          </cell>
        </row>
        <row r="250">
          <cell r="D250">
            <v>16755</v>
          </cell>
          <cell r="E250">
            <v>27318739</v>
          </cell>
          <cell r="F250">
            <v>1314390</v>
          </cell>
          <cell r="G250">
            <v>45008.000347222223</v>
          </cell>
          <cell r="J250" t="str">
            <v>Do Thi Bich Lieu</v>
          </cell>
          <cell r="M250" t="str">
            <v>No</v>
          </cell>
          <cell r="O250" t="str">
            <v>05/Đã thanh toán 10/2023</v>
          </cell>
        </row>
        <row r="251">
          <cell r="D251">
            <v>16752</v>
          </cell>
          <cell r="E251">
            <v>25328714</v>
          </cell>
          <cell r="F251">
            <v>8419296</v>
          </cell>
          <cell r="G251">
            <v>45008.000347222223</v>
          </cell>
          <cell r="J251" t="str">
            <v>Do Thi Bich Lieu</v>
          </cell>
          <cell r="M251" t="str">
            <v>No</v>
          </cell>
          <cell r="O251" t="str">
            <v>05/Đã thanh toán 10/2023</v>
          </cell>
        </row>
        <row r="252">
          <cell r="D252">
            <v>16751</v>
          </cell>
          <cell r="E252">
            <v>28317668</v>
          </cell>
          <cell r="F252">
            <v>1038389</v>
          </cell>
          <cell r="G252">
            <v>45008.000347222223</v>
          </cell>
          <cell r="J252" t="str">
            <v>Do Thi Bich Lieu</v>
          </cell>
          <cell r="M252" t="str">
            <v>No</v>
          </cell>
          <cell r="O252" t="str">
            <v>05/Đã thanh toán 10/2023</v>
          </cell>
        </row>
        <row r="253">
          <cell r="D253">
            <v>16742</v>
          </cell>
          <cell r="E253">
            <v>14088250</v>
          </cell>
          <cell r="F253">
            <v>5191962</v>
          </cell>
          <cell r="G253">
            <v>45008.000347222223</v>
          </cell>
          <cell r="J253" t="str">
            <v>Do Thi Bich Lieu</v>
          </cell>
          <cell r="M253" t="str">
            <v>No</v>
          </cell>
          <cell r="O253" t="str">
            <v>04/Đã thanh toán 24/2023</v>
          </cell>
        </row>
        <row r="254">
          <cell r="D254">
            <v>16745</v>
          </cell>
          <cell r="E254">
            <v>14089346</v>
          </cell>
          <cell r="F254">
            <v>499125</v>
          </cell>
          <cell r="G254">
            <v>45008.000347222223</v>
          </cell>
          <cell r="J254" t="str">
            <v>Do Thi Bich Lieu</v>
          </cell>
          <cell r="M254" t="str">
            <v>No</v>
          </cell>
          <cell r="O254" t="str">
            <v>04/Đã thanh toán 24/2023</v>
          </cell>
        </row>
        <row r="255">
          <cell r="D255">
            <v>16744</v>
          </cell>
          <cell r="E255">
            <v>26378159</v>
          </cell>
          <cell r="F255">
            <v>5542631</v>
          </cell>
          <cell r="G255">
            <v>45008.000347222223</v>
          </cell>
          <cell r="J255" t="str">
            <v>Do Thi Bich Lieu</v>
          </cell>
          <cell r="M255" t="str">
            <v>No</v>
          </cell>
          <cell r="O255" t="str">
            <v>04/Đã thanh toán 24/2023</v>
          </cell>
        </row>
        <row r="256">
          <cell r="D256">
            <v>16747</v>
          </cell>
          <cell r="E256">
            <v>20355734</v>
          </cell>
          <cell r="F256">
            <v>1682819</v>
          </cell>
          <cell r="G256">
            <v>45008.000347222223</v>
          </cell>
          <cell r="J256" t="str">
            <v>Do Thi Bich Lieu</v>
          </cell>
          <cell r="M256" t="str">
            <v>No</v>
          </cell>
          <cell r="O256" t="str">
            <v>05/Đã thanh toán 10/2023</v>
          </cell>
        </row>
        <row r="257">
          <cell r="D257">
            <v>16746</v>
          </cell>
          <cell r="E257">
            <v>18144542</v>
          </cell>
          <cell r="F257">
            <v>3115167</v>
          </cell>
          <cell r="G257">
            <v>45008.000347222223</v>
          </cell>
          <cell r="J257" t="str">
            <v>Do Thi Bich Lieu</v>
          </cell>
          <cell r="M257" t="str">
            <v>No</v>
          </cell>
          <cell r="O257" t="str">
            <v>04/Đã thanh toán 24/2023</v>
          </cell>
        </row>
        <row r="258">
          <cell r="D258">
            <v>16749</v>
          </cell>
          <cell r="E258">
            <v>21215809</v>
          </cell>
          <cell r="F258">
            <v>1615482</v>
          </cell>
          <cell r="G258">
            <v>45008.000347222223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16750</v>
          </cell>
          <cell r="E259">
            <v>22329490</v>
          </cell>
          <cell r="F259">
            <v>1551215</v>
          </cell>
          <cell r="G259">
            <v>45008.000347222223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D260">
            <v>16748</v>
          </cell>
          <cell r="E260">
            <v>16415222</v>
          </cell>
          <cell r="F260">
            <v>2358510</v>
          </cell>
          <cell r="G260">
            <v>45008.000347222223</v>
          </cell>
          <cell r="J260" t="str">
            <v>Do Thi Bich Lieu</v>
          </cell>
          <cell r="M260" t="str">
            <v>No</v>
          </cell>
          <cell r="O260" t="str">
            <v>05/Đã thanh toán 24/2023</v>
          </cell>
        </row>
        <row r="261">
          <cell r="D261">
            <v>17504</v>
          </cell>
          <cell r="E261">
            <v>12136041</v>
          </cell>
          <cell r="F261">
            <v>6022034</v>
          </cell>
          <cell r="G261">
            <v>45010.000347222223</v>
          </cell>
          <cell r="J261" t="str">
            <v>Do Thi Bich Lieu</v>
          </cell>
          <cell r="M261" t="str">
            <v>No</v>
          </cell>
          <cell r="O261" t="str">
            <v>06/Đã thanh toán 26/2023</v>
          </cell>
        </row>
        <row r="262">
          <cell r="D262">
            <v>17503</v>
          </cell>
          <cell r="E262">
            <v>19377162</v>
          </cell>
          <cell r="F262">
            <v>3719491</v>
          </cell>
          <cell r="G262">
            <v>45010.000347222223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D263">
            <v>18691</v>
          </cell>
          <cell r="E263">
            <v>29164422</v>
          </cell>
          <cell r="F263">
            <v>2076778</v>
          </cell>
          <cell r="G263">
            <v>45015.000347222223</v>
          </cell>
          <cell r="J263" t="str">
            <v>Do Thi Bich Lieu</v>
          </cell>
          <cell r="M263" t="str">
            <v>No</v>
          </cell>
          <cell r="O263" t="str">
            <v>07/Đã thanh toán 10/2023</v>
          </cell>
        </row>
        <row r="264">
          <cell r="D264">
            <v>18706</v>
          </cell>
          <cell r="E264">
            <v>10211867</v>
          </cell>
          <cell r="F264">
            <v>3711356</v>
          </cell>
          <cell r="G264">
            <v>45015.000347222223</v>
          </cell>
          <cell r="J264" t="str">
            <v>Do Thi Bich Lieu</v>
          </cell>
          <cell r="M264" t="str">
            <v>No</v>
          </cell>
          <cell r="O264" t="str">
            <v>06/Đã thanh toán 26/2023</v>
          </cell>
        </row>
        <row r="265">
          <cell r="D265">
            <v>18700</v>
          </cell>
          <cell r="E265">
            <v>28320264</v>
          </cell>
          <cell r="F265">
            <v>6016351</v>
          </cell>
          <cell r="G265">
            <v>45015.000347222223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D266">
            <v>18703</v>
          </cell>
          <cell r="E266">
            <v>20356376</v>
          </cell>
          <cell r="F266">
            <v>1038389</v>
          </cell>
          <cell r="G266">
            <v>45015.000347222223</v>
          </cell>
          <cell r="J266" t="str">
            <v>Do Thi Bich Lieu</v>
          </cell>
          <cell r="M266" t="str">
            <v>No</v>
          </cell>
          <cell r="O266" t="str">
            <v>05/Đã thanh toán 10/2023</v>
          </cell>
        </row>
        <row r="267">
          <cell r="D267">
            <v>18695</v>
          </cell>
          <cell r="E267">
            <v>15103633</v>
          </cell>
          <cell r="F267">
            <v>1038389</v>
          </cell>
          <cell r="G267">
            <v>45015.000347222223</v>
          </cell>
          <cell r="J267" t="str">
            <v>Do Thi Bich Lieu</v>
          </cell>
          <cell r="M267" t="str">
            <v>No</v>
          </cell>
          <cell r="O267" t="str">
            <v>05/Đã thanh toán 10/2023</v>
          </cell>
        </row>
        <row r="268">
          <cell r="D268">
            <v>18694</v>
          </cell>
          <cell r="E268">
            <v>18149591</v>
          </cell>
          <cell r="F268">
            <v>4234934</v>
          </cell>
          <cell r="G268">
            <v>45015.000347222223</v>
          </cell>
          <cell r="J268" t="str">
            <v>Do Thi Bich Lieu</v>
          </cell>
          <cell r="M268" t="str">
            <v>No</v>
          </cell>
          <cell r="O268" t="str">
            <v>05/Đã thanh toán 10/2023</v>
          </cell>
        </row>
        <row r="269">
          <cell r="D269">
            <v>18697</v>
          </cell>
          <cell r="E269">
            <v>15103732</v>
          </cell>
          <cell r="F269">
            <v>8144659</v>
          </cell>
          <cell r="G269">
            <v>45015.000347222223</v>
          </cell>
          <cell r="J269" t="str">
            <v>Do Thi Bich Lieu</v>
          </cell>
          <cell r="M269" t="str">
            <v>No</v>
          </cell>
          <cell r="O269" t="str">
            <v>05/Đã thanh toán 10/2023</v>
          </cell>
        </row>
        <row r="270">
          <cell r="D270">
            <v>18693</v>
          </cell>
          <cell r="E270">
            <v>11179991</v>
          </cell>
          <cell r="F270">
            <v>3230964</v>
          </cell>
          <cell r="G270">
            <v>45015.000347222223</v>
          </cell>
          <cell r="J270" t="str">
            <v>Do Thi Bich Lieu</v>
          </cell>
          <cell r="M270" t="str">
            <v>No</v>
          </cell>
          <cell r="O270" t="str">
            <v>05/Đã thanh toán 10/2023</v>
          </cell>
        </row>
        <row r="271">
          <cell r="D271">
            <v>18702</v>
          </cell>
          <cell r="E271">
            <v>20356620</v>
          </cell>
          <cell r="F271">
            <v>3973992</v>
          </cell>
          <cell r="G271">
            <v>45015.000347222223</v>
          </cell>
          <cell r="J271" t="str">
            <v>Do Thi Bich Lieu</v>
          </cell>
          <cell r="M271" t="str">
            <v>No</v>
          </cell>
          <cell r="O271" t="str">
            <v>05/Đã thanh toán 10/2023</v>
          </cell>
        </row>
        <row r="272">
          <cell r="D272">
            <v>18699</v>
          </cell>
          <cell r="E272">
            <v>17182705</v>
          </cell>
          <cell r="F272">
            <v>15080120</v>
          </cell>
          <cell r="G272">
            <v>45015.000347222223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D273">
            <v>18704</v>
          </cell>
          <cell r="E273">
            <v>16415945</v>
          </cell>
          <cell r="F273">
            <v>2076778</v>
          </cell>
          <cell r="G273">
            <v>45015.000347222223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18705</v>
          </cell>
          <cell r="E274">
            <v>10211608</v>
          </cell>
          <cell r="F274">
            <v>1038389</v>
          </cell>
          <cell r="G274">
            <v>45015.000347222223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18690</v>
          </cell>
          <cell r="E275">
            <v>50988210</v>
          </cell>
          <cell r="F275">
            <v>1038389</v>
          </cell>
          <cell r="G275">
            <v>45015.000347222223</v>
          </cell>
          <cell r="J275" t="str">
            <v>Do Thi Bich Lieu</v>
          </cell>
          <cell r="M275" t="str">
            <v>No</v>
          </cell>
          <cell r="O275" t="str">
            <v>07/Đã thanh toán 10/2023</v>
          </cell>
        </row>
        <row r="276">
          <cell r="D276">
            <v>18692</v>
          </cell>
          <cell r="E276">
            <v>11179683</v>
          </cell>
          <cell r="F276">
            <v>2757810</v>
          </cell>
          <cell r="G276">
            <v>45015.000347222223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19053</v>
          </cell>
          <cell r="E277">
            <v>90311519</v>
          </cell>
          <cell r="F277">
            <v>1038389</v>
          </cell>
          <cell r="G277">
            <v>45016.000347222223</v>
          </cell>
          <cell r="J277" t="str">
            <v>Do Thi Bich Lieu</v>
          </cell>
          <cell r="M277" t="str">
            <v>No</v>
          </cell>
          <cell r="O277" t="str">
            <v>07/Đã thanh toán 10/2023</v>
          </cell>
        </row>
        <row r="278">
          <cell r="D278">
            <v>19055</v>
          </cell>
          <cell r="E278">
            <v>14094464</v>
          </cell>
          <cell r="F278">
            <v>110400</v>
          </cell>
          <cell r="G278">
            <v>45016.000347222223</v>
          </cell>
          <cell r="J278" t="str">
            <v>Do Thi Bich Lieu</v>
          </cell>
          <cell r="M278" t="str">
            <v>No</v>
          </cell>
          <cell r="O278" t="str">
            <v>06/Đã thanh toán 26/2023</v>
          </cell>
        </row>
        <row r="279">
          <cell r="D279">
            <v>18760</v>
          </cell>
          <cell r="E279">
            <v>16419056</v>
          </cell>
          <cell r="F279">
            <v>2619452</v>
          </cell>
          <cell r="G279">
            <v>45016.000347222223</v>
          </cell>
          <cell r="J279" t="str">
            <v>Do Thi Bich Lieu</v>
          </cell>
          <cell r="M279" t="str">
            <v>No</v>
          </cell>
          <cell r="O279" t="str">
            <v>05/Đã thanh toán 10/2023</v>
          </cell>
        </row>
        <row r="280">
          <cell r="D280">
            <v>18761</v>
          </cell>
          <cell r="E280">
            <v>20358732</v>
          </cell>
          <cell r="F280">
            <v>1038389</v>
          </cell>
          <cell r="G280">
            <v>45016.000347222223</v>
          </cell>
          <cell r="J280" t="str">
            <v>Do Thi Bich Lieu</v>
          </cell>
          <cell r="M280" t="str">
            <v>No</v>
          </cell>
          <cell r="O280" t="str">
            <v>05/Đã thanh toán 10/2023</v>
          </cell>
        </row>
        <row r="281">
          <cell r="D281">
            <v>18767</v>
          </cell>
          <cell r="E281">
            <v>13237724</v>
          </cell>
          <cell r="F281">
            <v>517072</v>
          </cell>
          <cell r="G281">
            <v>45016.000347222223</v>
          </cell>
          <cell r="J281" t="str">
            <v>Do Thi Bich Lieu</v>
          </cell>
          <cell r="M281" t="str">
            <v>No</v>
          </cell>
          <cell r="O281" t="str">
            <v>05/Đã thanh toán 10/2023</v>
          </cell>
        </row>
        <row r="282">
          <cell r="D282">
            <v>18758</v>
          </cell>
          <cell r="E282">
            <v>10215276</v>
          </cell>
          <cell r="F282">
            <v>1038389</v>
          </cell>
          <cell r="G282">
            <v>45016.000347222223</v>
          </cell>
          <cell r="J282" t="str">
            <v>Do Thi Bich Lieu</v>
          </cell>
          <cell r="M282" t="str">
            <v>No</v>
          </cell>
          <cell r="O282" t="str">
            <v>05/Đã thanh toán 10/2023</v>
          </cell>
        </row>
        <row r="283">
          <cell r="D283">
            <v>18766</v>
          </cell>
          <cell r="E283">
            <v>13237335</v>
          </cell>
          <cell r="F283">
            <v>2301134</v>
          </cell>
          <cell r="G283">
            <v>45016.000347222223</v>
          </cell>
          <cell r="J283" t="str">
            <v>Do Thi Bich Lieu</v>
          </cell>
          <cell r="M283" t="str">
            <v>No</v>
          </cell>
          <cell r="O283" t="str">
            <v>05/Đã thanh toán 10/2023</v>
          </cell>
        </row>
        <row r="284">
          <cell r="D284">
            <v>18765</v>
          </cell>
          <cell r="E284">
            <v>18151455</v>
          </cell>
          <cell r="F284">
            <v>499125</v>
          </cell>
          <cell r="G284">
            <v>45016.000347222223</v>
          </cell>
          <cell r="J284" t="str">
            <v>Do Thi Bich Lieu</v>
          </cell>
          <cell r="M284" t="str">
            <v>No</v>
          </cell>
          <cell r="O284" t="str">
            <v>05/Đã thanh toán 10/2023</v>
          </cell>
        </row>
        <row r="285">
          <cell r="D285">
            <v>19054</v>
          </cell>
          <cell r="E285">
            <v>14094194</v>
          </cell>
          <cell r="F285">
            <v>2076778</v>
          </cell>
          <cell r="G285">
            <v>45016.000347222223</v>
          </cell>
          <cell r="J285" t="str">
            <v>Do Thi Bich Lieu</v>
          </cell>
          <cell r="M285" t="str">
            <v>No</v>
          </cell>
          <cell r="O285" t="str">
            <v>05/Đã thanh toán 10/2023</v>
          </cell>
        </row>
        <row r="286">
          <cell r="D286">
            <v>18763</v>
          </cell>
          <cell r="E286">
            <v>27321011</v>
          </cell>
          <cell r="F286">
            <v>4234934</v>
          </cell>
          <cell r="G286">
            <v>45016.000347222223</v>
          </cell>
          <cell r="J286" t="str">
            <v>Do Thi Bich Lieu</v>
          </cell>
          <cell r="M286" t="str">
            <v>No</v>
          </cell>
          <cell r="O286" t="str">
            <v>05/Đã thanh toán 10/2023</v>
          </cell>
        </row>
        <row r="287">
          <cell r="D287">
            <v>18759</v>
          </cell>
          <cell r="E287">
            <v>10215552</v>
          </cell>
          <cell r="F287">
            <v>3782966</v>
          </cell>
          <cell r="G287">
            <v>45016.000347222223</v>
          </cell>
          <cell r="J287" t="str">
            <v>Do Thi Bich Lieu</v>
          </cell>
          <cell r="M287" t="str">
            <v>No</v>
          </cell>
          <cell r="O287" t="str">
            <v>05/Đã thanh toán 10/2023</v>
          </cell>
        </row>
        <row r="288">
          <cell r="D288">
            <v>18762</v>
          </cell>
          <cell r="E288">
            <v>25330804</v>
          </cell>
          <cell r="F288">
            <v>2372447</v>
          </cell>
          <cell r="G288">
            <v>45016.000347222223</v>
          </cell>
          <cell r="J288" t="str">
            <v>Do Thi Bich Lieu</v>
          </cell>
          <cell r="M288" t="str">
            <v>No</v>
          </cell>
          <cell r="O288" t="str">
            <v>05/Đã thanh toán 10/2023</v>
          </cell>
        </row>
        <row r="289">
          <cell r="D289">
            <v>18764</v>
          </cell>
          <cell r="E289">
            <v>28320846</v>
          </cell>
          <cell r="F289">
            <v>1827216</v>
          </cell>
          <cell r="G289">
            <v>45016.000347222223</v>
          </cell>
          <cell r="J289" t="str">
            <v>Do Thi Bich Lieu</v>
          </cell>
          <cell r="M289" t="str">
            <v>No</v>
          </cell>
          <cell r="O289" t="str">
            <v>05/Đã thanh toán 10/2023</v>
          </cell>
        </row>
        <row r="290">
          <cell r="D290">
            <v>20183</v>
          </cell>
          <cell r="E290">
            <v>12142203</v>
          </cell>
          <cell r="F290">
            <v>6404281</v>
          </cell>
          <cell r="G290">
            <v>45022.000347222223</v>
          </cell>
          <cell r="J290" t="str">
            <v>Do Thi Bich Lieu</v>
          </cell>
          <cell r="M290" t="str">
            <v>No</v>
          </cell>
          <cell r="O290" t="str">
            <v>07/Đã thanh toán 10/2023</v>
          </cell>
        </row>
        <row r="291">
          <cell r="D291">
            <v>20186</v>
          </cell>
          <cell r="E291">
            <v>26385892</v>
          </cell>
          <cell r="F291">
            <v>4117091</v>
          </cell>
          <cell r="G291">
            <v>45022.000347222223</v>
          </cell>
          <cell r="J291" t="str">
            <v>Do Thi Bich Lieu</v>
          </cell>
          <cell r="M291" t="str">
            <v>No</v>
          </cell>
          <cell r="O291" t="str">
            <v>05/Đã thanh toán 10/2023</v>
          </cell>
        </row>
        <row r="292">
          <cell r="D292">
            <v>20180</v>
          </cell>
          <cell r="E292">
            <v>17186942</v>
          </cell>
          <cell r="F292">
            <v>3663551</v>
          </cell>
          <cell r="G292">
            <v>45022.000347222223</v>
          </cell>
          <cell r="J292" t="str">
            <v>Do Thi Bich Lieu</v>
          </cell>
          <cell r="M292" t="str">
            <v>No</v>
          </cell>
          <cell r="O292" t="str">
            <v>05/Đã thanh toán 10/2023</v>
          </cell>
        </row>
        <row r="293">
          <cell r="D293">
            <v>20178</v>
          </cell>
          <cell r="E293">
            <v>15106479</v>
          </cell>
          <cell r="F293">
            <v>1958820</v>
          </cell>
          <cell r="G293">
            <v>45022.000347222223</v>
          </cell>
          <cell r="J293" t="str">
            <v>Do Thi Bich Lieu</v>
          </cell>
          <cell r="M293" t="str">
            <v>No</v>
          </cell>
          <cell r="O293" t="str">
            <v>05/Đã thanh toán 10/2023</v>
          </cell>
        </row>
        <row r="294">
          <cell r="D294">
            <v>20185</v>
          </cell>
          <cell r="E294">
            <v>13240965</v>
          </cell>
          <cell r="F294">
            <v>3841090</v>
          </cell>
          <cell r="G294">
            <v>45022.000347222223</v>
          </cell>
          <cell r="J294" t="str">
            <v>Do Thi Bich Lieu</v>
          </cell>
          <cell r="M294" t="str">
            <v>No</v>
          </cell>
          <cell r="O294" t="str">
            <v>05/Đã thanh toán 10/2023</v>
          </cell>
        </row>
        <row r="295">
          <cell r="D295">
            <v>20179</v>
          </cell>
          <cell r="E295">
            <v>22334926</v>
          </cell>
          <cell r="F295">
            <v>4009159</v>
          </cell>
          <cell r="G295">
            <v>45022.000347222223</v>
          </cell>
          <cell r="J295" t="str">
            <v>Do Thi Bich Lieu</v>
          </cell>
          <cell r="M295" t="str">
            <v>No</v>
          </cell>
          <cell r="O295" t="str">
            <v>05/Đã thanh toán 10/2023</v>
          </cell>
        </row>
        <row r="296">
          <cell r="D296">
            <v>20177</v>
          </cell>
          <cell r="E296">
            <v>19381406</v>
          </cell>
          <cell r="F296">
            <v>1221638</v>
          </cell>
          <cell r="G296">
            <v>45022.000347222223</v>
          </cell>
          <cell r="J296" t="str">
            <v>Do Thi Bich Lieu</v>
          </cell>
          <cell r="M296" t="str">
            <v>No</v>
          </cell>
          <cell r="O296" t="str">
            <v>05/Đã thanh toán 10/2023</v>
          </cell>
        </row>
        <row r="297">
          <cell r="D297">
            <v>20184</v>
          </cell>
          <cell r="E297">
            <v>13240084</v>
          </cell>
          <cell r="F297">
            <v>3888247</v>
          </cell>
          <cell r="G297">
            <v>45022.000347222223</v>
          </cell>
          <cell r="J297" t="str">
            <v>Do Thi Bich Lieu</v>
          </cell>
          <cell r="M297" t="str">
            <v>No</v>
          </cell>
          <cell r="O297" t="str">
            <v>05/Đã thanh toán 10/2023</v>
          </cell>
        </row>
        <row r="298">
          <cell r="D298">
            <v>20181</v>
          </cell>
          <cell r="E298">
            <v>11183065</v>
          </cell>
          <cell r="F298">
            <v>4234934</v>
          </cell>
          <cell r="G298">
            <v>45022.000347222223</v>
          </cell>
          <cell r="J298" t="str">
            <v>Do Thi Bich Lieu</v>
          </cell>
          <cell r="M298" t="str">
            <v>No</v>
          </cell>
          <cell r="O298" t="str">
            <v>05/Đã thanh toán 10/2023</v>
          </cell>
        </row>
        <row r="299">
          <cell r="D299">
            <v>20182</v>
          </cell>
          <cell r="E299">
            <v>12141800</v>
          </cell>
          <cell r="F299">
            <v>1954612</v>
          </cell>
          <cell r="G299">
            <v>45022.000347222223</v>
          </cell>
          <cell r="J299" t="str">
            <v>Do Thi Bich Lieu</v>
          </cell>
          <cell r="M299" t="str">
            <v>No</v>
          </cell>
          <cell r="O299" t="str">
            <v>07/Đã thanh toán 10/2023</v>
          </cell>
        </row>
        <row r="300">
          <cell r="D300">
            <v>20479</v>
          </cell>
          <cell r="E300">
            <v>50989153</v>
          </cell>
          <cell r="F300">
            <v>977306</v>
          </cell>
          <cell r="G300">
            <v>45024.000347222223</v>
          </cell>
          <cell r="J300" t="str">
            <v>Do Thi Bich Lieu</v>
          </cell>
          <cell r="M300" t="str">
            <v>No</v>
          </cell>
          <cell r="O300" t="str">
            <v>07/Đã thanh toán 10/2023</v>
          </cell>
        </row>
        <row r="301">
          <cell r="D301">
            <v>20481</v>
          </cell>
          <cell r="E301">
            <v>24304654</v>
          </cell>
          <cell r="F301">
            <v>977306</v>
          </cell>
          <cell r="G301">
            <v>45024.000347222223</v>
          </cell>
          <cell r="J301" t="str">
            <v>Do Thi Bich Lieu</v>
          </cell>
          <cell r="M301" t="str">
            <v>No</v>
          </cell>
          <cell r="O301" t="str">
            <v>07/Đã thanh toán 10/2023</v>
          </cell>
        </row>
        <row r="302">
          <cell r="D302">
            <v>20484</v>
          </cell>
          <cell r="E302">
            <v>22335483</v>
          </cell>
          <cell r="F302">
            <v>3025605</v>
          </cell>
          <cell r="G302">
            <v>45024.000347222223</v>
          </cell>
          <cell r="J302" t="str">
            <v>Do Thi Bich Lieu</v>
          </cell>
          <cell r="M302" t="str">
            <v>No</v>
          </cell>
          <cell r="O302" t="str">
            <v>06/Đã thanh toán 26/2023</v>
          </cell>
        </row>
        <row r="303">
          <cell r="D303">
            <v>20499</v>
          </cell>
          <cell r="E303">
            <v>10216418</v>
          </cell>
          <cell r="F303">
            <v>499125</v>
          </cell>
          <cell r="G303">
            <v>45024.000347222223</v>
          </cell>
          <cell r="J303" t="str">
            <v>Do Thi Bich Lieu</v>
          </cell>
          <cell r="M303" t="str">
            <v>No</v>
          </cell>
          <cell r="O303" t="str">
            <v>06/Đã thanh toán 26/2023</v>
          </cell>
        </row>
        <row r="304">
          <cell r="D304">
            <v>20482</v>
          </cell>
          <cell r="E304">
            <v>27324142</v>
          </cell>
          <cell r="F304">
            <v>1476431</v>
          </cell>
          <cell r="G304">
            <v>45024.000347222223</v>
          </cell>
          <cell r="J304" t="str">
            <v>Do Thi Bich Lieu</v>
          </cell>
          <cell r="M304" t="str">
            <v>No</v>
          </cell>
          <cell r="O304" t="str">
            <v>07/Đã thanh toán 10/2023</v>
          </cell>
        </row>
        <row r="305">
          <cell r="D305">
            <v>20498</v>
          </cell>
          <cell r="E305">
            <v>10219221</v>
          </cell>
          <cell r="F305">
            <v>5456902</v>
          </cell>
          <cell r="G305">
            <v>45024.000347222223</v>
          </cell>
          <cell r="J305" t="str">
            <v>Do Thi Bich Lieu</v>
          </cell>
          <cell r="M305" t="str">
            <v>No</v>
          </cell>
          <cell r="O305" t="str">
            <v>07/Đã thanh toán 10/2023</v>
          </cell>
        </row>
        <row r="306">
          <cell r="D306">
            <v>20483</v>
          </cell>
          <cell r="E306">
            <v>20361443</v>
          </cell>
          <cell r="F306">
            <v>977306</v>
          </cell>
          <cell r="G306">
            <v>45024.000347222223</v>
          </cell>
          <cell r="J306" t="str">
            <v>Do Thi Bich Lieu</v>
          </cell>
          <cell r="M306" t="str">
            <v>No</v>
          </cell>
          <cell r="O306" t="str">
            <v>07/Đã thanh toán 10/2023</v>
          </cell>
        </row>
        <row r="307">
          <cell r="D307">
            <v>22046</v>
          </cell>
          <cell r="E307">
            <v>14096121</v>
          </cell>
          <cell r="F307">
            <v>3775314</v>
          </cell>
          <cell r="G307">
            <v>45029.000347222223</v>
          </cell>
          <cell r="J307" t="str">
            <v>Do Thi Bich Lieu</v>
          </cell>
          <cell r="M307" t="str">
            <v>No</v>
          </cell>
          <cell r="O307" t="str">
            <v>06/Đã thanh toán 26/2023</v>
          </cell>
        </row>
        <row r="308">
          <cell r="D308">
            <v>22033</v>
          </cell>
          <cell r="E308">
            <v>11185117</v>
          </cell>
          <cell r="F308">
            <v>7818448</v>
          </cell>
          <cell r="G308">
            <v>45029.000347222223</v>
          </cell>
          <cell r="J308" t="str">
            <v>Do Thi Bich Lieu</v>
          </cell>
          <cell r="M308" t="str">
            <v>No</v>
          </cell>
          <cell r="O308" t="str">
            <v>06/Đã thanh toán 26/2023</v>
          </cell>
        </row>
        <row r="309">
          <cell r="D309">
            <v>22032</v>
          </cell>
          <cell r="E309">
            <v>16421862</v>
          </cell>
          <cell r="F309">
            <v>5329058</v>
          </cell>
          <cell r="G309">
            <v>45029.000347222223</v>
          </cell>
          <cell r="J309" t="str">
            <v>Do Thi Bich Lieu</v>
          </cell>
          <cell r="M309" t="str">
            <v>No</v>
          </cell>
          <cell r="O309" t="str">
            <v>07/Đã thanh toán 10/2023</v>
          </cell>
        </row>
        <row r="310">
          <cell r="D310">
            <v>22041</v>
          </cell>
          <cell r="E310">
            <v>11186045</v>
          </cell>
          <cell r="F310">
            <v>5238794</v>
          </cell>
          <cell r="G310">
            <v>45029.000347222223</v>
          </cell>
          <cell r="J310" t="str">
            <v>Do Thi Bich Lieu</v>
          </cell>
          <cell r="M310" t="str">
            <v>No</v>
          </cell>
          <cell r="O310" t="str">
            <v>06/Đã thanh toán 26/2023</v>
          </cell>
        </row>
        <row r="311">
          <cell r="D311">
            <v>22042</v>
          </cell>
          <cell r="E311">
            <v>12145211</v>
          </cell>
          <cell r="F311">
            <v>21208644</v>
          </cell>
          <cell r="G311">
            <v>45029.000347222223</v>
          </cell>
          <cell r="J311" t="str">
            <v>Do Thi Bich Lieu</v>
          </cell>
          <cell r="M311" t="str">
            <v>No</v>
          </cell>
          <cell r="O311" t="str">
            <v>06/Đã thanh toán 26/2023</v>
          </cell>
        </row>
        <row r="312">
          <cell r="D312">
            <v>22039</v>
          </cell>
          <cell r="E312">
            <v>24306056</v>
          </cell>
          <cell r="F312">
            <v>1615482</v>
          </cell>
          <cell r="G312">
            <v>45029.000347222223</v>
          </cell>
          <cell r="J312" t="str">
            <v>Do Thi Bich Lieu</v>
          </cell>
          <cell r="M312" t="str">
            <v>No</v>
          </cell>
          <cell r="O312" t="str">
            <v>06/Đã thanh toán 26/2023</v>
          </cell>
        </row>
        <row r="313">
          <cell r="D313">
            <v>22036</v>
          </cell>
          <cell r="E313">
            <v>16423557</v>
          </cell>
          <cell r="F313">
            <v>1142910</v>
          </cell>
          <cell r="G313">
            <v>45029.000347222223</v>
          </cell>
          <cell r="J313" t="str">
            <v>Do Thi Bich Lieu</v>
          </cell>
          <cell r="M313" t="str">
            <v>No</v>
          </cell>
          <cell r="O313" t="str">
            <v>06/Đã thanh toán 26/2023</v>
          </cell>
        </row>
        <row r="314">
          <cell r="D314">
            <v>22038</v>
          </cell>
          <cell r="E314">
            <v>22337327</v>
          </cell>
          <cell r="F314">
            <v>598950</v>
          </cell>
          <cell r="G314">
            <v>45029.000347222223</v>
          </cell>
          <cell r="J314" t="str">
            <v>Do Thi Bich Lieu</v>
          </cell>
          <cell r="M314" t="str">
            <v>No</v>
          </cell>
          <cell r="O314" t="str">
            <v>06/Đã thanh toán 26/2023</v>
          </cell>
        </row>
        <row r="315">
          <cell r="D315">
            <v>22037</v>
          </cell>
          <cell r="E315">
            <v>20362920</v>
          </cell>
          <cell r="F315">
            <v>3118577</v>
          </cell>
          <cell r="G315">
            <v>45029.000347222223</v>
          </cell>
          <cell r="J315" t="str">
            <v>Do Thi Bich Lieu</v>
          </cell>
          <cell r="M315" t="str">
            <v>No</v>
          </cell>
          <cell r="O315" t="str">
            <v>06/Đã thanh toán 26/2023</v>
          </cell>
        </row>
        <row r="316">
          <cell r="D316">
            <v>22045</v>
          </cell>
          <cell r="E316">
            <v>13242151</v>
          </cell>
          <cell r="F316">
            <v>4806984</v>
          </cell>
          <cell r="G316">
            <v>45029.000347222223</v>
          </cell>
          <cell r="J316" t="str">
            <v>Do Thi Bich Lieu</v>
          </cell>
          <cell r="M316" t="str">
            <v>No</v>
          </cell>
          <cell r="O316" t="str">
            <v>06/Đã thanh toán 26/2023</v>
          </cell>
        </row>
        <row r="317">
          <cell r="D317">
            <v>22040</v>
          </cell>
          <cell r="E317">
            <v>12144845</v>
          </cell>
          <cell r="F317">
            <v>2931918</v>
          </cell>
          <cell r="G317">
            <v>45029.000347222223</v>
          </cell>
          <cell r="J317" t="str">
            <v>Do Thi Bich Lieu</v>
          </cell>
          <cell r="M317" t="str">
            <v>No</v>
          </cell>
          <cell r="O317" t="str">
            <v>06/Đã thanh toán 26/2023</v>
          </cell>
        </row>
        <row r="318">
          <cell r="D318">
            <v>22034</v>
          </cell>
          <cell r="E318">
            <v>18155630</v>
          </cell>
          <cell r="F318">
            <v>2931918</v>
          </cell>
          <cell r="G318">
            <v>45029.000347222223</v>
          </cell>
          <cell r="J318" t="str">
            <v>Do Thi Bich Lieu</v>
          </cell>
          <cell r="M318" t="str">
            <v>No</v>
          </cell>
          <cell r="O318" t="str">
            <v>06/Đã thanh toán 26/2023</v>
          </cell>
        </row>
        <row r="319">
          <cell r="D319">
            <v>22180</v>
          </cell>
          <cell r="E319">
            <v>15110161</v>
          </cell>
          <cell r="F319">
            <v>977306</v>
          </cell>
          <cell r="G319">
            <v>45030.000347222223</v>
          </cell>
          <cell r="J319" t="str">
            <v>Do Thi Bich Lieu</v>
          </cell>
          <cell r="M319" t="str">
            <v>No</v>
          </cell>
          <cell r="O319" t="str">
            <v>05/Đã thanh toán 24/2023</v>
          </cell>
        </row>
        <row r="320">
          <cell r="D320">
            <v>22182</v>
          </cell>
          <cell r="E320">
            <v>22337887</v>
          </cell>
          <cell r="F320">
            <v>1308514</v>
          </cell>
          <cell r="G320">
            <v>45030.000347222223</v>
          </cell>
          <cell r="J320" t="str">
            <v>Do Thi Bich Lieu</v>
          </cell>
          <cell r="M320" t="str">
            <v>No</v>
          </cell>
          <cell r="O320" t="str">
            <v>05/Đã thanh toán 24/2023</v>
          </cell>
        </row>
        <row r="321">
          <cell r="D321">
            <v>22185</v>
          </cell>
          <cell r="E321">
            <v>25335484</v>
          </cell>
          <cell r="F321">
            <v>2895459</v>
          </cell>
          <cell r="G321">
            <v>45030.000347222223</v>
          </cell>
          <cell r="J321" t="str">
            <v>Do Thi Bich Lieu</v>
          </cell>
          <cell r="M321" t="str">
            <v>No</v>
          </cell>
          <cell r="O321" t="str">
            <v>05/Đã thanh toán 24/2023</v>
          </cell>
        </row>
        <row r="322">
          <cell r="D322">
            <v>22183</v>
          </cell>
          <cell r="E322">
            <v>22338310</v>
          </cell>
          <cell r="F322">
            <v>977306</v>
          </cell>
          <cell r="G322">
            <v>45030.000347222223</v>
          </cell>
          <cell r="J322" t="str">
            <v>Do Thi Bich Lieu</v>
          </cell>
          <cell r="M322" t="str">
            <v>No</v>
          </cell>
          <cell r="O322" t="str">
            <v>05/Đã thanh toán 24/2023</v>
          </cell>
        </row>
        <row r="323">
          <cell r="D323">
            <v>22181</v>
          </cell>
          <cell r="E323">
            <v>17190462</v>
          </cell>
          <cell r="F323">
            <v>4646323</v>
          </cell>
          <cell r="G323">
            <v>45030.000347222223</v>
          </cell>
          <cell r="J323" t="str">
            <v>Do Thi Bich Lieu</v>
          </cell>
          <cell r="M323" t="str">
            <v>No</v>
          </cell>
          <cell r="O323" t="str">
            <v>05/Đã thanh toán 24/2023</v>
          </cell>
        </row>
        <row r="324">
          <cell r="D324">
            <v>22187</v>
          </cell>
          <cell r="E324">
            <v>28326076</v>
          </cell>
          <cell r="F324">
            <v>3570094</v>
          </cell>
          <cell r="G324">
            <v>45030.000347222223</v>
          </cell>
          <cell r="J324" t="str">
            <v>Do Thi Bich Lieu</v>
          </cell>
          <cell r="M324" t="str">
            <v>No</v>
          </cell>
          <cell r="O324" t="str">
            <v>05/Đã thanh toán 24/2023</v>
          </cell>
        </row>
        <row r="325">
          <cell r="D325">
            <v>22186</v>
          </cell>
          <cell r="E325">
            <v>27326618</v>
          </cell>
          <cell r="F325">
            <v>552013</v>
          </cell>
          <cell r="G325">
            <v>45030.000347222223</v>
          </cell>
          <cell r="J325" t="str">
            <v>Do Thi Bich Lieu</v>
          </cell>
          <cell r="M325" t="str">
            <v>No</v>
          </cell>
          <cell r="O325" t="str">
            <v>05/Đã thanh toán 24/2023</v>
          </cell>
        </row>
        <row r="326">
          <cell r="D326">
            <v>23405</v>
          </cell>
          <cell r="E326">
            <v>19385051</v>
          </cell>
          <cell r="F326">
            <v>5697159</v>
          </cell>
          <cell r="G326">
            <v>45036.000347222223</v>
          </cell>
          <cell r="J326" t="str">
            <v>Do Thi Bich Lieu</v>
          </cell>
          <cell r="M326" t="str">
            <v>No</v>
          </cell>
          <cell r="O326" t="str">
            <v>05/Đã thanh toán 24/2023</v>
          </cell>
        </row>
        <row r="327">
          <cell r="D327">
            <v>23425</v>
          </cell>
          <cell r="E327">
            <v>90317029</v>
          </cell>
          <cell r="F327">
            <v>977306</v>
          </cell>
          <cell r="G327">
            <v>45036.000347222223</v>
          </cell>
          <cell r="J327" t="str">
            <v>Do Thi Bich Lieu</v>
          </cell>
          <cell r="M327" t="str">
            <v>No</v>
          </cell>
          <cell r="O327" t="str">
            <v>05/Đã thanh toán 24/2023</v>
          </cell>
        </row>
        <row r="328">
          <cell r="D328">
            <v>23413</v>
          </cell>
          <cell r="E328">
            <v>23213768</v>
          </cell>
          <cell r="F328">
            <v>1615482</v>
          </cell>
          <cell r="G328">
            <v>45036.000347222223</v>
          </cell>
          <cell r="J328" t="str">
            <v>Do Thi Bich Lieu</v>
          </cell>
          <cell r="M328" t="str">
            <v>No</v>
          </cell>
          <cell r="O328" t="str">
            <v>06/Đã thanh toán 12/2023</v>
          </cell>
        </row>
        <row r="329">
          <cell r="D329">
            <v>23415</v>
          </cell>
          <cell r="E329">
            <v>16426394</v>
          </cell>
          <cell r="F329">
            <v>3795915</v>
          </cell>
          <cell r="G329">
            <v>45036.000347222223</v>
          </cell>
          <cell r="J329" t="str">
            <v>Do Thi Bich Lieu</v>
          </cell>
          <cell r="M329" t="str">
            <v>No</v>
          </cell>
          <cell r="O329" t="str">
            <v>06/Đã thanh toán 12/2023</v>
          </cell>
        </row>
        <row r="330">
          <cell r="D330">
            <v>23409</v>
          </cell>
          <cell r="E330">
            <v>18159296</v>
          </cell>
          <cell r="F330">
            <v>5525207</v>
          </cell>
          <cell r="G330">
            <v>45036.000347222223</v>
          </cell>
          <cell r="J330" t="str">
            <v>Do Thi Bich Lieu</v>
          </cell>
          <cell r="M330" t="str">
            <v>No</v>
          </cell>
          <cell r="O330" t="str">
            <v>05/Đã thanh toán 24/2023</v>
          </cell>
        </row>
        <row r="331">
          <cell r="D331">
            <v>23416</v>
          </cell>
          <cell r="E331">
            <v>15111840</v>
          </cell>
          <cell r="F331">
            <v>977306</v>
          </cell>
          <cell r="G331">
            <v>45036.000347222223</v>
          </cell>
          <cell r="J331" t="str">
            <v>Do Thi Bich Lieu</v>
          </cell>
          <cell r="M331" t="str">
            <v>No</v>
          </cell>
          <cell r="O331" t="str">
            <v>05/Đã thanh toán 24/2023</v>
          </cell>
        </row>
        <row r="332">
          <cell r="D332">
            <v>23420</v>
          </cell>
          <cell r="E332">
            <v>90314340</v>
          </cell>
          <cell r="F332">
            <v>807741</v>
          </cell>
          <cell r="G332">
            <v>45036.000347222223</v>
          </cell>
          <cell r="J332" t="str">
            <v>Do Thi Bich Lieu</v>
          </cell>
          <cell r="M332" t="str">
            <v>No</v>
          </cell>
          <cell r="O332" t="str">
            <v>05/Đã thanh toán 24/2023</v>
          </cell>
        </row>
        <row r="333">
          <cell r="D333">
            <v>23424</v>
          </cell>
          <cell r="E333">
            <v>13245693</v>
          </cell>
          <cell r="F333">
            <v>3909224</v>
          </cell>
          <cell r="G333">
            <v>45036.000347222223</v>
          </cell>
          <cell r="J333" t="str">
            <v>Do Thi Bich Lieu</v>
          </cell>
          <cell r="M333" t="str">
            <v>No</v>
          </cell>
          <cell r="O333" t="str">
            <v>05/Đã thanh toán 24/2023</v>
          </cell>
        </row>
        <row r="334">
          <cell r="D334">
            <v>23423</v>
          </cell>
          <cell r="E334">
            <v>14098662</v>
          </cell>
          <cell r="F334">
            <v>3335789</v>
          </cell>
          <cell r="G334">
            <v>45036.000347222223</v>
          </cell>
          <cell r="J334" t="str">
            <v>Do Thi Bich Lieu</v>
          </cell>
          <cell r="M334" t="str">
            <v>No</v>
          </cell>
          <cell r="O334" t="str">
            <v>05/Đã thanh toán 24/2023</v>
          </cell>
        </row>
        <row r="335">
          <cell r="D335">
            <v>23408</v>
          </cell>
          <cell r="E335">
            <v>19386605</v>
          </cell>
          <cell r="F335">
            <v>2919450</v>
          </cell>
          <cell r="G335">
            <v>45036.000347222223</v>
          </cell>
          <cell r="J335" t="str">
            <v>Do Thi Bich Lieu</v>
          </cell>
          <cell r="M335" t="str">
            <v>No</v>
          </cell>
          <cell r="O335" t="str">
            <v>05/Đã thanh toán 24/2023</v>
          </cell>
        </row>
        <row r="336">
          <cell r="D336">
            <v>23412</v>
          </cell>
          <cell r="E336">
            <v>27327514</v>
          </cell>
          <cell r="F336">
            <v>4066508</v>
          </cell>
          <cell r="G336">
            <v>45036.000347222223</v>
          </cell>
          <cell r="J336" t="str">
            <v>Do Thi Bich Lieu</v>
          </cell>
          <cell r="M336" t="str">
            <v>No</v>
          </cell>
          <cell r="O336" t="str">
            <v>05/Đã thanh toán 24/2023</v>
          </cell>
        </row>
        <row r="337">
          <cell r="D337">
            <v>23411</v>
          </cell>
          <cell r="E337">
            <v>11188732</v>
          </cell>
          <cell r="F337">
            <v>778800</v>
          </cell>
          <cell r="G337">
            <v>45036.000347222223</v>
          </cell>
          <cell r="J337" t="str">
            <v>Do Thi Bich Lieu</v>
          </cell>
          <cell r="M337" t="str">
            <v>No</v>
          </cell>
          <cell r="O337" t="str">
            <v>05/Đã thanh toán 24/2023</v>
          </cell>
        </row>
        <row r="338">
          <cell r="D338">
            <v>23417</v>
          </cell>
          <cell r="E338">
            <v>22339889</v>
          </cell>
          <cell r="F338">
            <v>2336400</v>
          </cell>
          <cell r="G338">
            <v>45036.000347222223</v>
          </cell>
          <cell r="J338" t="str">
            <v>Do Thi Bich Lieu</v>
          </cell>
          <cell r="M338" t="str">
            <v>No</v>
          </cell>
          <cell r="O338" t="str">
            <v>05/Đã thanh toán 24/2023</v>
          </cell>
        </row>
        <row r="339">
          <cell r="D339">
            <v>23589</v>
          </cell>
          <cell r="E339">
            <v>19389013</v>
          </cell>
          <cell r="F339">
            <v>8544476</v>
          </cell>
          <cell r="G339">
            <v>45040.000347222223</v>
          </cell>
          <cell r="J339" t="str">
            <v>Do Thi Bich Lieu</v>
          </cell>
          <cell r="M339" t="str">
            <v>No</v>
          </cell>
          <cell r="O339" t="str">
            <v>06/Đã thanh toán 12/2023</v>
          </cell>
        </row>
        <row r="340">
          <cell r="D340">
            <v>23587</v>
          </cell>
          <cell r="E340">
            <v>19386785</v>
          </cell>
          <cell r="F340">
            <v>977306</v>
          </cell>
          <cell r="G340">
            <v>45040.000347222223</v>
          </cell>
          <cell r="J340" t="str">
            <v>Do Thi Bich Lieu</v>
          </cell>
          <cell r="M340" t="str">
            <v>No</v>
          </cell>
          <cell r="O340" t="str">
            <v>05/Đã thanh toán 24/2023</v>
          </cell>
        </row>
        <row r="341">
          <cell r="D341">
            <v>23593</v>
          </cell>
          <cell r="E341">
            <v>20366260</v>
          </cell>
          <cell r="F341">
            <v>4058758</v>
          </cell>
          <cell r="G341">
            <v>45040.000347222223</v>
          </cell>
          <cell r="J341" t="str">
            <v>Do Thi Bich Lieu</v>
          </cell>
          <cell r="M341" t="str">
            <v>No</v>
          </cell>
          <cell r="O341" t="str">
            <v>06/Đã thanh toán 12/2023</v>
          </cell>
        </row>
        <row r="342">
          <cell r="D342">
            <v>23592</v>
          </cell>
          <cell r="E342">
            <v>17193595</v>
          </cell>
          <cell r="F342">
            <v>2837120</v>
          </cell>
          <cell r="G342">
            <v>45040.000347222223</v>
          </cell>
          <cell r="J342" t="str">
            <v>Do Thi Bich Lieu</v>
          </cell>
          <cell r="M342" t="str">
            <v>No</v>
          </cell>
          <cell r="O342" t="str">
            <v>06/Đã thanh toán 12/2023</v>
          </cell>
        </row>
        <row r="343">
          <cell r="D343">
            <v>23591</v>
          </cell>
          <cell r="E343">
            <v>16427460</v>
          </cell>
          <cell r="F343">
            <v>5446000</v>
          </cell>
          <cell r="G343">
            <v>45040.000347222223</v>
          </cell>
          <cell r="J343" t="str">
            <v>Do Thi Bich Lieu</v>
          </cell>
          <cell r="M343" t="str">
            <v>No</v>
          </cell>
          <cell r="O343" t="str">
            <v>06/Đã thanh toán 12/2023</v>
          </cell>
        </row>
        <row r="344">
          <cell r="D344">
            <v>23599</v>
          </cell>
          <cell r="E344">
            <v>28329414</v>
          </cell>
          <cell r="F344">
            <v>1557600</v>
          </cell>
          <cell r="G344">
            <v>45040.000347222223</v>
          </cell>
          <cell r="J344" t="str">
            <v>Do Thi Bich Lieu</v>
          </cell>
          <cell r="M344" t="str">
            <v>No</v>
          </cell>
          <cell r="O344" t="str">
            <v>06/Đã thanh toán 12/2023</v>
          </cell>
        </row>
        <row r="345">
          <cell r="D345">
            <v>23598</v>
          </cell>
          <cell r="E345">
            <v>17194754</v>
          </cell>
          <cell r="F345">
            <v>6230400</v>
          </cell>
          <cell r="G345">
            <v>45040.000347222223</v>
          </cell>
          <cell r="J345" t="str">
            <v>Do Thi Bich Lieu</v>
          </cell>
          <cell r="M345" t="str">
            <v>No</v>
          </cell>
          <cell r="O345" t="str">
            <v>06/Đã thanh toán 12/2023</v>
          </cell>
        </row>
        <row r="346">
          <cell r="D346">
            <v>23588</v>
          </cell>
          <cell r="E346">
            <v>19387758</v>
          </cell>
          <cell r="F346">
            <v>499125</v>
          </cell>
          <cell r="G346">
            <v>45040.000347222223</v>
          </cell>
          <cell r="J346" t="str">
            <v>Do Thi Bich Lieu</v>
          </cell>
          <cell r="M346" t="str">
            <v>No</v>
          </cell>
          <cell r="O346" t="str">
            <v>05/Đã thanh toán 24/2023</v>
          </cell>
        </row>
        <row r="347">
          <cell r="D347">
            <v>23577</v>
          </cell>
          <cell r="E347">
            <v>10224313</v>
          </cell>
          <cell r="F347">
            <v>2443276</v>
          </cell>
          <cell r="G347">
            <v>45040.000347222223</v>
          </cell>
          <cell r="J347" t="str">
            <v>Do Thi Bich Lieu</v>
          </cell>
          <cell r="M347" t="str">
            <v>No</v>
          </cell>
          <cell r="O347" t="str">
            <v>05/Đã thanh toán 24/2023</v>
          </cell>
        </row>
        <row r="348">
          <cell r="D348">
            <v>23597</v>
          </cell>
          <cell r="E348">
            <v>25338724</v>
          </cell>
          <cell r="F348">
            <v>3296310</v>
          </cell>
          <cell r="G348">
            <v>45040.000347222223</v>
          </cell>
          <cell r="J348" t="str">
            <v>Do Thi Bich Lieu</v>
          </cell>
          <cell r="M348" t="str">
            <v>No</v>
          </cell>
          <cell r="O348" t="str">
            <v>06/Đã thanh toán 12/2023</v>
          </cell>
        </row>
        <row r="349">
          <cell r="D349">
            <v>23590</v>
          </cell>
          <cell r="E349">
            <v>19389026</v>
          </cell>
          <cell r="F349">
            <v>517072</v>
          </cell>
          <cell r="G349">
            <v>45040.000347222223</v>
          </cell>
          <cell r="J349" t="str">
            <v>Do Thi Bich Lieu</v>
          </cell>
          <cell r="M349" t="str">
            <v>No</v>
          </cell>
          <cell r="O349" t="str">
            <v>06/Đã thanh toán 12/2023</v>
          </cell>
        </row>
        <row r="350">
          <cell r="D350">
            <v>23596</v>
          </cell>
          <cell r="E350">
            <v>27328673</v>
          </cell>
          <cell r="F350">
            <v>1335015</v>
          </cell>
          <cell r="G350">
            <v>45040.000347222223</v>
          </cell>
          <cell r="J350" t="str">
            <v>Do Thi Bich Lieu</v>
          </cell>
          <cell r="M350" t="str">
            <v>No</v>
          </cell>
          <cell r="O350" t="str">
            <v>06/Đã thanh toán 12/2023</v>
          </cell>
        </row>
        <row r="351">
          <cell r="D351">
            <v>23594</v>
          </cell>
          <cell r="E351">
            <v>20366805</v>
          </cell>
          <cell r="F351">
            <v>1557600</v>
          </cell>
          <cell r="G351">
            <v>45040.000347222223</v>
          </cell>
          <cell r="J351" t="str">
            <v>Do Thi Bich Lieu</v>
          </cell>
          <cell r="M351" t="str">
            <v>No</v>
          </cell>
          <cell r="O351" t="str">
            <v>06/Đã thanh toán 12/2023</v>
          </cell>
        </row>
        <row r="352">
          <cell r="D352">
            <v>23595</v>
          </cell>
          <cell r="E352">
            <v>22340375</v>
          </cell>
          <cell r="F352">
            <v>2837120</v>
          </cell>
          <cell r="G352">
            <v>45040.000347222223</v>
          </cell>
          <cell r="J352" t="str">
            <v>Do Thi Bich Lieu</v>
          </cell>
          <cell r="M352" t="str">
            <v>No</v>
          </cell>
          <cell r="O352" t="str">
            <v>06/Đã thanh toán 12/2023</v>
          </cell>
        </row>
        <row r="353">
          <cell r="D353">
            <v>23581</v>
          </cell>
          <cell r="E353">
            <v>50989971</v>
          </cell>
          <cell r="F353">
            <v>1221638</v>
          </cell>
          <cell r="G353">
            <v>45040.000347222223</v>
          </cell>
          <cell r="J353" t="str">
            <v>Do Thi Bich Lieu</v>
          </cell>
          <cell r="M353" t="str">
            <v>No</v>
          </cell>
          <cell r="O353" t="str">
            <v>05/Đã thanh toán 24/2023</v>
          </cell>
        </row>
        <row r="354">
          <cell r="D354">
            <v>23585</v>
          </cell>
          <cell r="E354">
            <v>12149515</v>
          </cell>
          <cell r="F354">
            <v>3115200</v>
          </cell>
          <cell r="G354">
            <v>45040.000347222223</v>
          </cell>
          <cell r="J354" t="str">
            <v>Do Thi Bich Lieu</v>
          </cell>
          <cell r="M354" t="str">
            <v>No</v>
          </cell>
          <cell r="O354" t="str">
            <v>06/Đã thanh toán 12/2023</v>
          </cell>
        </row>
        <row r="355">
          <cell r="D355">
            <v>23586</v>
          </cell>
          <cell r="E355">
            <v>19386653</v>
          </cell>
          <cell r="F355">
            <v>897503</v>
          </cell>
          <cell r="G355">
            <v>45040.000347222223</v>
          </cell>
          <cell r="J355" t="str">
            <v>Do Thi Bich Lieu</v>
          </cell>
          <cell r="M355" t="str">
            <v>No</v>
          </cell>
          <cell r="O355" t="str">
            <v>05/Đã thanh toán 24/2023</v>
          </cell>
        </row>
        <row r="356">
          <cell r="D356">
            <v>23578</v>
          </cell>
          <cell r="E356">
            <v>10226536</v>
          </cell>
          <cell r="F356">
            <v>9624522</v>
          </cell>
          <cell r="G356">
            <v>45040.000347222223</v>
          </cell>
          <cell r="J356" t="str">
            <v>Do Thi Bich Lieu</v>
          </cell>
          <cell r="M356" t="str">
            <v>No</v>
          </cell>
          <cell r="O356" t="str">
            <v>06/Đã thanh toán 12/2023</v>
          </cell>
        </row>
        <row r="357">
          <cell r="D357">
            <v>23582</v>
          </cell>
          <cell r="E357">
            <v>11190337</v>
          </cell>
          <cell r="F357">
            <v>3894000</v>
          </cell>
          <cell r="G357">
            <v>45040.000347222223</v>
          </cell>
          <cell r="J357" t="str">
            <v>Do Thi Bich Lieu</v>
          </cell>
          <cell r="M357" t="str">
            <v>No</v>
          </cell>
          <cell r="O357" t="str">
            <v>06/Đã thanh toán 12/2023</v>
          </cell>
        </row>
        <row r="358">
          <cell r="D358">
            <v>23580</v>
          </cell>
          <cell r="E358">
            <v>12148286</v>
          </cell>
          <cell r="F358">
            <v>7836360</v>
          </cell>
          <cell r="G358">
            <v>45040.000347222223</v>
          </cell>
          <cell r="J358" t="str">
            <v>Do Thi Bich Lieu</v>
          </cell>
          <cell r="M358" t="str">
            <v>No</v>
          </cell>
          <cell r="O358" t="str">
            <v>06/Đã thanh toán 12/2023</v>
          </cell>
        </row>
        <row r="359">
          <cell r="D359">
            <v>25160</v>
          </cell>
          <cell r="E359">
            <v>13132668</v>
          </cell>
          <cell r="F359">
            <v>3923458</v>
          </cell>
          <cell r="G359">
            <v>45043.000347222223</v>
          </cell>
          <cell r="J359" t="str">
            <v>Do Thi Bich Lieu</v>
          </cell>
          <cell r="M359" t="str">
            <v>No</v>
          </cell>
          <cell r="O359" t="str">
            <v>05/Đã thanh toán 10/2023</v>
          </cell>
        </row>
        <row r="360">
          <cell r="D360">
            <v>25148</v>
          </cell>
          <cell r="E360">
            <v>17080514</v>
          </cell>
          <cell r="F360">
            <v>1470046</v>
          </cell>
          <cell r="G360">
            <v>45043.000347222223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D361">
            <v>25162</v>
          </cell>
          <cell r="E361">
            <v>90245552</v>
          </cell>
          <cell r="F361">
            <v>1296130</v>
          </cell>
          <cell r="G361">
            <v>45043.000347222223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D362">
            <v>25161</v>
          </cell>
          <cell r="E362">
            <v>13118607</v>
          </cell>
          <cell r="F362">
            <v>4932257</v>
          </cell>
          <cell r="G362">
            <v>45043.000347222223</v>
          </cell>
          <cell r="J362" t="str">
            <v>Do Thi Bich Lieu</v>
          </cell>
          <cell r="M362" t="str">
            <v>No</v>
          </cell>
          <cell r="O362" t="str">
            <v>05/Đã thanh toán 10/2023</v>
          </cell>
        </row>
        <row r="363">
          <cell r="D363">
            <v>25152</v>
          </cell>
          <cell r="E363">
            <v>21198773</v>
          </cell>
          <cell r="F363">
            <v>2934014</v>
          </cell>
          <cell r="G363">
            <v>45043.000347222223</v>
          </cell>
          <cell r="J363" t="str">
            <v>Do Thi Bich Lieu</v>
          </cell>
          <cell r="M363" t="str">
            <v>No</v>
          </cell>
          <cell r="O363" t="str">
            <v>Chúng tôi đang xử lý hóa đơn, vui lòng liên hệ Do Thi Bich Lieu</v>
          </cell>
        </row>
        <row r="364">
          <cell r="D364">
            <v>25141</v>
          </cell>
          <cell r="E364">
            <v>14024299</v>
          </cell>
          <cell r="F364">
            <v>4778180</v>
          </cell>
          <cell r="G364">
            <v>45043.000347222223</v>
          </cell>
          <cell r="J364" t="str">
            <v>Do Thi Bich Lieu</v>
          </cell>
          <cell r="M364" t="str">
            <v>No</v>
          </cell>
          <cell r="O364" t="str">
            <v>05/Đã thanh toán 10/2023</v>
          </cell>
        </row>
        <row r="365">
          <cell r="D365">
            <v>25134</v>
          </cell>
          <cell r="E365">
            <v>20269760</v>
          </cell>
          <cell r="F365">
            <v>5425424</v>
          </cell>
          <cell r="G365">
            <v>45043.000347222223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D366">
            <v>25151</v>
          </cell>
          <cell r="E366">
            <v>10160456</v>
          </cell>
          <cell r="F366">
            <v>9756126</v>
          </cell>
          <cell r="G366">
            <v>45043.000347222223</v>
          </cell>
          <cell r="J366" t="str">
            <v>Do Thi Bich Lieu</v>
          </cell>
          <cell r="M366" t="str">
            <v>No</v>
          </cell>
          <cell r="O366" t="str">
            <v>Chúng tôi đang xử lý hóa đơn, vui lòng liên hệ Do Thi Bich Lieu</v>
          </cell>
        </row>
        <row r="367">
          <cell r="D367">
            <v>25138</v>
          </cell>
          <cell r="E367">
            <v>17093151</v>
          </cell>
          <cell r="F367">
            <v>5891446</v>
          </cell>
          <cell r="G367">
            <v>45043.000347222223</v>
          </cell>
          <cell r="J367" t="str">
            <v>Do Thi Bich Lieu</v>
          </cell>
          <cell r="M367" t="str">
            <v>No</v>
          </cell>
          <cell r="O367" t="str">
            <v>05/Đã thanh toán 10/2023</v>
          </cell>
        </row>
        <row r="368">
          <cell r="D368">
            <v>25140</v>
          </cell>
          <cell r="E368">
            <v>90257413</v>
          </cell>
          <cell r="F368">
            <v>1113266</v>
          </cell>
          <cell r="G368">
            <v>45043.000347222223</v>
          </cell>
          <cell r="J368" t="str">
            <v>Do Thi Bich Lieu</v>
          </cell>
          <cell r="M368" t="str">
            <v>No</v>
          </cell>
          <cell r="O368" t="str">
            <v>05/Đã thanh toán 10/2023</v>
          </cell>
        </row>
        <row r="369">
          <cell r="D369">
            <v>25139</v>
          </cell>
          <cell r="E369">
            <v>26298800</v>
          </cell>
          <cell r="F369">
            <v>1296130</v>
          </cell>
          <cell r="G369">
            <v>45043.000347222223</v>
          </cell>
          <cell r="J369" t="str">
            <v>Do Thi Bich Lieu</v>
          </cell>
          <cell r="M369" t="str">
            <v>No</v>
          </cell>
          <cell r="O369" t="str">
            <v>05/Đã thanh toán 10/2023</v>
          </cell>
        </row>
        <row r="370">
          <cell r="D370">
            <v>25163</v>
          </cell>
          <cell r="E370">
            <v>18025802</v>
          </cell>
          <cell r="F370">
            <v>2226532</v>
          </cell>
          <cell r="G370">
            <v>45043.000347222223</v>
          </cell>
          <cell r="J370" t="str">
            <v>Do Thi Bich Lieu</v>
          </cell>
          <cell r="M370" t="str">
            <v>No</v>
          </cell>
          <cell r="O370" t="str">
            <v>05/Đã thanh toán 10/2023</v>
          </cell>
        </row>
        <row r="371">
          <cell r="D371">
            <v>25159</v>
          </cell>
          <cell r="E371">
            <v>14000793</v>
          </cell>
          <cell r="F371">
            <v>5873090</v>
          </cell>
          <cell r="G371">
            <v>45043.000347222223</v>
          </cell>
          <cell r="J371" t="str">
            <v>Do Thi Bich Lieu</v>
          </cell>
          <cell r="M371" t="str">
            <v>No</v>
          </cell>
          <cell r="O371" t="str">
            <v>05/Đã thanh toán 10/2023</v>
          </cell>
        </row>
        <row r="372">
          <cell r="D372">
            <v>25142</v>
          </cell>
          <cell r="E372">
            <v>13157990</v>
          </cell>
          <cell r="F372">
            <v>5095165</v>
          </cell>
          <cell r="G372">
            <v>45043.000347222223</v>
          </cell>
          <cell r="J372" t="str">
            <v>Do Thi Bich Lieu</v>
          </cell>
          <cell r="M372" t="str">
            <v>No</v>
          </cell>
          <cell r="O372" t="str">
            <v>05/Đã thanh toán 10/2023</v>
          </cell>
        </row>
        <row r="373">
          <cell r="D373">
            <v>25144</v>
          </cell>
          <cell r="E373">
            <v>10101618</v>
          </cell>
          <cell r="F373">
            <v>8246346</v>
          </cell>
          <cell r="G373">
            <v>45043.000347222223</v>
          </cell>
          <cell r="J373" t="str">
            <v>Do Thi Bich Lieu</v>
          </cell>
          <cell r="M373" t="str">
            <v>No</v>
          </cell>
          <cell r="O373" t="str">
            <v>05/Đã thanh toán 10/2023</v>
          </cell>
        </row>
        <row r="374">
          <cell r="D374">
            <v>25153</v>
          </cell>
          <cell r="E374">
            <v>25305106</v>
          </cell>
          <cell r="F374">
            <v>14279089</v>
          </cell>
          <cell r="G374">
            <v>45043.000347222223</v>
          </cell>
          <cell r="J374" t="str">
            <v>Do Thi Bich Lieu</v>
          </cell>
          <cell r="M374" t="str">
            <v>No</v>
          </cell>
          <cell r="O374" t="str">
            <v>05/Đã thanh toán 10/2023</v>
          </cell>
        </row>
        <row r="375">
          <cell r="D375">
            <v>25145</v>
          </cell>
          <cell r="E375">
            <v>20277772</v>
          </cell>
          <cell r="F375">
            <v>248408</v>
          </cell>
          <cell r="G375">
            <v>45043.000347222223</v>
          </cell>
          <cell r="J375" t="str">
            <v>Do Thi Bich Lieu</v>
          </cell>
          <cell r="M375" t="str">
            <v>No</v>
          </cell>
          <cell r="O375" t="str">
            <v>05/Đã thanh toán 10/2023</v>
          </cell>
        </row>
        <row r="376">
          <cell r="D376">
            <v>25157</v>
          </cell>
          <cell r="E376">
            <v>24280678</v>
          </cell>
          <cell r="F376">
            <v>8215331</v>
          </cell>
          <cell r="G376">
            <v>45043.000347222223</v>
          </cell>
          <cell r="J376" t="str">
            <v>Do Thi Bich Lieu</v>
          </cell>
          <cell r="M376" t="str">
            <v>No</v>
          </cell>
          <cell r="O376" t="str">
            <v>05/Đã thanh toán 10/2023</v>
          </cell>
        </row>
        <row r="377">
          <cell r="D377">
            <v>25136</v>
          </cell>
          <cell r="E377">
            <v>13124739</v>
          </cell>
          <cell r="F377">
            <v>2592260</v>
          </cell>
          <cell r="G377">
            <v>45043.000347222223</v>
          </cell>
          <cell r="J377" t="str">
            <v>Do Thi Bich Lieu</v>
          </cell>
          <cell r="M377" t="str">
            <v>No</v>
          </cell>
          <cell r="O377" t="str">
            <v>05/Đã thanh toán 10/2023</v>
          </cell>
        </row>
        <row r="378">
          <cell r="D378">
            <v>25158</v>
          </cell>
          <cell r="E378">
            <v>15079249</v>
          </cell>
          <cell r="F378">
            <v>11042361</v>
          </cell>
          <cell r="G378">
            <v>45043.000347222223</v>
          </cell>
          <cell r="J378" t="str">
            <v>Do Thi Bich Lieu</v>
          </cell>
          <cell r="M378" t="str">
            <v>No</v>
          </cell>
          <cell r="O378" t="str">
            <v>05/Đã thanh toán 10/2023</v>
          </cell>
        </row>
        <row r="379">
          <cell r="D379">
            <v>25143</v>
          </cell>
          <cell r="E379">
            <v>22265300</v>
          </cell>
          <cell r="F379">
            <v>1221638</v>
          </cell>
          <cell r="G379">
            <v>45043.000347222223</v>
          </cell>
          <cell r="J379" t="str">
            <v>Do Thi Bich Lieu</v>
          </cell>
          <cell r="M379" t="str">
            <v>No</v>
          </cell>
          <cell r="O379" t="str">
            <v>05/Đã thanh toán 10/2023</v>
          </cell>
        </row>
        <row r="380">
          <cell r="D380">
            <v>25149</v>
          </cell>
          <cell r="E380">
            <v>25284108</v>
          </cell>
          <cell r="F380">
            <v>3608451</v>
          </cell>
          <cell r="G380">
            <v>45043.000347222223</v>
          </cell>
          <cell r="J380" t="str">
            <v>Do Thi Bich Lieu</v>
          </cell>
          <cell r="M380" t="str">
            <v>No</v>
          </cell>
          <cell r="O380" t="str">
            <v>05/Đã thanh toán 10/2023</v>
          </cell>
        </row>
        <row r="381">
          <cell r="D381">
            <v>25156</v>
          </cell>
          <cell r="E381">
            <v>18118684</v>
          </cell>
          <cell r="F381">
            <v>3667169</v>
          </cell>
          <cell r="G381">
            <v>45043.000347222223</v>
          </cell>
          <cell r="J381" t="str">
            <v>Do Thi Bich Lieu</v>
          </cell>
          <cell r="M381" t="str">
            <v>No</v>
          </cell>
          <cell r="O381" t="str">
            <v>05/Đã thanh toán 10/2023</v>
          </cell>
        </row>
        <row r="382">
          <cell r="D382">
            <v>25135</v>
          </cell>
          <cell r="E382">
            <v>26277702</v>
          </cell>
          <cell r="F382">
            <v>1002364</v>
          </cell>
          <cell r="G382">
            <v>45043.000347222223</v>
          </cell>
          <cell r="J382" t="str">
            <v>Do Thi Bich Lieu</v>
          </cell>
          <cell r="M382" t="str">
            <v>No</v>
          </cell>
          <cell r="O382" t="str">
            <v>05/Đã thanh toán 10/2023</v>
          </cell>
        </row>
        <row r="383">
          <cell r="D383">
            <v>25154</v>
          </cell>
          <cell r="E383">
            <v>16386568</v>
          </cell>
          <cell r="F383">
            <v>1594538</v>
          </cell>
          <cell r="G383">
            <v>45043.000347222223</v>
          </cell>
          <cell r="J383" t="str">
            <v>Do Thi Bich Lieu</v>
          </cell>
          <cell r="M383" t="str">
            <v>No</v>
          </cell>
          <cell r="O383" t="str">
            <v>05/Đã thanh toán 10/2023</v>
          </cell>
        </row>
        <row r="384">
          <cell r="D384">
            <v>25146</v>
          </cell>
          <cell r="E384">
            <v>25265548</v>
          </cell>
          <cell r="F384">
            <v>4453064</v>
          </cell>
          <cell r="G384">
            <v>45043.000347222223</v>
          </cell>
          <cell r="J384" t="str">
            <v>Do Thi Bich Lieu</v>
          </cell>
          <cell r="M384" t="str">
            <v>No</v>
          </cell>
          <cell r="O384" t="str">
            <v>05/Đã thanh toán 10/2023</v>
          </cell>
        </row>
        <row r="385">
          <cell r="D385">
            <v>25137</v>
          </cell>
          <cell r="E385">
            <v>13109905</v>
          </cell>
          <cell r="F385">
            <v>8546626</v>
          </cell>
          <cell r="G385">
            <v>45043.000347222223</v>
          </cell>
          <cell r="J385" t="str">
            <v>Do Thi Bich Lieu</v>
          </cell>
          <cell r="M385" t="str">
            <v>No</v>
          </cell>
          <cell r="O385" t="str">
            <v>05/Đã thanh toán 10/2023</v>
          </cell>
        </row>
        <row r="386">
          <cell r="D386">
            <v>25147</v>
          </cell>
          <cell r="E386">
            <v>25254485</v>
          </cell>
          <cell r="F386">
            <v>149045</v>
          </cell>
          <cell r="G386">
            <v>45043.000347222223</v>
          </cell>
          <cell r="J386" t="str">
            <v>Do Thi Bich Lieu</v>
          </cell>
          <cell r="M386" t="str">
            <v>No</v>
          </cell>
          <cell r="O386" t="str">
            <v>05/Đã thanh toán 10/2023</v>
          </cell>
        </row>
        <row r="387">
          <cell r="D387">
            <v>25150</v>
          </cell>
          <cell r="E387">
            <v>28276097</v>
          </cell>
          <cell r="F387">
            <v>1221638</v>
          </cell>
          <cell r="G387">
            <v>45043.000347222223</v>
          </cell>
          <cell r="J387" t="str">
            <v>Do Thi Bich Lieu</v>
          </cell>
          <cell r="M387" t="str">
            <v>No</v>
          </cell>
          <cell r="O387" t="str">
            <v>05/Đã thanh toán 10/2023</v>
          </cell>
        </row>
        <row r="388">
          <cell r="D388">
            <v>25253</v>
          </cell>
          <cell r="E388">
            <v>26391148</v>
          </cell>
          <cell r="F388">
            <v>1324813</v>
          </cell>
          <cell r="G388">
            <v>45044.000347222223</v>
          </cell>
          <cell r="J388" t="str">
            <v>Do Thi Bich Lieu</v>
          </cell>
          <cell r="M388" t="str">
            <v>No</v>
          </cell>
          <cell r="O388" t="str">
            <v>06/Đã thanh toán 12/2023</v>
          </cell>
        </row>
        <row r="389">
          <cell r="D389">
            <v>25251</v>
          </cell>
          <cell r="E389">
            <v>25340068</v>
          </cell>
          <cell r="F389">
            <v>2095544</v>
          </cell>
          <cell r="G389">
            <v>45044.000347222223</v>
          </cell>
          <cell r="J389" t="str">
            <v>Do Thi Bich Lieu</v>
          </cell>
          <cell r="M389" t="str">
            <v>No</v>
          </cell>
          <cell r="O389" t="str">
            <v>06/Đã thanh toán 12/2023</v>
          </cell>
        </row>
        <row r="390">
          <cell r="D390">
            <v>25245</v>
          </cell>
          <cell r="E390">
            <v>16430473</v>
          </cell>
          <cell r="F390">
            <v>4495766</v>
          </cell>
          <cell r="G390">
            <v>45044.000347222223</v>
          </cell>
          <cell r="J390" t="str">
            <v>Do Thi Bich Lieu</v>
          </cell>
          <cell r="M390" t="str">
            <v>No</v>
          </cell>
          <cell r="O390" t="str">
            <v>06/Đã thanh toán 12/2023</v>
          </cell>
        </row>
        <row r="391">
          <cell r="D391">
            <v>25230</v>
          </cell>
          <cell r="E391">
            <v>28330711</v>
          </cell>
          <cell r="F391">
            <v>9034586</v>
          </cell>
          <cell r="G391">
            <v>45044.000347222223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D392">
            <v>25263</v>
          </cell>
          <cell r="E392">
            <v>13250154</v>
          </cell>
          <cell r="F392">
            <v>7009200</v>
          </cell>
          <cell r="G392">
            <v>45044.000347222223</v>
          </cell>
          <cell r="J392" t="str">
            <v>Do Thi Bich Lieu</v>
          </cell>
          <cell r="M392" t="str">
            <v>No</v>
          </cell>
          <cell r="O392" t="str">
            <v>06/Đã thanh toán 12/2023</v>
          </cell>
        </row>
        <row r="393">
          <cell r="D393">
            <v>25250</v>
          </cell>
          <cell r="E393">
            <v>15115730</v>
          </cell>
          <cell r="F393">
            <v>2443276</v>
          </cell>
          <cell r="G393">
            <v>45044.000347222223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D394">
            <v>25264</v>
          </cell>
          <cell r="E394">
            <v>90319563</v>
          </cell>
          <cell r="F394">
            <v>2117467</v>
          </cell>
          <cell r="G394">
            <v>45044.000347222223</v>
          </cell>
          <cell r="J394" t="str">
            <v>Do Thi Bich Lieu</v>
          </cell>
          <cell r="M394" t="str">
            <v>No</v>
          </cell>
          <cell r="O394" t="str">
            <v>06/Đã thanh toán 12/2023</v>
          </cell>
        </row>
        <row r="395">
          <cell r="D395">
            <v>25255</v>
          </cell>
          <cell r="E395">
            <v>26391786</v>
          </cell>
          <cell r="F395">
            <v>1557600</v>
          </cell>
          <cell r="G395">
            <v>45044.000347222223</v>
          </cell>
          <cell r="J395" t="str">
            <v>Do Thi Bich Lieu</v>
          </cell>
          <cell r="M395" t="str">
            <v>No</v>
          </cell>
          <cell r="O395" t="str">
            <v>06/Đã thanh toán 12/2023</v>
          </cell>
        </row>
        <row r="396">
          <cell r="D396">
            <v>25259</v>
          </cell>
          <cell r="E396">
            <v>13250873</v>
          </cell>
          <cell r="F396">
            <v>6941308</v>
          </cell>
          <cell r="G396">
            <v>45044.000347222223</v>
          </cell>
          <cell r="J396" t="str">
            <v>Do Thi Bich Lieu</v>
          </cell>
          <cell r="M396" t="str">
            <v>No</v>
          </cell>
          <cell r="O396" t="str">
            <v>06/Đã thanh toán 12/2023</v>
          </cell>
        </row>
        <row r="397">
          <cell r="D397">
            <v>25249</v>
          </cell>
          <cell r="E397">
            <v>27331131</v>
          </cell>
          <cell r="F397">
            <v>1418560</v>
          </cell>
          <cell r="G397">
            <v>45044.000347222223</v>
          </cell>
          <cell r="J397" t="str">
            <v>Do Thi Bich Lieu</v>
          </cell>
          <cell r="M397" t="str">
            <v>No</v>
          </cell>
          <cell r="O397" t="str">
            <v>06/Đã thanh toán 12/2023</v>
          </cell>
        </row>
        <row r="398">
          <cell r="D398">
            <v>25246</v>
          </cell>
          <cell r="E398">
            <v>24311211</v>
          </cell>
          <cell r="F398">
            <v>2095544</v>
          </cell>
          <cell r="G398">
            <v>45044.000347222223</v>
          </cell>
          <cell r="J398" t="str">
            <v>Do Thi Bich Lieu</v>
          </cell>
          <cell r="M398" t="str">
            <v>No</v>
          </cell>
          <cell r="O398" t="str">
            <v>07/Đã thanh toán 10/2023</v>
          </cell>
        </row>
        <row r="399">
          <cell r="D399">
            <v>25225</v>
          </cell>
          <cell r="E399">
            <v>16429158</v>
          </cell>
          <cell r="F399">
            <v>2095544</v>
          </cell>
          <cell r="G399">
            <v>45044.000347222223</v>
          </cell>
          <cell r="J399" t="str">
            <v>Do Thi Bich Lieu</v>
          </cell>
          <cell r="M399" t="str">
            <v>No</v>
          </cell>
          <cell r="O399" t="str">
            <v>06/Đã thanh toán 12/2023</v>
          </cell>
        </row>
        <row r="400">
          <cell r="D400">
            <v>25258</v>
          </cell>
          <cell r="E400">
            <v>26393215</v>
          </cell>
          <cell r="F400">
            <v>778800</v>
          </cell>
          <cell r="G400">
            <v>45044.000347222223</v>
          </cell>
          <cell r="J400" t="str">
            <v>Do Thi Bich Lieu</v>
          </cell>
          <cell r="M400" t="str">
            <v>No</v>
          </cell>
          <cell r="O400" t="str">
            <v>06/Đã thanh toán 12/2023</v>
          </cell>
        </row>
        <row r="401">
          <cell r="D401">
            <v>25242</v>
          </cell>
          <cell r="E401">
            <v>15043397</v>
          </cell>
          <cell r="F401">
            <v>2004728</v>
          </cell>
          <cell r="G401">
            <v>45044.000347222223</v>
          </cell>
          <cell r="J401" t="str">
            <v>Do Thi Bich Lieu</v>
          </cell>
          <cell r="M401" t="str">
            <v>No</v>
          </cell>
          <cell r="O401" t="str">
            <v>05/Đã thanh toán 10/2023</v>
          </cell>
        </row>
        <row r="402">
          <cell r="D402">
            <v>25262</v>
          </cell>
          <cell r="E402">
            <v>13252274</v>
          </cell>
          <cell r="F402">
            <v>1221638</v>
          </cell>
          <cell r="G402">
            <v>45044.000347222223</v>
          </cell>
          <cell r="J402" t="str">
            <v>Do Thi Bich Lieu</v>
          </cell>
          <cell r="M402" t="str">
            <v>No</v>
          </cell>
          <cell r="O402" t="str">
            <v>06/Đã thanh toán 12/2023</v>
          </cell>
        </row>
        <row r="403">
          <cell r="D403">
            <v>25256</v>
          </cell>
          <cell r="E403">
            <v>26391721</v>
          </cell>
          <cell r="F403">
            <v>1941709</v>
          </cell>
          <cell r="G403">
            <v>45044.000347222223</v>
          </cell>
          <cell r="J403" t="str">
            <v>Do Thi Bich Lieu</v>
          </cell>
          <cell r="M403" t="str">
            <v>No</v>
          </cell>
          <cell r="O403" t="str">
            <v>06/Đã thanh toán 12/2023</v>
          </cell>
        </row>
        <row r="404">
          <cell r="D404">
            <v>25224</v>
          </cell>
          <cell r="E404">
            <v>16429120</v>
          </cell>
          <cell r="F404">
            <v>2336400</v>
          </cell>
          <cell r="G404">
            <v>45044.000347222223</v>
          </cell>
          <cell r="J404" t="str">
            <v>Do Thi Bich Lieu</v>
          </cell>
          <cell r="M404" t="str">
            <v>No</v>
          </cell>
          <cell r="O404" t="str">
            <v>06/Đã thanh toán 12/2023</v>
          </cell>
        </row>
        <row r="405">
          <cell r="D405">
            <v>25257</v>
          </cell>
          <cell r="E405">
            <v>14102213</v>
          </cell>
          <cell r="F405">
            <v>2667652</v>
          </cell>
          <cell r="G405">
            <v>45044.000347222223</v>
          </cell>
          <cell r="J405" t="str">
            <v>Do Thi Bich Lieu</v>
          </cell>
          <cell r="M405" t="str">
            <v>No</v>
          </cell>
          <cell r="O405" t="str">
            <v>06/Đã thanh toán 12/2023</v>
          </cell>
        </row>
        <row r="406">
          <cell r="D406">
            <v>25227</v>
          </cell>
          <cell r="E406">
            <v>20367862</v>
          </cell>
          <cell r="F406">
            <v>4744894</v>
          </cell>
          <cell r="G406">
            <v>45044.000347222223</v>
          </cell>
          <cell r="J406" t="str">
            <v>Do Thi Bich Lieu</v>
          </cell>
          <cell r="M406" t="str">
            <v>No</v>
          </cell>
          <cell r="O406" t="str">
            <v>06/Đã thanh toán 12/2023</v>
          </cell>
        </row>
        <row r="407">
          <cell r="D407">
            <v>25247</v>
          </cell>
          <cell r="E407">
            <v>24311486</v>
          </cell>
          <cell r="F407">
            <v>2837120</v>
          </cell>
          <cell r="G407">
            <v>45044.000347222223</v>
          </cell>
          <cell r="J407" t="str">
            <v>Do Thi Bich Lieu</v>
          </cell>
          <cell r="M407" t="str">
            <v>No</v>
          </cell>
          <cell r="O407" t="str">
            <v>06/Đã thanh toán 12/2023</v>
          </cell>
        </row>
        <row r="408">
          <cell r="D408">
            <v>25231</v>
          </cell>
          <cell r="E408">
            <v>11192367</v>
          </cell>
          <cell r="F408">
            <v>4334990</v>
          </cell>
          <cell r="G408">
            <v>45044.000347222223</v>
          </cell>
          <cell r="J408" t="str">
            <v>Do Thi Bich Lieu</v>
          </cell>
          <cell r="M408" t="str">
            <v>No</v>
          </cell>
          <cell r="O408" t="str">
            <v>06/Đã thanh toán 12/2023</v>
          </cell>
        </row>
        <row r="409">
          <cell r="D409">
            <v>25220</v>
          </cell>
          <cell r="E409">
            <v>10228155</v>
          </cell>
          <cell r="F409">
            <v>7788000</v>
          </cell>
          <cell r="G409">
            <v>45044.000347222223</v>
          </cell>
          <cell r="J409" t="str">
            <v>Do Thi Bich Lieu</v>
          </cell>
          <cell r="M409" t="str">
            <v>No</v>
          </cell>
          <cell r="O409" t="str">
            <v>06/Đã thanh toán 12/2023</v>
          </cell>
        </row>
        <row r="410">
          <cell r="D410">
            <v>25252</v>
          </cell>
          <cell r="E410">
            <v>21225613</v>
          </cell>
          <cell r="F410">
            <v>1551215</v>
          </cell>
          <cell r="G410">
            <v>45044.000347222223</v>
          </cell>
          <cell r="J410" t="str">
            <v>Do Thi Bich Lieu</v>
          </cell>
          <cell r="M410" t="str">
            <v>No</v>
          </cell>
          <cell r="O410" t="str">
            <v>06/Đã thanh toán 12/2023</v>
          </cell>
        </row>
        <row r="411">
          <cell r="D411">
            <v>25261</v>
          </cell>
          <cell r="E411">
            <v>26394958</v>
          </cell>
          <cell r="F411">
            <v>3557191</v>
          </cell>
          <cell r="G411">
            <v>45044.000347222223</v>
          </cell>
          <cell r="J411" t="str">
            <v>Do Thi Bich Lieu</v>
          </cell>
          <cell r="M411" t="str">
            <v>No</v>
          </cell>
          <cell r="O411" t="str">
            <v>06/Đã thanh toán 12/2023</v>
          </cell>
        </row>
        <row r="412">
          <cell r="D412">
            <v>25260</v>
          </cell>
          <cell r="E412">
            <v>14103665</v>
          </cell>
          <cell r="F412">
            <v>3222076</v>
          </cell>
          <cell r="G412">
            <v>45044.000347222223</v>
          </cell>
          <cell r="J412" t="str">
            <v>Do Thi Bich Lieu</v>
          </cell>
          <cell r="M412" t="str">
            <v>No</v>
          </cell>
          <cell r="O412" t="str">
            <v>06/Đã thanh toán 12/2023</v>
          </cell>
        </row>
        <row r="413">
          <cell r="D413">
            <v>25226</v>
          </cell>
          <cell r="E413">
            <v>17195217</v>
          </cell>
          <cell r="F413">
            <v>2468913</v>
          </cell>
          <cell r="G413">
            <v>45044.000347222223</v>
          </cell>
          <cell r="J413" t="str">
            <v>Do Thi Bich Lieu</v>
          </cell>
          <cell r="M413" t="str">
            <v>No</v>
          </cell>
          <cell r="O413" t="str">
            <v>06/Đã thanh toán 12/2023</v>
          </cell>
        </row>
        <row r="414">
          <cell r="D414">
            <v>25229</v>
          </cell>
          <cell r="E414">
            <v>28330662</v>
          </cell>
          <cell r="F414">
            <v>1958825</v>
          </cell>
          <cell r="G414">
            <v>45044.000347222223</v>
          </cell>
          <cell r="J414" t="str">
            <v>Do Thi Bich Lieu</v>
          </cell>
          <cell r="M414" t="str">
            <v>No</v>
          </cell>
          <cell r="O414" t="str">
            <v>06/Đã thanh toán 12/2023</v>
          </cell>
        </row>
        <row r="415">
          <cell r="D415">
            <v>25232</v>
          </cell>
          <cell r="E415">
            <v>14100190</v>
          </cell>
          <cell r="F415">
            <v>2931918</v>
          </cell>
          <cell r="G415">
            <v>45044.000347222223</v>
          </cell>
          <cell r="J415" t="str">
            <v>Do Thi Bich Lieu</v>
          </cell>
          <cell r="M415" t="str">
            <v>No</v>
          </cell>
          <cell r="O415" t="str">
            <v>05/Đã thanh toán 24/2023</v>
          </cell>
        </row>
        <row r="416">
          <cell r="D416">
            <v>25228</v>
          </cell>
          <cell r="E416">
            <v>24310643</v>
          </cell>
          <cell r="F416">
            <v>1557600</v>
          </cell>
          <cell r="G416">
            <v>45044.000347222223</v>
          </cell>
          <cell r="J416" t="str">
            <v>Do Thi Bich Lieu</v>
          </cell>
          <cell r="M416" t="str">
            <v>No</v>
          </cell>
          <cell r="O416" t="str">
            <v>06/Đã thanh toán 12/2023</v>
          </cell>
        </row>
        <row r="417">
          <cell r="D417">
            <v>25223</v>
          </cell>
          <cell r="E417">
            <v>18161462</v>
          </cell>
          <cell r="F417">
            <v>2336400</v>
          </cell>
          <cell r="G417">
            <v>45044.000347222223</v>
          </cell>
          <cell r="J417" t="str">
            <v>Do Thi Bich Lieu</v>
          </cell>
          <cell r="M417" t="str">
            <v>No</v>
          </cell>
          <cell r="O417" t="str">
            <v>06/Đã thanh toán 12/2023</v>
          </cell>
        </row>
        <row r="418">
          <cell r="D418">
            <v>25353</v>
          </cell>
          <cell r="E418">
            <v>13204346</v>
          </cell>
          <cell r="F418">
            <v>13222710</v>
          </cell>
          <cell r="G418">
            <v>45050.000347222223</v>
          </cell>
          <cell r="J418" t="str">
            <v>Do Thi Bich Lieu</v>
          </cell>
          <cell r="M418" t="str">
            <v>No</v>
          </cell>
          <cell r="O418" t="str">
            <v>05/Đã thanh toán 10/2023</v>
          </cell>
        </row>
        <row r="419">
          <cell r="D419">
            <v>25635</v>
          </cell>
          <cell r="E419">
            <v>14037412</v>
          </cell>
          <cell r="F419">
            <v>4723648</v>
          </cell>
          <cell r="G419">
            <v>45054.000347222223</v>
          </cell>
          <cell r="J419" t="str">
            <v>Do Thi Bich Lieu</v>
          </cell>
          <cell r="M419" t="str">
            <v>No</v>
          </cell>
          <cell r="O419" t="str">
            <v>05/Đã thanh toán 24/2023</v>
          </cell>
        </row>
        <row r="420">
          <cell r="D420">
            <v>25658</v>
          </cell>
          <cell r="E420">
            <v>26359222</v>
          </cell>
          <cell r="F420">
            <v>14591115</v>
          </cell>
          <cell r="G420">
            <v>45054.000347222223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D421">
            <v>25637</v>
          </cell>
          <cell r="E421">
            <v>14049209</v>
          </cell>
          <cell r="F421">
            <v>4319777</v>
          </cell>
          <cell r="G421">
            <v>45054.000347222223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D422">
            <v>25631</v>
          </cell>
          <cell r="E422">
            <v>18117255</v>
          </cell>
          <cell r="F422">
            <v>1038389</v>
          </cell>
          <cell r="G422">
            <v>45054.000347222223</v>
          </cell>
          <cell r="J422" t="str">
            <v>Do Thi Bich Lieu</v>
          </cell>
          <cell r="M422" t="str">
            <v>No</v>
          </cell>
          <cell r="O422" t="str">
            <v>05/Đã thanh toán 24/2023</v>
          </cell>
        </row>
        <row r="423">
          <cell r="D423">
            <v>25632</v>
          </cell>
          <cell r="E423">
            <v>13149857</v>
          </cell>
          <cell r="F423">
            <v>2226532</v>
          </cell>
          <cell r="G423">
            <v>45054.000347222223</v>
          </cell>
          <cell r="J423" t="str">
            <v>Do Thi Bich Lieu</v>
          </cell>
          <cell r="M423" t="str">
            <v>No</v>
          </cell>
          <cell r="O423" t="str">
            <v>05/Đã thanh toán 24/2023</v>
          </cell>
        </row>
        <row r="424">
          <cell r="D424">
            <v>25656</v>
          </cell>
          <cell r="E424">
            <v>13207268</v>
          </cell>
          <cell r="F424">
            <v>33175622</v>
          </cell>
          <cell r="G424">
            <v>45054.000347222223</v>
          </cell>
          <cell r="J424" t="str">
            <v>Do Thi Bich Lieu</v>
          </cell>
          <cell r="M424" t="str">
            <v>No</v>
          </cell>
          <cell r="O424" t="str">
            <v>05/Đã thanh toán 24/2023</v>
          </cell>
        </row>
        <row r="425">
          <cell r="D425">
            <v>25647</v>
          </cell>
          <cell r="E425">
            <v>22308735</v>
          </cell>
          <cell r="F425">
            <v>18658640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D426">
            <v>25663</v>
          </cell>
          <cell r="E426">
            <v>26359891</v>
          </cell>
          <cell r="F426">
            <v>2610839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25661</v>
          </cell>
          <cell r="E427">
            <v>13209920</v>
          </cell>
          <cell r="F427">
            <v>11181082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D428">
            <v>25627</v>
          </cell>
          <cell r="E428">
            <v>11147300</v>
          </cell>
          <cell r="F428">
            <v>19286780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25655</v>
          </cell>
          <cell r="E429">
            <v>13205002</v>
          </cell>
          <cell r="F429">
            <v>1325775</v>
          </cell>
          <cell r="G429">
            <v>45054.000347222223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D430">
            <v>25638</v>
          </cell>
          <cell r="E430">
            <v>14052983</v>
          </cell>
          <cell r="F430">
            <v>3321104</v>
          </cell>
          <cell r="G430">
            <v>45054.000347222223</v>
          </cell>
          <cell r="J430" t="str">
            <v>Do Thi Bich Lieu</v>
          </cell>
          <cell r="M430" t="str">
            <v>No</v>
          </cell>
          <cell r="O430" t="str">
            <v>05/Đã thanh toán 24/2023</v>
          </cell>
        </row>
        <row r="431">
          <cell r="D431">
            <v>25660</v>
          </cell>
          <cell r="E431">
            <v>26360918</v>
          </cell>
          <cell r="F431">
            <v>13690897</v>
          </cell>
          <cell r="G431">
            <v>45054.000347222223</v>
          </cell>
          <cell r="J431" t="str">
            <v>Do Thi Bich Lieu</v>
          </cell>
          <cell r="M431" t="str">
            <v>No</v>
          </cell>
          <cell r="O431" t="str">
            <v>05/Đã thanh toán 24/2023</v>
          </cell>
        </row>
        <row r="432">
          <cell r="D432">
            <v>25628</v>
          </cell>
          <cell r="E432">
            <v>28293930</v>
          </cell>
          <cell r="F432">
            <v>2076778</v>
          </cell>
          <cell r="G432">
            <v>45054.000347222223</v>
          </cell>
          <cell r="J432" t="str">
            <v>Do Thi Bich Lieu</v>
          </cell>
          <cell r="M432" t="str">
            <v>No</v>
          </cell>
          <cell r="O432" t="str">
            <v>05/Đã thanh toán 24/2023</v>
          </cell>
        </row>
        <row r="433">
          <cell r="D433">
            <v>25651</v>
          </cell>
          <cell r="E433">
            <v>15080920</v>
          </cell>
          <cell r="F433">
            <v>7350101</v>
          </cell>
          <cell r="G433">
            <v>45054.000347222223</v>
          </cell>
          <cell r="J433" t="str">
            <v>Do Thi Bich Lieu</v>
          </cell>
          <cell r="M433" t="str">
            <v>No</v>
          </cell>
          <cell r="O433" t="str">
            <v>05/Đã thanh toán 24/2023</v>
          </cell>
        </row>
        <row r="434">
          <cell r="D434">
            <v>25662</v>
          </cell>
          <cell r="E434">
            <v>16393469</v>
          </cell>
          <cell r="F434">
            <v>8468889</v>
          </cell>
          <cell r="G434">
            <v>45054.000347222223</v>
          </cell>
          <cell r="J434" t="str">
            <v>Do Thi Bich Lieu</v>
          </cell>
          <cell r="M434" t="str">
            <v>No</v>
          </cell>
          <cell r="O434" t="str">
            <v>05/Đã thanh toán 24/2023</v>
          </cell>
        </row>
        <row r="435">
          <cell r="D435">
            <v>25630</v>
          </cell>
          <cell r="E435">
            <v>22263799</v>
          </cell>
          <cell r="F435">
            <v>2226532</v>
          </cell>
          <cell r="G435">
            <v>45054.000347222223</v>
          </cell>
          <cell r="J435" t="str">
            <v>Do Thi Bich Lieu</v>
          </cell>
          <cell r="M435" t="str">
            <v>No</v>
          </cell>
          <cell r="O435" t="str">
            <v>05/Đã thanh toán 24/2023</v>
          </cell>
        </row>
        <row r="436">
          <cell r="D436">
            <v>25646</v>
          </cell>
          <cell r="E436">
            <v>20335101</v>
          </cell>
          <cell r="F436">
            <v>8306095</v>
          </cell>
          <cell r="G436">
            <v>45054.000347222223</v>
          </cell>
          <cell r="J436" t="str">
            <v>Do Thi Bich Lieu</v>
          </cell>
          <cell r="M436" t="str">
            <v>No</v>
          </cell>
          <cell r="O436" t="str">
            <v>05/Đã thanh toán 24/2023</v>
          </cell>
        </row>
        <row r="437">
          <cell r="D437">
            <v>25653</v>
          </cell>
          <cell r="E437">
            <v>18123935</v>
          </cell>
          <cell r="F437">
            <v>5473677</v>
          </cell>
          <cell r="G437">
            <v>45054.000347222223</v>
          </cell>
          <cell r="J437" t="str">
            <v>Do Thi Bich Lieu</v>
          </cell>
          <cell r="M437" t="str">
            <v>No</v>
          </cell>
          <cell r="O437" t="str">
            <v>05/Đã thanh toán 24/2023</v>
          </cell>
        </row>
        <row r="438">
          <cell r="D438">
            <v>25648</v>
          </cell>
          <cell r="E438">
            <v>16389594</v>
          </cell>
          <cell r="F438">
            <v>5191945</v>
          </cell>
          <cell r="G438">
            <v>45054.000347222223</v>
          </cell>
          <cell r="J438" t="str">
            <v>Do Thi Bich Lieu</v>
          </cell>
          <cell r="M438" t="str">
            <v>No</v>
          </cell>
          <cell r="O438" t="str">
            <v>05/Đã thanh toán 24/2023</v>
          </cell>
        </row>
        <row r="439">
          <cell r="D439">
            <v>25644</v>
          </cell>
          <cell r="E439">
            <v>10177524</v>
          </cell>
          <cell r="F439">
            <v>4728328</v>
          </cell>
          <cell r="G439">
            <v>45054.000347222223</v>
          </cell>
          <cell r="J439" t="str">
            <v>Do Thi Bich Lieu</v>
          </cell>
          <cell r="M439" t="str">
            <v>No</v>
          </cell>
          <cell r="O439" t="str">
            <v>05/Đã thanh toán 24/2023</v>
          </cell>
        </row>
        <row r="440">
          <cell r="D440">
            <v>25639</v>
          </cell>
          <cell r="E440">
            <v>14061825</v>
          </cell>
          <cell r="F440">
            <v>556633</v>
          </cell>
          <cell r="G440">
            <v>45054.000347222223</v>
          </cell>
          <cell r="J440" t="str">
            <v>Do Thi Bich Lieu</v>
          </cell>
          <cell r="M440" t="str">
            <v>No</v>
          </cell>
          <cell r="O440" t="str">
            <v>05/Đã thanh toán 24/2023</v>
          </cell>
        </row>
        <row r="441">
          <cell r="D441">
            <v>25640</v>
          </cell>
          <cell r="E441">
            <v>17151843</v>
          </cell>
          <cell r="F441">
            <v>25494160</v>
          </cell>
          <cell r="G441">
            <v>45054.000347222223</v>
          </cell>
          <cell r="J441" t="str">
            <v>Do Thi Bich Lieu</v>
          </cell>
          <cell r="M441" t="str">
            <v>No</v>
          </cell>
          <cell r="O441" t="str">
            <v>05/Đã thanh toán 24/2023</v>
          </cell>
        </row>
        <row r="442">
          <cell r="D442">
            <v>25664</v>
          </cell>
          <cell r="E442">
            <v>14076654</v>
          </cell>
          <cell r="F442">
            <v>1374934</v>
          </cell>
          <cell r="G442">
            <v>45054.000347222223</v>
          </cell>
          <cell r="J442" t="str">
            <v>Do Thi Bich Lieu</v>
          </cell>
          <cell r="M442" t="str">
            <v>No</v>
          </cell>
          <cell r="O442" t="str">
            <v>05/Đã thanh toán 24/2023</v>
          </cell>
        </row>
        <row r="443">
          <cell r="D443">
            <v>25634</v>
          </cell>
          <cell r="E443">
            <v>14029821</v>
          </cell>
          <cell r="F443">
            <v>4660502</v>
          </cell>
          <cell r="G443">
            <v>45054.000347222223</v>
          </cell>
          <cell r="J443" t="str">
            <v>Do Thi Bich Lieu</v>
          </cell>
          <cell r="M443" t="str">
            <v>No</v>
          </cell>
          <cell r="O443" t="str">
            <v>05/Đã thanh toán 24/2023</v>
          </cell>
        </row>
        <row r="444">
          <cell r="D444">
            <v>25654</v>
          </cell>
          <cell r="E444">
            <v>14071199</v>
          </cell>
          <cell r="F444">
            <v>5191945</v>
          </cell>
          <cell r="G444">
            <v>45054.000347222223</v>
          </cell>
          <cell r="J444" t="str">
            <v>Do Thi Bich Lieu</v>
          </cell>
          <cell r="M444" t="str">
            <v>No</v>
          </cell>
          <cell r="O444" t="str">
            <v>05/Đã thanh toán 24/2023</v>
          </cell>
        </row>
        <row r="445">
          <cell r="D445">
            <v>25645</v>
          </cell>
          <cell r="E445">
            <v>10179448</v>
          </cell>
          <cell r="F445">
            <v>10383890</v>
          </cell>
          <cell r="G445">
            <v>45054.000347222223</v>
          </cell>
          <cell r="J445" t="str">
            <v>Do Thi Bich Lieu</v>
          </cell>
          <cell r="M445" t="str">
            <v>No</v>
          </cell>
          <cell r="O445" t="str">
            <v>05/Đã thanh toán 24/2023</v>
          </cell>
        </row>
        <row r="446">
          <cell r="D446">
            <v>25641</v>
          </cell>
          <cell r="E446">
            <v>19353021</v>
          </cell>
          <cell r="F446">
            <v>1038389</v>
          </cell>
          <cell r="G446">
            <v>45054.000347222223</v>
          </cell>
          <cell r="J446" t="str">
            <v>Do Thi Bich Lieu</v>
          </cell>
          <cell r="M446" t="str">
            <v>No</v>
          </cell>
          <cell r="O446" t="str">
            <v>05/Đã thanh toán 24/2023</v>
          </cell>
        </row>
        <row r="447">
          <cell r="D447">
            <v>25642</v>
          </cell>
          <cell r="E447">
            <v>10176136</v>
          </cell>
          <cell r="F447">
            <v>4730649</v>
          </cell>
          <cell r="G447">
            <v>45054.000347222223</v>
          </cell>
          <cell r="J447" t="str">
            <v>Do Thi Bich Lieu</v>
          </cell>
          <cell r="M447" t="str">
            <v>No</v>
          </cell>
          <cell r="O447" t="str">
            <v>05/Đã thanh toán 24/2023</v>
          </cell>
        </row>
        <row r="448">
          <cell r="D448">
            <v>25633</v>
          </cell>
          <cell r="E448">
            <v>90261713</v>
          </cell>
          <cell r="F448">
            <v>3326301</v>
          </cell>
          <cell r="G448">
            <v>45054.000347222223</v>
          </cell>
          <cell r="J448" t="str">
            <v>Do Thi Bich Lieu</v>
          </cell>
          <cell r="M448" t="str">
            <v>No</v>
          </cell>
          <cell r="O448" t="str">
            <v>05/Đã thanh toán 24/2023</v>
          </cell>
        </row>
        <row r="449">
          <cell r="D449">
            <v>25636</v>
          </cell>
          <cell r="E449">
            <v>14042643</v>
          </cell>
          <cell r="F449">
            <v>5765791</v>
          </cell>
          <cell r="G449">
            <v>45054.000347222223</v>
          </cell>
          <cell r="J449" t="str">
            <v>Do Thi Bich Lieu</v>
          </cell>
          <cell r="M449" t="str">
            <v>No</v>
          </cell>
          <cell r="O449" t="str">
            <v>05/Đã thanh toán 24/2023</v>
          </cell>
        </row>
        <row r="450">
          <cell r="D450">
            <v>25649</v>
          </cell>
          <cell r="E450">
            <v>16391750</v>
          </cell>
          <cell r="F450">
            <v>10571165</v>
          </cell>
          <cell r="G450">
            <v>45054.000347222223</v>
          </cell>
          <cell r="J450" t="str">
            <v>Do Thi Bich Lieu</v>
          </cell>
          <cell r="M450" t="str">
            <v>No</v>
          </cell>
          <cell r="O450" t="str">
            <v>05/Đã thanh toán 24/2023</v>
          </cell>
        </row>
        <row r="451">
          <cell r="D451">
            <v>25657</v>
          </cell>
          <cell r="E451">
            <v>14069880</v>
          </cell>
          <cell r="F451">
            <v>12038024</v>
          </cell>
          <cell r="G451">
            <v>45054.000347222223</v>
          </cell>
          <cell r="J451" t="str">
            <v>Do Thi Bich Lieu</v>
          </cell>
          <cell r="M451" t="str">
            <v>No</v>
          </cell>
          <cell r="O451" t="str">
            <v>05/Đã thanh toán 24/2023</v>
          </cell>
        </row>
        <row r="452">
          <cell r="D452">
            <v>25643</v>
          </cell>
          <cell r="E452">
            <v>50984121</v>
          </cell>
          <cell r="F452">
            <v>14445904</v>
          </cell>
          <cell r="G452">
            <v>45054.000347222223</v>
          </cell>
          <cell r="J452" t="str">
            <v>Do Thi Bich Lieu</v>
          </cell>
          <cell r="M452" t="str">
            <v>No</v>
          </cell>
          <cell r="O452" t="str">
            <v>05/Đã thanh toán 24/2023</v>
          </cell>
        </row>
        <row r="453">
          <cell r="D453">
            <v>25650</v>
          </cell>
          <cell r="E453">
            <v>18123159</v>
          </cell>
          <cell r="F453">
            <v>11165380</v>
          </cell>
          <cell r="G453">
            <v>45054.000347222223</v>
          </cell>
          <cell r="J453" t="str">
            <v>Do Thi Bich Lieu</v>
          </cell>
          <cell r="M453" t="str">
            <v>No</v>
          </cell>
          <cell r="O453" t="str">
            <v>05/Đã thanh toán 24/2023</v>
          </cell>
        </row>
        <row r="454">
          <cell r="D454">
            <v>25629</v>
          </cell>
          <cell r="E454">
            <v>16333081</v>
          </cell>
          <cell r="F454">
            <v>2226532</v>
          </cell>
          <cell r="G454">
            <v>45054.000347222223</v>
          </cell>
          <cell r="J454" t="str">
            <v>Do Thi Bich Lieu</v>
          </cell>
          <cell r="M454" t="str">
            <v>No</v>
          </cell>
          <cell r="O454" t="str">
            <v>05/Đã thanh toán 24/2023</v>
          </cell>
        </row>
        <row r="455">
          <cell r="D455">
            <v>28139</v>
          </cell>
          <cell r="E455">
            <v>14068906</v>
          </cell>
          <cell r="F455">
            <v>70060024</v>
          </cell>
          <cell r="G455">
            <v>45058.000347222223</v>
          </cell>
          <cell r="J455" t="str">
            <v>Do Thi Bich Lieu</v>
          </cell>
          <cell r="M455" t="str">
            <v>No</v>
          </cell>
          <cell r="O455" t="str">
            <v>05/Đã thanh toán 24/2023</v>
          </cell>
        </row>
        <row r="456">
          <cell r="D456">
            <v>28252</v>
          </cell>
          <cell r="E456">
            <v>10230526</v>
          </cell>
          <cell r="F456">
            <v>7712249</v>
          </cell>
          <cell r="G456">
            <v>45059.000347222223</v>
          </cell>
          <cell r="J456" t="str">
            <v>Do Thi Bich Lieu</v>
          </cell>
          <cell r="M456" t="str">
            <v>No</v>
          </cell>
          <cell r="O456" t="str">
            <v>06/Đã thanh toán 12/2023</v>
          </cell>
        </row>
        <row r="457">
          <cell r="D457">
            <v>28267</v>
          </cell>
          <cell r="E457">
            <v>12157014</v>
          </cell>
          <cell r="F457">
            <v>4886530</v>
          </cell>
          <cell r="G457">
            <v>45059.000347222223</v>
          </cell>
          <cell r="J457" t="str">
            <v>Do Thi Bich Lieu</v>
          </cell>
          <cell r="M457" t="str">
            <v>No</v>
          </cell>
          <cell r="O457" t="str">
            <v>06/Đã thanh toán 26/2023</v>
          </cell>
        </row>
        <row r="458">
          <cell r="D458">
            <v>28259</v>
          </cell>
          <cell r="E458">
            <v>11198197</v>
          </cell>
          <cell r="F458">
            <v>4282102</v>
          </cell>
          <cell r="G458">
            <v>45059.000347222223</v>
          </cell>
          <cell r="J458" t="str">
            <v>Do Thi Bich Lieu</v>
          </cell>
          <cell r="M458" t="str">
            <v>No</v>
          </cell>
          <cell r="O458" t="str">
            <v>06/Đã thanh toán 26/2023</v>
          </cell>
        </row>
        <row r="459">
          <cell r="D459">
            <v>28274</v>
          </cell>
          <cell r="E459">
            <v>15120731</v>
          </cell>
          <cell r="F459">
            <v>3234033</v>
          </cell>
          <cell r="G459">
            <v>45059.000347222223</v>
          </cell>
          <cell r="J459" t="str">
            <v>Do Thi Bich Lieu</v>
          </cell>
          <cell r="M459" t="str">
            <v>No</v>
          </cell>
          <cell r="O459" t="str">
            <v>06/Đã thanh toán 26/2023</v>
          </cell>
        </row>
        <row r="460">
          <cell r="D460">
            <v>28264</v>
          </cell>
          <cell r="E460">
            <v>22346700</v>
          </cell>
          <cell r="F460">
            <v>2950660</v>
          </cell>
          <cell r="G460">
            <v>45059.000347222223</v>
          </cell>
          <cell r="J460" t="str">
            <v>Do Thi Bich Lieu</v>
          </cell>
          <cell r="M460" t="str">
            <v>No</v>
          </cell>
          <cell r="O460" t="str">
            <v>06/Đã thanh toán 26/2023</v>
          </cell>
        </row>
        <row r="461">
          <cell r="D461">
            <v>28275</v>
          </cell>
          <cell r="E461">
            <v>18169555</v>
          </cell>
          <cell r="F461">
            <v>7721813</v>
          </cell>
          <cell r="G461">
            <v>45059.000347222223</v>
          </cell>
          <cell r="J461" t="str">
            <v>Do Thi Bich Lieu</v>
          </cell>
          <cell r="M461" t="str">
            <v>No</v>
          </cell>
          <cell r="O461" t="str">
            <v>06/Đã thanh toán 26/2023</v>
          </cell>
        </row>
        <row r="462">
          <cell r="D462">
            <v>28273</v>
          </cell>
          <cell r="E462">
            <v>15120466</v>
          </cell>
          <cell r="F462">
            <v>1954612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26/2023</v>
          </cell>
        </row>
        <row r="463">
          <cell r="D463">
            <v>28261</v>
          </cell>
          <cell r="E463">
            <v>23219022</v>
          </cell>
          <cell r="F463">
            <v>1551215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26/2023</v>
          </cell>
        </row>
        <row r="464">
          <cell r="D464">
            <v>28262</v>
          </cell>
          <cell r="E464">
            <v>16434624</v>
          </cell>
          <cell r="F464">
            <v>3072850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26/2023</v>
          </cell>
        </row>
        <row r="465">
          <cell r="D465">
            <v>28254</v>
          </cell>
          <cell r="E465">
            <v>29173686</v>
          </cell>
          <cell r="F465">
            <v>2619452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12/2023</v>
          </cell>
        </row>
        <row r="466">
          <cell r="D466">
            <v>28251</v>
          </cell>
          <cell r="E466">
            <v>10229295</v>
          </cell>
          <cell r="F466">
            <v>2095544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12/2023</v>
          </cell>
        </row>
        <row r="467">
          <cell r="D467">
            <v>28260</v>
          </cell>
          <cell r="E467">
            <v>19396177</v>
          </cell>
          <cell r="F467">
            <v>977306</v>
          </cell>
          <cell r="G467">
            <v>45059.000347222223</v>
          </cell>
          <cell r="J467" t="str">
            <v>Do Thi Bich Lieu</v>
          </cell>
          <cell r="M467" t="str">
            <v>No</v>
          </cell>
          <cell r="O467" t="str">
            <v>06/Đã thanh toán 26/2023</v>
          </cell>
        </row>
        <row r="468">
          <cell r="D468">
            <v>28245</v>
          </cell>
          <cell r="E468">
            <v>16433164</v>
          </cell>
          <cell r="F468">
            <v>2933992</v>
          </cell>
          <cell r="G468">
            <v>45059.000347222223</v>
          </cell>
          <cell r="J468" t="str">
            <v>Do Thi Bich Lieu</v>
          </cell>
          <cell r="M468" t="str">
            <v>No</v>
          </cell>
          <cell r="O468" t="str">
            <v>06/Đã thanh toán 26/2023</v>
          </cell>
        </row>
        <row r="469">
          <cell r="D469">
            <v>28269</v>
          </cell>
          <cell r="E469">
            <v>16435456</v>
          </cell>
          <cell r="F469">
            <v>1954612</v>
          </cell>
          <cell r="G469">
            <v>45059.000347222223</v>
          </cell>
          <cell r="J469" t="str">
            <v>Do Thi Bich Lieu</v>
          </cell>
          <cell r="M469" t="str">
            <v>No</v>
          </cell>
          <cell r="O469" t="str">
            <v>06/Đã thanh toán 26/2023</v>
          </cell>
        </row>
        <row r="470">
          <cell r="D470">
            <v>28268</v>
          </cell>
          <cell r="E470">
            <v>12157285</v>
          </cell>
          <cell r="F470">
            <v>998250</v>
          </cell>
          <cell r="G470">
            <v>45059.000347222223</v>
          </cell>
          <cell r="J470" t="str">
            <v>Do Thi Bich Lieu</v>
          </cell>
          <cell r="M470" t="str">
            <v>No</v>
          </cell>
          <cell r="O470" t="str">
            <v>06/Đã thanh toán 26/2023</v>
          </cell>
        </row>
        <row r="471">
          <cell r="D471">
            <v>28276</v>
          </cell>
          <cell r="E471">
            <v>14107421</v>
          </cell>
          <cell r="F471">
            <v>2931918</v>
          </cell>
          <cell r="G471">
            <v>45059.000347222223</v>
          </cell>
          <cell r="J471" t="str">
            <v>Do Thi Bich Lieu</v>
          </cell>
          <cell r="M471" t="str">
            <v>No</v>
          </cell>
          <cell r="O471" t="str">
            <v>06/Đã thanh toán 12/2023</v>
          </cell>
        </row>
        <row r="472">
          <cell r="D472">
            <v>28246</v>
          </cell>
          <cell r="E472">
            <v>20370361</v>
          </cell>
          <cell r="F472">
            <v>3391017</v>
          </cell>
          <cell r="G472">
            <v>45059.000347222223</v>
          </cell>
          <cell r="J472" t="str">
            <v>Do Thi Bich Lieu</v>
          </cell>
          <cell r="M472" t="str">
            <v>No</v>
          </cell>
          <cell r="O472" t="str">
            <v>06/Đã thanh toán 12/2023</v>
          </cell>
        </row>
        <row r="473">
          <cell r="D473">
            <v>28271</v>
          </cell>
          <cell r="E473">
            <v>20373305</v>
          </cell>
          <cell r="F473">
            <v>2095544</v>
          </cell>
          <cell r="G473">
            <v>45059.000347222223</v>
          </cell>
          <cell r="J473" t="str">
            <v>Do Thi Bich Lieu</v>
          </cell>
          <cell r="M473" t="str">
            <v>No</v>
          </cell>
          <cell r="O473" t="str">
            <v>06/Đã thanh toán 26/2023</v>
          </cell>
        </row>
        <row r="474">
          <cell r="D474">
            <v>28277</v>
          </cell>
          <cell r="E474">
            <v>13255443</v>
          </cell>
          <cell r="F474">
            <v>1954612</v>
          </cell>
          <cell r="G474">
            <v>45059.000347222223</v>
          </cell>
          <cell r="J474" t="str">
            <v>Do Thi Bich Lieu</v>
          </cell>
          <cell r="M474" t="str">
            <v>No</v>
          </cell>
          <cell r="O474" t="str">
            <v>06/Đã thanh toán 12/2023</v>
          </cell>
        </row>
        <row r="475">
          <cell r="D475">
            <v>28256</v>
          </cell>
          <cell r="E475">
            <v>10234016</v>
          </cell>
          <cell r="F475">
            <v>4674120</v>
          </cell>
          <cell r="G475">
            <v>45059.000347222223</v>
          </cell>
          <cell r="J475" t="str">
            <v>Do Thi Bich Lieu</v>
          </cell>
          <cell r="M475" t="str">
            <v>No</v>
          </cell>
          <cell r="O475" t="str">
            <v>06/Đã thanh toán 12/2023</v>
          </cell>
        </row>
        <row r="476">
          <cell r="D476">
            <v>28253</v>
          </cell>
          <cell r="E476">
            <v>10231436</v>
          </cell>
          <cell r="F476">
            <v>9345600</v>
          </cell>
          <cell r="G476">
            <v>45059.000347222223</v>
          </cell>
          <cell r="J476" t="str">
            <v>Do Thi Bich Lieu</v>
          </cell>
          <cell r="M476" t="str">
            <v>No</v>
          </cell>
          <cell r="O476" t="str">
            <v>06/Đã thanh toán 12/2023</v>
          </cell>
        </row>
        <row r="477">
          <cell r="D477">
            <v>28265</v>
          </cell>
          <cell r="E477">
            <v>17202067</v>
          </cell>
          <cell r="F477">
            <v>2703191</v>
          </cell>
          <cell r="G477">
            <v>45059.000347222223</v>
          </cell>
          <cell r="J477" t="str">
            <v>Do Thi Bich Lieu</v>
          </cell>
          <cell r="M477" t="str">
            <v>No</v>
          </cell>
          <cell r="O477" t="str">
            <v>06/Đã thanh toán 26/2023</v>
          </cell>
        </row>
        <row r="478">
          <cell r="D478">
            <v>28272</v>
          </cell>
          <cell r="E478">
            <v>22343678</v>
          </cell>
          <cell r="F478">
            <v>2336400</v>
          </cell>
          <cell r="G478">
            <v>45059.000347222223</v>
          </cell>
          <cell r="J478" t="str">
            <v>Do Thi Bich Lieu</v>
          </cell>
          <cell r="M478" t="str">
            <v>No</v>
          </cell>
          <cell r="O478" t="str">
            <v>06/Đã thanh toán 26/2023</v>
          </cell>
        </row>
        <row r="479">
          <cell r="D479">
            <v>28258</v>
          </cell>
          <cell r="E479">
            <v>11197928</v>
          </cell>
          <cell r="F479">
            <v>2095544</v>
          </cell>
          <cell r="G479">
            <v>45059.000347222223</v>
          </cell>
          <cell r="J479" t="str">
            <v>Do Thi Bich Lieu</v>
          </cell>
          <cell r="M479" t="str">
            <v>No</v>
          </cell>
          <cell r="O479" t="str">
            <v>06/Đã thanh toán 26/2023</v>
          </cell>
        </row>
        <row r="480">
          <cell r="D480">
            <v>28255</v>
          </cell>
          <cell r="E480">
            <v>10233736</v>
          </cell>
          <cell r="F480">
            <v>2095544</v>
          </cell>
          <cell r="G480">
            <v>45059.000347222223</v>
          </cell>
          <cell r="J480" t="str">
            <v>Do Thi Bich Lieu</v>
          </cell>
          <cell r="M480" t="str">
            <v>No</v>
          </cell>
          <cell r="O480" t="str">
            <v>06/Đã thanh toán 12/2023</v>
          </cell>
        </row>
        <row r="481">
          <cell r="D481">
            <v>28250</v>
          </cell>
          <cell r="E481">
            <v>25341759</v>
          </cell>
          <cell r="F481">
            <v>6246405</v>
          </cell>
          <cell r="G481">
            <v>45059.000347222223</v>
          </cell>
          <cell r="J481" t="str">
            <v>Do Thi Bich Lieu</v>
          </cell>
          <cell r="M481" t="str">
            <v>No</v>
          </cell>
          <cell r="O481" t="str">
            <v>06/Đã thanh toán 12/2023</v>
          </cell>
        </row>
        <row r="482">
          <cell r="D482">
            <v>28270</v>
          </cell>
          <cell r="E482">
            <v>16435752</v>
          </cell>
          <cell r="F482">
            <v>1615482</v>
          </cell>
          <cell r="G482">
            <v>45059.000347222223</v>
          </cell>
          <cell r="J482" t="str">
            <v>Do Thi Bich Lieu</v>
          </cell>
          <cell r="M482" t="str">
            <v>No</v>
          </cell>
          <cell r="O482" t="str">
            <v>06/Đã thanh toán 26/2023</v>
          </cell>
        </row>
        <row r="483">
          <cell r="D483">
            <v>28247</v>
          </cell>
          <cell r="E483">
            <v>20371268</v>
          </cell>
          <cell r="F483">
            <v>1253313</v>
          </cell>
          <cell r="G483">
            <v>45059.000347222223</v>
          </cell>
          <cell r="J483" t="str">
            <v>Do Thi Bich Lieu</v>
          </cell>
          <cell r="M483" t="str">
            <v>No</v>
          </cell>
          <cell r="O483" t="str">
            <v>06/Đã thanh toán 12/2023</v>
          </cell>
        </row>
        <row r="484">
          <cell r="D484">
            <v>28242</v>
          </cell>
          <cell r="E484">
            <v>29172360</v>
          </cell>
          <cell r="F484">
            <v>276007</v>
          </cell>
          <cell r="G484">
            <v>45059.000347222223</v>
          </cell>
          <cell r="J484" t="str">
            <v>Do Thi Bich Lieu</v>
          </cell>
          <cell r="M484" t="str">
            <v>No</v>
          </cell>
          <cell r="O484" t="str">
            <v>06/Đã thanh toán 12/2023</v>
          </cell>
        </row>
        <row r="485">
          <cell r="D485">
            <v>28248</v>
          </cell>
          <cell r="E485">
            <v>15118282</v>
          </cell>
          <cell r="F485">
            <v>1253313</v>
          </cell>
          <cell r="G485">
            <v>45059.000347222223</v>
          </cell>
          <cell r="J485" t="str">
            <v>Do Thi Bich Lieu</v>
          </cell>
          <cell r="M485" t="str">
            <v>No</v>
          </cell>
          <cell r="O485" t="str">
            <v>06/Đã thanh toán 12/2023</v>
          </cell>
        </row>
        <row r="486">
          <cell r="D486">
            <v>28266</v>
          </cell>
          <cell r="E486">
            <v>25343619</v>
          </cell>
          <cell r="F486">
            <v>6092977</v>
          </cell>
          <cell r="G486">
            <v>45059.000347222223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28243</v>
          </cell>
          <cell r="E487">
            <v>19393307</v>
          </cell>
          <cell r="F487">
            <v>3234033</v>
          </cell>
          <cell r="G487">
            <v>45059.000347222223</v>
          </cell>
          <cell r="J487" t="str">
            <v>Do Thi Bich Lieu</v>
          </cell>
          <cell r="M487" t="str">
            <v>No</v>
          </cell>
          <cell r="O487" t="str">
            <v>06/Đã thanh toán 12/2023</v>
          </cell>
        </row>
        <row r="488">
          <cell r="D488">
            <v>28249</v>
          </cell>
          <cell r="E488">
            <v>17198705</v>
          </cell>
          <cell r="F488">
            <v>2205947</v>
          </cell>
          <cell r="G488">
            <v>45059.000347222223</v>
          </cell>
          <cell r="J488" t="str">
            <v>Do Thi Bich Lieu</v>
          </cell>
          <cell r="M488" t="str">
            <v>No</v>
          </cell>
          <cell r="O488" t="str">
            <v>06/Đã thanh toán 12/2023</v>
          </cell>
        </row>
        <row r="489">
          <cell r="D489">
            <v>28244</v>
          </cell>
          <cell r="E489">
            <v>19393403</v>
          </cell>
          <cell r="F489">
            <v>623040</v>
          </cell>
          <cell r="G489">
            <v>45059.000347222223</v>
          </cell>
          <cell r="J489" t="str">
            <v>Do Thi Bich Lieu</v>
          </cell>
          <cell r="M489" t="str">
            <v>No</v>
          </cell>
          <cell r="O489" t="str">
            <v>06/Đã thanh toán 12/2023</v>
          </cell>
        </row>
        <row r="490">
          <cell r="D490">
            <v>28257</v>
          </cell>
          <cell r="E490">
            <v>11197866</v>
          </cell>
          <cell r="F490">
            <v>3909224</v>
          </cell>
          <cell r="G490">
            <v>45059.000347222223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D491">
            <v>28263</v>
          </cell>
          <cell r="E491">
            <v>16434733</v>
          </cell>
          <cell r="F491">
            <v>4744894</v>
          </cell>
          <cell r="G491">
            <v>45059.000347222223</v>
          </cell>
          <cell r="J491" t="str">
            <v>Do Thi Bich Lieu</v>
          </cell>
          <cell r="M491" t="str">
            <v>No</v>
          </cell>
          <cell r="O491" t="str">
            <v>06/Đã thanh toán 26/2023</v>
          </cell>
        </row>
        <row r="492">
          <cell r="D492">
            <v>28278</v>
          </cell>
          <cell r="E492">
            <v>90323119</v>
          </cell>
          <cell r="F492">
            <v>1221638</v>
          </cell>
          <cell r="G492">
            <v>45059.000347222223</v>
          </cell>
          <cell r="J492" t="str">
            <v>Do Thi Bich Lieu</v>
          </cell>
          <cell r="M492" t="str">
            <v>No</v>
          </cell>
          <cell r="O492" t="str">
            <v>06/Đã thanh toán 12/2023</v>
          </cell>
        </row>
        <row r="493">
          <cell r="D493">
            <v>29219</v>
          </cell>
          <cell r="E493">
            <v>12151469</v>
          </cell>
          <cell r="F493">
            <v>6037361</v>
          </cell>
          <cell r="G493">
            <v>45063.000347222223</v>
          </cell>
          <cell r="J493" t="str">
            <v>Do Thi Bich Lieu</v>
          </cell>
          <cell r="M493" t="str">
            <v>No</v>
          </cell>
          <cell r="O493" t="str">
            <v>06/Đã thanh toán 12/2023</v>
          </cell>
        </row>
        <row r="494">
          <cell r="D494">
            <v>29787</v>
          </cell>
          <cell r="E494">
            <v>28338495</v>
          </cell>
          <cell r="F494">
            <v>5367266</v>
          </cell>
          <cell r="G494">
            <v>45065.000347222223</v>
          </cell>
          <cell r="J494" t="str">
            <v>Do Thi Bich Lieu</v>
          </cell>
          <cell r="M494" t="str">
            <v>No</v>
          </cell>
          <cell r="O494" t="str">
            <v>06/Đã thanh toán 26/2023</v>
          </cell>
        </row>
        <row r="495">
          <cell r="D495">
            <v>29797</v>
          </cell>
          <cell r="E495">
            <v>14109446</v>
          </cell>
          <cell r="F495">
            <v>4886530</v>
          </cell>
          <cell r="G495">
            <v>45065.000347222223</v>
          </cell>
          <cell r="J495" t="str">
            <v>Do Thi Bich Lieu</v>
          </cell>
          <cell r="M495" t="str">
            <v>No</v>
          </cell>
          <cell r="O495" t="str">
            <v>06/Đã thanh toán 26/2023</v>
          </cell>
        </row>
        <row r="496">
          <cell r="D496">
            <v>29795</v>
          </cell>
          <cell r="E496">
            <v>15123799</v>
          </cell>
          <cell r="F496">
            <v>3796408</v>
          </cell>
          <cell r="G496">
            <v>45065.000347222223</v>
          </cell>
          <cell r="J496" t="str">
            <v>Do Thi Bich Lieu</v>
          </cell>
          <cell r="M496" t="str">
            <v>No</v>
          </cell>
          <cell r="O496" t="str">
            <v>06/Đã thanh toán 26/2023</v>
          </cell>
        </row>
        <row r="497">
          <cell r="D497">
            <v>29799</v>
          </cell>
          <cell r="E497">
            <v>26400018</v>
          </cell>
          <cell r="F497">
            <v>1615482</v>
          </cell>
          <cell r="G497">
            <v>45065.000347222223</v>
          </cell>
          <cell r="J497" t="str">
            <v>Do Thi Bich Lieu</v>
          </cell>
          <cell r="M497" t="str">
            <v>No</v>
          </cell>
          <cell r="O497" t="str">
            <v>06/Đã thanh toán 26/2023</v>
          </cell>
        </row>
        <row r="498">
          <cell r="D498">
            <v>29775</v>
          </cell>
          <cell r="E498">
            <v>23220736</v>
          </cell>
          <cell r="F498">
            <v>2358510</v>
          </cell>
          <cell r="G498">
            <v>45065.000347222223</v>
          </cell>
          <cell r="J498" t="str">
            <v>Do Thi Bich Lieu</v>
          </cell>
          <cell r="M498" t="str">
            <v>No</v>
          </cell>
          <cell r="O498" t="str">
            <v>06/Đã thanh toán 26/2023</v>
          </cell>
        </row>
        <row r="499">
          <cell r="D499">
            <v>29786</v>
          </cell>
          <cell r="E499">
            <v>12160141</v>
          </cell>
          <cell r="F499">
            <v>1615482</v>
          </cell>
          <cell r="G499">
            <v>45065.000347222223</v>
          </cell>
          <cell r="J499" t="str">
            <v>Do Thi Bich Lieu</v>
          </cell>
          <cell r="M499" t="str">
            <v>No</v>
          </cell>
          <cell r="O499" t="str">
            <v>06/Đã thanh toán 26/2023</v>
          </cell>
        </row>
        <row r="500">
          <cell r="D500">
            <v>29793</v>
          </cell>
          <cell r="E500">
            <v>16438404</v>
          </cell>
          <cell r="F500">
            <v>3194934</v>
          </cell>
          <cell r="G500">
            <v>45065.000347222223</v>
          </cell>
          <cell r="J500" t="str">
            <v>Do Thi Bich Lieu</v>
          </cell>
          <cell r="M500" t="str">
            <v>No</v>
          </cell>
          <cell r="O500" t="str">
            <v>07/Đã thanh toán 10/2023</v>
          </cell>
        </row>
        <row r="501">
          <cell r="D501">
            <v>29790</v>
          </cell>
          <cell r="E501">
            <v>24317905</v>
          </cell>
          <cell r="F501">
            <v>1946690</v>
          </cell>
          <cell r="G501">
            <v>45065.000347222223</v>
          </cell>
          <cell r="J501" t="str">
            <v>Do Thi Bich Lieu</v>
          </cell>
          <cell r="M501" t="str">
            <v>No</v>
          </cell>
          <cell r="O501" t="str">
            <v>07/Đã thanh toán 10/2023</v>
          </cell>
        </row>
        <row r="502">
          <cell r="D502">
            <v>29794</v>
          </cell>
          <cell r="E502">
            <v>16438132</v>
          </cell>
          <cell r="F502">
            <v>977306</v>
          </cell>
          <cell r="G502">
            <v>45065.000347222223</v>
          </cell>
          <cell r="J502" t="str">
            <v>Do Thi Bich Lieu</v>
          </cell>
          <cell r="M502" t="str">
            <v>No</v>
          </cell>
          <cell r="O502" t="str">
            <v>07/Đã thanh toán 10/2023</v>
          </cell>
        </row>
        <row r="503">
          <cell r="D503">
            <v>29801</v>
          </cell>
          <cell r="E503">
            <v>14109503</v>
          </cell>
          <cell r="F503">
            <v>203239</v>
          </cell>
          <cell r="G503">
            <v>45065.000347222223</v>
          </cell>
          <cell r="J503" t="str">
            <v>Do Thi Bich Lieu</v>
          </cell>
          <cell r="M503" t="str">
            <v>No</v>
          </cell>
          <cell r="O503" t="str">
            <v>06/Đã thanh toán 26/2023</v>
          </cell>
        </row>
        <row r="504">
          <cell r="D504">
            <v>29792</v>
          </cell>
          <cell r="E504">
            <v>20375673</v>
          </cell>
          <cell r="F504">
            <v>977306</v>
          </cell>
          <cell r="G504">
            <v>45065.000347222223</v>
          </cell>
          <cell r="J504" t="str">
            <v>Do Thi Bich Lieu</v>
          </cell>
          <cell r="M504" t="str">
            <v>No</v>
          </cell>
          <cell r="O504" t="str">
            <v>06/Đã thanh toán 26/2023</v>
          </cell>
        </row>
        <row r="505">
          <cell r="D505">
            <v>29800</v>
          </cell>
          <cell r="E505">
            <v>13258249</v>
          </cell>
          <cell r="F505">
            <v>4050156</v>
          </cell>
          <cell r="G505">
            <v>45065.000347222223</v>
          </cell>
          <cell r="J505" t="str">
            <v>Do Thi Bich Lieu</v>
          </cell>
          <cell r="M505" t="str">
            <v>No</v>
          </cell>
          <cell r="O505" t="str">
            <v>06/Đã thanh toán 26/2023</v>
          </cell>
        </row>
        <row r="506">
          <cell r="D506">
            <v>29798</v>
          </cell>
          <cell r="E506">
            <v>14107909</v>
          </cell>
          <cell r="F506">
            <v>778800</v>
          </cell>
          <cell r="G506">
            <v>45065.000347222223</v>
          </cell>
          <cell r="J506" t="str">
            <v>Do Thi Bich Lieu</v>
          </cell>
          <cell r="M506" t="str">
            <v>No</v>
          </cell>
          <cell r="O506" t="str">
            <v>06/Đã thanh toán 26/2023</v>
          </cell>
        </row>
        <row r="507">
          <cell r="D507">
            <v>29789</v>
          </cell>
          <cell r="E507">
            <v>25346852</v>
          </cell>
          <cell r="F507">
            <v>2880284</v>
          </cell>
          <cell r="G507">
            <v>45065.000347222223</v>
          </cell>
          <cell r="J507" t="str">
            <v>Do Thi Bich Lieu</v>
          </cell>
          <cell r="M507" t="str">
            <v>No</v>
          </cell>
          <cell r="O507" t="str">
            <v>07/Đã thanh toán 10/2023</v>
          </cell>
        </row>
        <row r="508">
          <cell r="D508">
            <v>29791</v>
          </cell>
          <cell r="E508">
            <v>24317587</v>
          </cell>
          <cell r="F508">
            <v>598950</v>
          </cell>
          <cell r="G508">
            <v>45065.000347222223</v>
          </cell>
          <cell r="J508" t="str">
            <v>Do Thi Bich Lieu</v>
          </cell>
          <cell r="M508" t="str">
            <v>No</v>
          </cell>
          <cell r="O508" t="str">
            <v>07/Đã thanh toán 10/2023</v>
          </cell>
        </row>
        <row r="509">
          <cell r="D509">
            <v>29781</v>
          </cell>
          <cell r="E509">
            <v>17204149</v>
          </cell>
          <cell r="F509">
            <v>3596758</v>
          </cell>
          <cell r="G509">
            <v>45065.000347222223</v>
          </cell>
          <cell r="J509" t="str">
            <v>Do Thi Bich Lieu</v>
          </cell>
          <cell r="M509" t="str">
            <v>No</v>
          </cell>
          <cell r="O509" t="str">
            <v>06/Đã thanh toán 26/2023</v>
          </cell>
        </row>
        <row r="510">
          <cell r="D510">
            <v>29788</v>
          </cell>
          <cell r="E510">
            <v>28338112</v>
          </cell>
          <cell r="F510">
            <v>1551215</v>
          </cell>
          <cell r="G510">
            <v>45065.000347222223</v>
          </cell>
          <cell r="J510" t="str">
            <v>Do Thi Bich Lieu</v>
          </cell>
          <cell r="M510" t="str">
            <v>No</v>
          </cell>
          <cell r="O510" t="str">
            <v>06/Đã thanh toán 26/2023</v>
          </cell>
        </row>
        <row r="511">
          <cell r="D511">
            <v>29780</v>
          </cell>
          <cell r="E511">
            <v>17205052</v>
          </cell>
          <cell r="F511">
            <v>2175417</v>
          </cell>
          <cell r="G511">
            <v>45065.000347222223</v>
          </cell>
          <cell r="J511" t="str">
            <v>Do Thi Bich Lieu</v>
          </cell>
          <cell r="M511" t="str">
            <v>No</v>
          </cell>
          <cell r="O511" t="str">
            <v>06/Đã thanh toán 26/2023</v>
          </cell>
        </row>
        <row r="512">
          <cell r="D512">
            <v>29774</v>
          </cell>
          <cell r="E512">
            <v>27337015</v>
          </cell>
          <cell r="F512">
            <v>3234033</v>
          </cell>
          <cell r="G512">
            <v>45065.000347222223</v>
          </cell>
          <cell r="J512" t="str">
            <v>Do Thi Bich Lieu</v>
          </cell>
          <cell r="M512" t="str">
            <v>No</v>
          </cell>
          <cell r="O512" t="str">
            <v>06/Đã thanh toán 26/2023</v>
          </cell>
        </row>
        <row r="513">
          <cell r="D513">
            <v>29770</v>
          </cell>
          <cell r="E513">
            <v>10237078</v>
          </cell>
          <cell r="F513">
            <v>5027462</v>
          </cell>
          <cell r="G513">
            <v>45065.000347222223</v>
          </cell>
          <cell r="J513" t="str">
            <v>Do Thi Bich Lieu</v>
          </cell>
          <cell r="M513" t="str">
            <v>No</v>
          </cell>
          <cell r="O513" t="str">
            <v>06/Đã thanh toán 26/2023</v>
          </cell>
        </row>
        <row r="514">
          <cell r="D514">
            <v>29773</v>
          </cell>
          <cell r="E514">
            <v>19397623</v>
          </cell>
          <cell r="F514">
            <v>1557600</v>
          </cell>
          <cell r="G514">
            <v>45065.000347222223</v>
          </cell>
          <cell r="J514" t="str">
            <v>Do Thi Bich Lieu</v>
          </cell>
          <cell r="M514" t="str">
            <v>No</v>
          </cell>
          <cell r="O514" t="str">
            <v>07/Đã thanh toán 10/2023</v>
          </cell>
        </row>
        <row r="515">
          <cell r="D515">
            <v>29777</v>
          </cell>
          <cell r="E515">
            <v>25346105</v>
          </cell>
          <cell r="F515">
            <v>778800</v>
          </cell>
          <cell r="G515">
            <v>45065.000347222223</v>
          </cell>
          <cell r="J515" t="str">
            <v>Do Thi Bich Lieu</v>
          </cell>
          <cell r="M515" t="str">
            <v>No</v>
          </cell>
          <cell r="O515" t="str">
            <v>Chúng tôi đang xử lý hóa đơn, vui lòng liên hệ Do Thi Bich Lieu</v>
          </cell>
        </row>
        <row r="516">
          <cell r="D516">
            <v>29993</v>
          </cell>
          <cell r="E516">
            <v>26298800</v>
          </cell>
          <cell r="F516">
            <v>1413958</v>
          </cell>
          <cell r="G516">
            <v>45069.000347222223</v>
          </cell>
          <cell r="J516" t="str">
            <v>Do Thi Bich Lieu</v>
          </cell>
          <cell r="M516" t="str">
            <v>No</v>
          </cell>
          <cell r="O516" t="str">
            <v>Chúng tôi đang xử lý hóa đơn, vui lòng liên hệ Do Thi Bich Lieu</v>
          </cell>
        </row>
        <row r="517">
          <cell r="D517">
            <v>30029</v>
          </cell>
          <cell r="E517">
            <v>12100509</v>
          </cell>
          <cell r="F517">
            <v>763656</v>
          </cell>
          <cell r="G517">
            <v>45069.000347222223</v>
          </cell>
          <cell r="J517" t="str">
            <v>Do Thi Bich Lieu</v>
          </cell>
          <cell r="M517" t="str">
            <v>No</v>
          </cell>
          <cell r="O517" t="str">
            <v>06/Đã thanh toán 12/2023</v>
          </cell>
        </row>
        <row r="518">
          <cell r="D518">
            <v>30032</v>
          </cell>
          <cell r="E518">
            <v>14026511</v>
          </cell>
          <cell r="F518">
            <v>930329</v>
          </cell>
          <cell r="G518">
            <v>45069.000347222223</v>
          </cell>
          <cell r="J518" t="str">
            <v>Do Thi Bich Lieu</v>
          </cell>
          <cell r="M518" t="str">
            <v>No</v>
          </cell>
          <cell r="O518" t="str">
            <v>06/Đã thanh toán 12/2023</v>
          </cell>
        </row>
        <row r="519">
          <cell r="D519">
            <v>30031</v>
          </cell>
          <cell r="E519">
            <v>13197255</v>
          </cell>
          <cell r="F519">
            <v>4612526</v>
          </cell>
          <cell r="G519">
            <v>45069.000347222223</v>
          </cell>
          <cell r="J519" t="str">
            <v>Do Thi Bich Lieu</v>
          </cell>
          <cell r="M519" t="str">
            <v>No</v>
          </cell>
          <cell r="O519" t="str">
            <v>06/Đã thanh toán 12/2023</v>
          </cell>
        </row>
        <row r="520">
          <cell r="D520">
            <v>30030</v>
          </cell>
          <cell r="E520">
            <v>10171704</v>
          </cell>
          <cell r="F520">
            <v>23586080</v>
          </cell>
          <cell r="G520">
            <v>45069.000347222223</v>
          </cell>
          <cell r="J520" t="str">
            <v>Do Thi Bich Lieu</v>
          </cell>
          <cell r="M520" t="str">
            <v>No</v>
          </cell>
          <cell r="O520" t="str">
            <v>Chúng tôi đang xử lý hóa đơn, vui lòng liên hệ Do Thi Bich Lieu</v>
          </cell>
        </row>
        <row r="521">
          <cell r="D521">
            <v>31447</v>
          </cell>
          <cell r="E521">
            <v>17208494</v>
          </cell>
          <cell r="F521">
            <v>2050340</v>
          </cell>
          <cell r="G521">
            <v>45073.000347222223</v>
          </cell>
          <cell r="J521" t="str">
            <v>Do Thi Bich Lieu</v>
          </cell>
          <cell r="M521" t="str">
            <v>No</v>
          </cell>
          <cell r="O521" t="str">
            <v>07/Đã thanh toán 10/2023</v>
          </cell>
        </row>
        <row r="522">
          <cell r="D522">
            <v>31449</v>
          </cell>
          <cell r="E522">
            <v>20378013</v>
          </cell>
          <cell r="F522">
            <v>977306</v>
          </cell>
          <cell r="G522">
            <v>45073.000347222223</v>
          </cell>
          <cell r="J522" t="str">
            <v>Do Thi Bich Lieu</v>
          </cell>
          <cell r="M522" t="str">
            <v>No</v>
          </cell>
          <cell r="O522" t="str">
            <v>07/Đã thanh toán 10/2023</v>
          </cell>
        </row>
        <row r="523">
          <cell r="D523">
            <v>31460</v>
          </cell>
          <cell r="E523">
            <v>26401718</v>
          </cell>
          <cell r="F523">
            <v>1557600</v>
          </cell>
          <cell r="G523">
            <v>45073.000347222223</v>
          </cell>
          <cell r="J523" t="str">
            <v>Do Thi Bich Lieu</v>
          </cell>
          <cell r="M523" t="str">
            <v>No</v>
          </cell>
          <cell r="O523" t="str">
            <v>07/Đã thanh toán 10/2023</v>
          </cell>
        </row>
        <row r="524">
          <cell r="D524">
            <v>31452</v>
          </cell>
          <cell r="E524">
            <v>24319960</v>
          </cell>
          <cell r="F524">
            <v>2619452</v>
          </cell>
          <cell r="G524">
            <v>45073.000347222223</v>
          </cell>
          <cell r="J524" t="str">
            <v>Do Thi Bich Lieu</v>
          </cell>
          <cell r="M524" t="str">
            <v>No</v>
          </cell>
          <cell r="O524" t="str">
            <v>07/Đã thanh toán 10/2023</v>
          </cell>
        </row>
        <row r="525">
          <cell r="D525">
            <v>31453</v>
          </cell>
          <cell r="E525">
            <v>24319707</v>
          </cell>
          <cell r="F525">
            <v>977306</v>
          </cell>
          <cell r="G525">
            <v>45073.000347222223</v>
          </cell>
          <cell r="J525" t="str">
            <v>Do Thi Bich Lieu</v>
          </cell>
          <cell r="M525" t="str">
            <v>No</v>
          </cell>
          <cell r="O525" t="str">
            <v>07/Đã thanh toán 10/2023</v>
          </cell>
        </row>
        <row r="526">
          <cell r="D526">
            <v>31463</v>
          </cell>
          <cell r="E526">
            <v>14112312</v>
          </cell>
          <cell r="F526">
            <v>4249070</v>
          </cell>
          <cell r="G526">
            <v>45073.000347222223</v>
          </cell>
          <cell r="J526" t="str">
            <v>Do Thi Bich Lieu</v>
          </cell>
          <cell r="M526" t="str">
            <v>No</v>
          </cell>
          <cell r="O526" t="str">
            <v>06/Đã thanh toán 26/2023</v>
          </cell>
        </row>
        <row r="527">
          <cell r="D527">
            <v>31459</v>
          </cell>
          <cell r="E527">
            <v>14111528</v>
          </cell>
          <cell r="F527">
            <v>778800</v>
          </cell>
          <cell r="G527">
            <v>45073.000347222223</v>
          </cell>
          <cell r="J527" t="str">
            <v>Do Thi Bich Lieu</v>
          </cell>
          <cell r="M527" t="str">
            <v>No</v>
          </cell>
          <cell r="O527" t="str">
            <v>07/Đã thanh toán 10/2023</v>
          </cell>
        </row>
        <row r="528">
          <cell r="D528">
            <v>31465</v>
          </cell>
          <cell r="E528">
            <v>90325901</v>
          </cell>
          <cell r="F528">
            <v>1615482</v>
          </cell>
          <cell r="G528">
            <v>45073.000347222223</v>
          </cell>
          <cell r="J528" t="str">
            <v>Do Thi Bich Lieu</v>
          </cell>
          <cell r="M528" t="str">
            <v>No</v>
          </cell>
          <cell r="O528" t="str">
            <v>06/Đã thanh toán 26/2023</v>
          </cell>
        </row>
        <row r="529">
          <cell r="D529">
            <v>31431</v>
          </cell>
          <cell r="E529">
            <v>27339950</v>
          </cell>
          <cell r="F529">
            <v>977306</v>
          </cell>
          <cell r="G529">
            <v>45073.000347222223</v>
          </cell>
          <cell r="J529" t="str">
            <v>Do Thi Bich Lieu</v>
          </cell>
          <cell r="M529" t="str">
            <v>No</v>
          </cell>
          <cell r="O529" t="str">
            <v>07/Đã thanh toán 10/2023</v>
          </cell>
        </row>
        <row r="530">
          <cell r="D530">
            <v>31469</v>
          </cell>
          <cell r="E530">
            <v>29177701</v>
          </cell>
          <cell r="F530">
            <v>1179255</v>
          </cell>
          <cell r="G530">
            <v>45073.000347222223</v>
          </cell>
          <cell r="J530" t="str">
            <v>Do Thi Bich Lieu</v>
          </cell>
          <cell r="M530" t="str">
            <v>No</v>
          </cell>
          <cell r="O530" t="str">
            <v>07/Đã thanh toán 10/2023</v>
          </cell>
        </row>
        <row r="531">
          <cell r="D531">
            <v>31442</v>
          </cell>
          <cell r="E531">
            <v>15124285</v>
          </cell>
          <cell r="F531">
            <v>1557600</v>
          </cell>
          <cell r="G531">
            <v>45073.000347222223</v>
          </cell>
          <cell r="J531" t="str">
            <v>Do Thi Bich Lieu</v>
          </cell>
          <cell r="M531" t="str">
            <v>No</v>
          </cell>
          <cell r="O531" t="str">
            <v>07/Đã thanh toán 10/2023</v>
          </cell>
        </row>
        <row r="532">
          <cell r="D532">
            <v>31471</v>
          </cell>
          <cell r="E532">
            <v>10244328</v>
          </cell>
          <cell r="F532">
            <v>13876055</v>
          </cell>
          <cell r="G532">
            <v>45073.000347222223</v>
          </cell>
          <cell r="J532" t="str">
            <v>Do Thi Bich Lieu</v>
          </cell>
          <cell r="M532" t="str">
            <v>No</v>
          </cell>
          <cell r="O532" t="str">
            <v>07/Đã thanh toán 10/2023</v>
          </cell>
        </row>
        <row r="533">
          <cell r="D533">
            <v>31440</v>
          </cell>
          <cell r="E533">
            <v>15125495</v>
          </cell>
          <cell r="F533">
            <v>1557600</v>
          </cell>
          <cell r="G533">
            <v>45073.000347222223</v>
          </cell>
          <cell r="J533" t="str">
            <v>Do Thi Bich Lieu</v>
          </cell>
          <cell r="M533" t="str">
            <v>No</v>
          </cell>
          <cell r="O533" t="str">
            <v>07/Đã thanh toán 10/2023</v>
          </cell>
        </row>
        <row r="534">
          <cell r="D534">
            <v>31462</v>
          </cell>
          <cell r="E534">
            <v>26401522</v>
          </cell>
          <cell r="F534">
            <v>977306</v>
          </cell>
          <cell r="G534">
            <v>45073.000347222223</v>
          </cell>
          <cell r="J534" t="str">
            <v>Do Thi Bich Lieu</v>
          </cell>
          <cell r="M534" t="str">
            <v>No</v>
          </cell>
          <cell r="O534" t="str">
            <v>06/Đã thanh toán 26/2023</v>
          </cell>
        </row>
        <row r="535">
          <cell r="D535">
            <v>31466</v>
          </cell>
          <cell r="E535">
            <v>13260751</v>
          </cell>
          <cell r="F535">
            <v>6230400</v>
          </cell>
          <cell r="G535">
            <v>45073.000347222223</v>
          </cell>
          <cell r="J535" t="str">
            <v>Do Thi Bich Lieu</v>
          </cell>
          <cell r="M535" t="str">
            <v>No</v>
          </cell>
          <cell r="O535" t="str">
            <v>07/Đã thanh toán 10/2023</v>
          </cell>
        </row>
        <row r="536">
          <cell r="D536">
            <v>31446</v>
          </cell>
          <cell r="E536">
            <v>17206642</v>
          </cell>
          <cell r="F536">
            <v>1557600</v>
          </cell>
          <cell r="G536">
            <v>45073.000347222223</v>
          </cell>
          <cell r="H536">
            <v>45119.000347222223</v>
          </cell>
          <cell r="I536">
            <v>45108.000347222223</v>
          </cell>
          <cell r="J536" t="str">
            <v>Do Thi Bich Lieu</v>
          </cell>
          <cell r="M536" t="str">
            <v>No</v>
          </cell>
          <cell r="O536" t="str">
            <v>Lịch thanh toán: Monthly at 10 &amp; 24</v>
          </cell>
        </row>
        <row r="537">
          <cell r="D537">
            <v>31437</v>
          </cell>
          <cell r="E537">
            <v>18173792</v>
          </cell>
          <cell r="F537">
            <v>998250</v>
          </cell>
          <cell r="G537">
            <v>45073.000347222223</v>
          </cell>
          <cell r="J537" t="str">
            <v>Do Thi Bich Lieu</v>
          </cell>
          <cell r="M537" t="str">
            <v>No</v>
          </cell>
          <cell r="O537" t="str">
            <v>07/Đã thanh toán 10/2023</v>
          </cell>
        </row>
        <row r="538">
          <cell r="D538">
            <v>31430</v>
          </cell>
          <cell r="E538">
            <v>20377348</v>
          </cell>
          <cell r="F538">
            <v>1615482</v>
          </cell>
          <cell r="G538">
            <v>45073.000347222223</v>
          </cell>
          <cell r="J538" t="str">
            <v>Do Thi Bich Lieu</v>
          </cell>
          <cell r="M538" t="str">
            <v>No</v>
          </cell>
          <cell r="O538" t="str">
            <v>07/Đã thanh toán 10/2023</v>
          </cell>
        </row>
        <row r="539">
          <cell r="D539">
            <v>31426</v>
          </cell>
          <cell r="E539">
            <v>10240795</v>
          </cell>
          <cell r="F539">
            <v>11915305</v>
          </cell>
          <cell r="G539">
            <v>45073.000347222223</v>
          </cell>
          <cell r="J539" t="str">
            <v>Do Thi Bich Lieu</v>
          </cell>
          <cell r="M539" t="str">
            <v>No</v>
          </cell>
          <cell r="O539" t="str">
            <v>06/Đã thanh toán 26/2023</v>
          </cell>
        </row>
        <row r="540">
          <cell r="D540">
            <v>31461</v>
          </cell>
          <cell r="E540">
            <v>26401619</v>
          </cell>
          <cell r="F540">
            <v>3784732</v>
          </cell>
          <cell r="G540">
            <v>45073.000347222223</v>
          </cell>
          <cell r="J540" t="str">
            <v>Do Thi Bich Lieu</v>
          </cell>
          <cell r="M540" t="str">
            <v>No</v>
          </cell>
          <cell r="O540" t="str">
            <v>06/Đã thanh toán 26/2023</v>
          </cell>
        </row>
        <row r="541">
          <cell r="D541">
            <v>31427</v>
          </cell>
          <cell r="E541">
            <v>19400179</v>
          </cell>
          <cell r="F541">
            <v>2619452</v>
          </cell>
          <cell r="G541">
            <v>45073.000347222223</v>
          </cell>
          <cell r="J541" t="str">
            <v>Do Thi Bich Lieu</v>
          </cell>
          <cell r="M541" t="str">
            <v>No</v>
          </cell>
          <cell r="O541" t="str">
            <v>07/Đã thanh toán 10/2023</v>
          </cell>
        </row>
        <row r="542">
          <cell r="D542">
            <v>31457</v>
          </cell>
          <cell r="E542">
            <v>13257407</v>
          </cell>
          <cell r="F542">
            <v>560940</v>
          </cell>
          <cell r="G542">
            <v>45073.000347222223</v>
          </cell>
          <cell r="J542" t="str">
            <v>Do Thi Bich Lieu</v>
          </cell>
          <cell r="M542" t="str">
            <v>No</v>
          </cell>
          <cell r="O542" t="str">
            <v>06/Đã thanh toán 26/2023</v>
          </cell>
        </row>
        <row r="543">
          <cell r="D543">
            <v>31464</v>
          </cell>
          <cell r="E543">
            <v>14112056</v>
          </cell>
          <cell r="F543">
            <v>1954612</v>
          </cell>
          <cell r="G543">
            <v>45073.000347222223</v>
          </cell>
          <cell r="J543" t="str">
            <v>Do Thi Bich Lieu</v>
          </cell>
          <cell r="M543" t="str">
            <v>No</v>
          </cell>
          <cell r="O543" t="str">
            <v>06/Đã thanh toán 26/2023</v>
          </cell>
        </row>
        <row r="544">
          <cell r="D544">
            <v>31428</v>
          </cell>
          <cell r="E544">
            <v>20377251</v>
          </cell>
          <cell r="F544">
            <v>977306</v>
          </cell>
          <cell r="G544">
            <v>45073.000347222223</v>
          </cell>
          <cell r="J544" t="str">
            <v>Do Thi Bich Lieu</v>
          </cell>
          <cell r="M544" t="str">
            <v>No</v>
          </cell>
          <cell r="O544" t="str">
            <v>07/Đã thanh toán 10/2023</v>
          </cell>
        </row>
        <row r="545">
          <cell r="D545">
            <v>31443</v>
          </cell>
          <cell r="E545">
            <v>16441544</v>
          </cell>
          <cell r="F545">
            <v>1246080</v>
          </cell>
          <cell r="G545">
            <v>45073.000347222223</v>
          </cell>
          <cell r="J545" t="str">
            <v>Do Thi Bich Lieu</v>
          </cell>
          <cell r="M545" t="str">
            <v>No</v>
          </cell>
          <cell r="O545" t="str">
            <v>07/Đã thanh toán 10/2023</v>
          </cell>
        </row>
        <row r="546">
          <cell r="D546">
            <v>31444</v>
          </cell>
          <cell r="E546">
            <v>16440702</v>
          </cell>
          <cell r="F546">
            <v>977306</v>
          </cell>
          <cell r="G546">
            <v>45073.000347222223</v>
          </cell>
          <cell r="J546" t="str">
            <v>Do Thi Bich Lieu</v>
          </cell>
          <cell r="M546" t="str">
            <v>No</v>
          </cell>
          <cell r="O546" t="str">
            <v>07/Đã thanh toán 10/2023</v>
          </cell>
        </row>
        <row r="547">
          <cell r="D547">
            <v>31454</v>
          </cell>
          <cell r="E547">
            <v>25349075</v>
          </cell>
          <cell r="F547">
            <v>2729855</v>
          </cell>
          <cell r="G547">
            <v>45073.000347222223</v>
          </cell>
          <cell r="J547" t="str">
            <v>Do Thi Bich Lieu</v>
          </cell>
          <cell r="M547" t="str">
            <v>No</v>
          </cell>
          <cell r="O547" t="str">
            <v>07/Đã thanh toán 10/2023</v>
          </cell>
        </row>
        <row r="548">
          <cell r="D548">
            <v>31436</v>
          </cell>
          <cell r="E548">
            <v>25348218</v>
          </cell>
          <cell r="F548">
            <v>8804901</v>
          </cell>
          <cell r="G548">
            <v>45073.000347222223</v>
          </cell>
          <cell r="J548" t="str">
            <v>Do Thi Bich Lieu</v>
          </cell>
          <cell r="M548" t="str">
            <v>No</v>
          </cell>
          <cell r="O548" t="str">
            <v>07/Đã thanh toán 10/2023</v>
          </cell>
        </row>
        <row r="549">
          <cell r="D549">
            <v>31470</v>
          </cell>
          <cell r="E549">
            <v>10244067</v>
          </cell>
          <cell r="F549">
            <v>1954612</v>
          </cell>
          <cell r="G549">
            <v>45073.000347222223</v>
          </cell>
          <cell r="J549" t="str">
            <v>Do Thi Bich Lieu</v>
          </cell>
          <cell r="M549" t="str">
            <v>No</v>
          </cell>
          <cell r="O549" t="str">
            <v>07/Đã thanh toán 10/2023</v>
          </cell>
        </row>
        <row r="550">
          <cell r="D550">
            <v>31425</v>
          </cell>
          <cell r="E550">
            <v>10240540</v>
          </cell>
          <cell r="F550">
            <v>3909224</v>
          </cell>
          <cell r="G550">
            <v>45073.000347222223</v>
          </cell>
          <cell r="J550" t="str">
            <v>Do Thi Bich Lieu</v>
          </cell>
          <cell r="M550" t="str">
            <v>No</v>
          </cell>
          <cell r="O550" t="str">
            <v>06/Đã thanh toán 26/2023</v>
          </cell>
        </row>
        <row r="551">
          <cell r="D551">
            <v>31448</v>
          </cell>
          <cell r="E551">
            <v>17209450</v>
          </cell>
          <cell r="F551">
            <v>2785056</v>
          </cell>
          <cell r="G551">
            <v>45073.000347222223</v>
          </cell>
          <cell r="J551" t="str">
            <v>Do Thi Bich Lieu</v>
          </cell>
          <cell r="M551" t="str">
            <v>No</v>
          </cell>
          <cell r="O551" t="str">
            <v>07/Đã thanh toán 10/2023</v>
          </cell>
        </row>
        <row r="552">
          <cell r="D552">
            <v>31458</v>
          </cell>
          <cell r="E552">
            <v>14111337</v>
          </cell>
          <cell r="F552">
            <v>2931918</v>
          </cell>
          <cell r="G552">
            <v>45073.000347222223</v>
          </cell>
          <cell r="J552" t="str">
            <v>Do Thi Bich Lieu</v>
          </cell>
          <cell r="M552" t="str">
            <v>No</v>
          </cell>
          <cell r="O552" t="str">
            <v>06/Đã thanh toán 26/2023</v>
          </cell>
        </row>
        <row r="553">
          <cell r="D553">
            <v>31451</v>
          </cell>
          <cell r="E553">
            <v>21232369</v>
          </cell>
          <cell r="F553">
            <v>3230964</v>
          </cell>
          <cell r="G553">
            <v>45073.000347222223</v>
          </cell>
          <cell r="J553" t="str">
            <v>Do Thi Bich Lieu</v>
          </cell>
          <cell r="M553" t="str">
            <v>No</v>
          </cell>
          <cell r="O553" t="str">
            <v>07/Đã thanh toán 10/2023</v>
          </cell>
        </row>
        <row r="554">
          <cell r="D554">
            <v>31433</v>
          </cell>
          <cell r="E554">
            <v>17208034</v>
          </cell>
          <cell r="F554">
            <v>2758392</v>
          </cell>
          <cell r="G554">
            <v>45073.000347222223</v>
          </cell>
          <cell r="J554" t="str">
            <v>Do Thi Bich Lieu</v>
          </cell>
          <cell r="M554" t="str">
            <v>No</v>
          </cell>
          <cell r="O554" t="str">
            <v>07/Đã thanh toán 10/2023</v>
          </cell>
        </row>
        <row r="555">
          <cell r="D555">
            <v>31434</v>
          </cell>
          <cell r="E555">
            <v>25348123</v>
          </cell>
          <cell r="F555">
            <v>977306</v>
          </cell>
          <cell r="G555">
            <v>45073.000347222223</v>
          </cell>
          <cell r="J555" t="str">
            <v>Do Thi Bich Lieu</v>
          </cell>
          <cell r="M555" t="str">
            <v>No</v>
          </cell>
          <cell r="O555" t="str">
            <v>07/Đã thanh toán 10/2023</v>
          </cell>
        </row>
        <row r="556">
          <cell r="D556">
            <v>31608</v>
          </cell>
          <cell r="E556">
            <v>16440980</v>
          </cell>
          <cell r="F556">
            <v>1534708</v>
          </cell>
          <cell r="G556">
            <v>45076.000347222223</v>
          </cell>
          <cell r="J556" t="str">
            <v>Do Thi Bich Lieu</v>
          </cell>
          <cell r="M556" t="str">
            <v>No</v>
          </cell>
          <cell r="O556" t="str">
            <v>07/Đã thanh toán 10/2023</v>
          </cell>
        </row>
        <row r="557">
          <cell r="D557">
            <v>32661</v>
          </cell>
          <cell r="E557">
            <v>14113728</v>
          </cell>
          <cell r="F557">
            <v>2931918</v>
          </cell>
          <cell r="G557">
            <v>45077.000347222223</v>
          </cell>
          <cell r="J557" t="str">
            <v>Do Thi Bich Lieu</v>
          </cell>
          <cell r="M557" t="str">
            <v>No</v>
          </cell>
          <cell r="O557" t="str">
            <v>07/Đã thanh toán 10/2023</v>
          </cell>
        </row>
        <row r="558">
          <cell r="D558">
            <v>32674</v>
          </cell>
          <cell r="E558">
            <v>14066526</v>
          </cell>
          <cell r="F558">
            <v>3115167</v>
          </cell>
          <cell r="G558">
            <v>45077.000347222223</v>
          </cell>
          <cell r="J558" t="str">
            <v>Do Thi Bich Lieu</v>
          </cell>
          <cell r="M558" t="str">
            <v>No</v>
          </cell>
          <cell r="O558" t="str">
            <v>06/Đã thanh toán 12/2023</v>
          </cell>
        </row>
        <row r="559">
          <cell r="D559">
            <v>32659</v>
          </cell>
          <cell r="E559">
            <v>12162830</v>
          </cell>
          <cell r="F559">
            <v>1954612</v>
          </cell>
          <cell r="G559">
            <v>45077.000347222223</v>
          </cell>
          <cell r="J559" t="str">
            <v>Do Thi Bich Lieu</v>
          </cell>
          <cell r="M559" t="str">
            <v>No</v>
          </cell>
          <cell r="O559" t="str">
            <v>07/Đã thanh toán 10/2023</v>
          </cell>
        </row>
        <row r="560">
          <cell r="D560">
            <v>32679</v>
          </cell>
          <cell r="E560">
            <v>16391225</v>
          </cell>
          <cell r="F560">
            <v>5545023</v>
          </cell>
          <cell r="G560">
            <v>45077.000347222223</v>
          </cell>
          <cell r="J560" t="str">
            <v>Do Thi Bich Lieu</v>
          </cell>
          <cell r="M560" t="str">
            <v>No</v>
          </cell>
          <cell r="O560" t="str">
            <v>06/Đã thanh toán 12/2023</v>
          </cell>
        </row>
        <row r="561">
          <cell r="D561">
            <v>32677</v>
          </cell>
          <cell r="E561">
            <v>26363583</v>
          </cell>
          <cell r="F561">
            <v>2592238</v>
          </cell>
          <cell r="G561">
            <v>45077.000347222223</v>
          </cell>
          <cell r="J561" t="str">
            <v>Do Thi Bich Lieu</v>
          </cell>
          <cell r="M561" t="str">
            <v>No</v>
          </cell>
          <cell r="O561" t="str">
            <v>06/Đã thanh toán 12/2023</v>
          </cell>
        </row>
        <row r="562">
          <cell r="D562">
            <v>32667</v>
          </cell>
          <cell r="E562">
            <v>13264550</v>
          </cell>
          <cell r="F562">
            <v>1954612</v>
          </cell>
          <cell r="G562">
            <v>45077.000347222223</v>
          </cell>
          <cell r="J562" t="str">
            <v>Do Thi Bich Lieu</v>
          </cell>
          <cell r="M562" t="str">
            <v>No</v>
          </cell>
          <cell r="O562" t="str">
            <v>07/Đã thanh toán 10/2023</v>
          </cell>
        </row>
        <row r="563">
          <cell r="D563">
            <v>32676</v>
          </cell>
          <cell r="E563">
            <v>15069804</v>
          </cell>
          <cell r="F563">
            <v>169701</v>
          </cell>
          <cell r="G563">
            <v>45077.000347222223</v>
          </cell>
          <cell r="J563" t="str">
            <v>Do Thi Bich Lieu</v>
          </cell>
          <cell r="M563" t="str">
            <v>No</v>
          </cell>
          <cell r="O563" t="str">
            <v>06/Đã thanh toán 12/2023</v>
          </cell>
        </row>
        <row r="564">
          <cell r="D564">
            <v>32673</v>
          </cell>
          <cell r="E564">
            <v>13266471</v>
          </cell>
          <cell r="F564">
            <v>1557600</v>
          </cell>
          <cell r="G564">
            <v>45077.000347222223</v>
          </cell>
          <cell r="J564" t="str">
            <v>Do Thi Bich Lieu</v>
          </cell>
          <cell r="M564" t="str">
            <v>No</v>
          </cell>
          <cell r="O564" t="str">
            <v>07/Đã thanh toán 10/2023</v>
          </cell>
        </row>
        <row r="565">
          <cell r="D565">
            <v>32669</v>
          </cell>
          <cell r="E565">
            <v>14115734</v>
          </cell>
          <cell r="F565">
            <v>3448799</v>
          </cell>
          <cell r="G565">
            <v>45077.000347222223</v>
          </cell>
          <cell r="J565" t="str">
            <v>Do Thi Bich Lieu</v>
          </cell>
          <cell r="M565" t="str">
            <v>No</v>
          </cell>
          <cell r="O565" t="str">
            <v>Chúng tôi đang xử lý hóa đơn, vui lòng liên hệ Do Thi Bich Lieu</v>
          </cell>
        </row>
        <row r="566">
          <cell r="D566">
            <v>32665</v>
          </cell>
          <cell r="E566">
            <v>26403996</v>
          </cell>
          <cell r="F566">
            <v>977306</v>
          </cell>
          <cell r="G566">
            <v>45077.000347222223</v>
          </cell>
          <cell r="J566" t="str">
            <v>Do Thi Bich Lieu</v>
          </cell>
          <cell r="M566" t="str">
            <v>No</v>
          </cell>
          <cell r="O566" t="str">
            <v>07/Đã thanh toán 10/2023</v>
          </cell>
        </row>
        <row r="567">
          <cell r="D567">
            <v>32668</v>
          </cell>
          <cell r="E567">
            <v>26404995</v>
          </cell>
          <cell r="F567">
            <v>4234934</v>
          </cell>
          <cell r="G567">
            <v>45077.000347222223</v>
          </cell>
          <cell r="J567" t="str">
            <v>Do Thi Bich Lieu</v>
          </cell>
          <cell r="M567" t="str">
            <v>No</v>
          </cell>
          <cell r="O567" t="str">
            <v>07/Đã thanh toán 10/2023</v>
          </cell>
        </row>
        <row r="568">
          <cell r="D568">
            <v>32652</v>
          </cell>
          <cell r="E568">
            <v>18176008</v>
          </cell>
          <cell r="F568">
            <v>5609973</v>
          </cell>
          <cell r="G568">
            <v>45077.000347222223</v>
          </cell>
          <cell r="J568" t="str">
            <v>Do Thi Bich Lieu</v>
          </cell>
          <cell r="M568" t="str">
            <v>No</v>
          </cell>
          <cell r="O568" t="str">
            <v>07/Đã thanh toán 10/2023</v>
          </cell>
        </row>
        <row r="569">
          <cell r="D569">
            <v>32660</v>
          </cell>
          <cell r="E569">
            <v>12163086</v>
          </cell>
          <cell r="F569">
            <v>552013</v>
          </cell>
          <cell r="G569">
            <v>45077.000347222223</v>
          </cell>
          <cell r="J569" t="str">
            <v>Do Thi Bich Lieu</v>
          </cell>
          <cell r="M569" t="str">
            <v>No</v>
          </cell>
          <cell r="O569" t="str">
            <v>07/Đã thanh toán 10/2023</v>
          </cell>
        </row>
        <row r="570">
          <cell r="D570">
            <v>32657</v>
          </cell>
          <cell r="E570">
            <v>12165737</v>
          </cell>
          <cell r="F570">
            <v>1886808</v>
          </cell>
          <cell r="G570">
            <v>45077.000347222223</v>
          </cell>
          <cell r="J570" t="str">
            <v>Do Thi Bich Lieu</v>
          </cell>
          <cell r="M570" t="str">
            <v>No</v>
          </cell>
          <cell r="O570" t="str">
            <v>07/Đã thanh toán 10/2023</v>
          </cell>
        </row>
        <row r="571">
          <cell r="D571">
            <v>32653</v>
          </cell>
          <cell r="E571">
            <v>25350439</v>
          </cell>
          <cell r="F571">
            <v>4234934</v>
          </cell>
          <cell r="G571">
            <v>45077.000347222223</v>
          </cell>
          <cell r="J571" t="str">
            <v>Do Thi Bich Lieu</v>
          </cell>
          <cell r="M571" t="str">
            <v>No</v>
          </cell>
          <cell r="O571" t="str">
            <v>07/Đã thanh toán 10/2023</v>
          </cell>
        </row>
        <row r="572">
          <cell r="D572">
            <v>32678</v>
          </cell>
          <cell r="E572">
            <v>17154727</v>
          </cell>
          <cell r="F572">
            <v>6019965</v>
          </cell>
          <cell r="G572">
            <v>45077.000347222223</v>
          </cell>
          <cell r="J572" t="str">
            <v>Do Thi Bich Lieu</v>
          </cell>
          <cell r="M572" t="str">
            <v>No</v>
          </cell>
          <cell r="O572" t="str">
            <v>06/Đã thanh toán 12/2023</v>
          </cell>
        </row>
        <row r="573">
          <cell r="D573">
            <v>32670</v>
          </cell>
          <cell r="E573">
            <v>90328199</v>
          </cell>
          <cell r="F573">
            <v>3408992</v>
          </cell>
          <cell r="G573">
            <v>45077.000347222223</v>
          </cell>
          <cell r="J573" t="str">
            <v>Do Thi Bich Lieu</v>
          </cell>
          <cell r="M573" t="str">
            <v>No</v>
          </cell>
          <cell r="O573" t="str">
            <v>07/Đã thanh toán 10/2023</v>
          </cell>
        </row>
        <row r="574">
          <cell r="D574">
            <v>32666</v>
          </cell>
          <cell r="E574">
            <v>13264820</v>
          </cell>
          <cell r="F574">
            <v>276007</v>
          </cell>
          <cell r="G574">
            <v>45077.000347222223</v>
          </cell>
          <cell r="J574" t="str">
            <v>Do Thi Bich Lieu</v>
          </cell>
          <cell r="M574" t="str">
            <v>No</v>
          </cell>
          <cell r="O574" t="str">
            <v>07/Đã thanh toán 10/2023</v>
          </cell>
        </row>
        <row r="575">
          <cell r="D575">
            <v>32662</v>
          </cell>
          <cell r="E575">
            <v>14113899</v>
          </cell>
          <cell r="F575">
            <v>1557600</v>
          </cell>
          <cell r="G575">
            <v>45077.000347222223</v>
          </cell>
          <cell r="J575" t="str">
            <v>Do Thi Bich Lieu</v>
          </cell>
          <cell r="M575" t="str">
            <v>No</v>
          </cell>
          <cell r="O575" t="str">
            <v>07/Đã thanh toán 10/2023</v>
          </cell>
        </row>
        <row r="576">
          <cell r="D576">
            <v>32680</v>
          </cell>
          <cell r="E576">
            <v>11153889</v>
          </cell>
          <cell r="F576">
            <v>10616408</v>
          </cell>
          <cell r="G576">
            <v>45077.000347222223</v>
          </cell>
          <cell r="J576" t="str">
            <v>Do Thi Bich Lieu</v>
          </cell>
          <cell r="M576" t="str">
            <v>No</v>
          </cell>
          <cell r="O576" t="str">
            <v>06/Đã thanh toán 12/2023</v>
          </cell>
        </row>
        <row r="577">
          <cell r="D577">
            <v>32663</v>
          </cell>
          <cell r="E577">
            <v>26404095</v>
          </cell>
          <cell r="F577">
            <v>1309726</v>
          </cell>
          <cell r="G577">
            <v>45077.000347222223</v>
          </cell>
          <cell r="J577" t="str">
            <v>Do Thi Bich Lieu</v>
          </cell>
          <cell r="M577" t="str">
            <v>No</v>
          </cell>
          <cell r="O577" t="str">
            <v>07/Đã thanh toán 10/2023</v>
          </cell>
        </row>
        <row r="578">
          <cell r="D578">
            <v>34509</v>
          </cell>
          <cell r="E578">
            <v>11208688</v>
          </cell>
          <cell r="F578">
            <v>2443276</v>
          </cell>
          <cell r="G578">
            <v>45087.000347222223</v>
          </cell>
          <cell r="J578" t="str">
            <v>Do Thi Bich Lieu</v>
          </cell>
          <cell r="M578" t="str">
            <v>No</v>
          </cell>
          <cell r="O578" t="str">
            <v>07/Đã thanh toán 10/2023</v>
          </cell>
        </row>
        <row r="579">
          <cell r="D579">
            <v>34510</v>
          </cell>
          <cell r="E579">
            <v>18178674</v>
          </cell>
          <cell r="F579">
            <v>1221638</v>
          </cell>
          <cell r="G579">
            <v>45087.000347222223</v>
          </cell>
          <cell r="J579" t="str">
            <v>Do Thi Bich Lieu</v>
          </cell>
          <cell r="M579" t="str">
            <v>No</v>
          </cell>
          <cell r="O579" t="str">
            <v>07/Đã thanh toán 10/2023</v>
          </cell>
        </row>
        <row r="580">
          <cell r="D580">
            <v>34515</v>
          </cell>
          <cell r="E580">
            <v>28343917</v>
          </cell>
          <cell r="F580">
            <v>2443276</v>
          </cell>
          <cell r="G580">
            <v>45087.000347222223</v>
          </cell>
          <cell r="H580">
            <v>45088.000347222223</v>
          </cell>
          <cell r="I580">
            <v>45119.000347222223</v>
          </cell>
          <cell r="J580" t="str">
            <v>Do Thi Bich Lieu</v>
          </cell>
          <cell r="M580" t="str">
            <v>No</v>
          </cell>
          <cell r="O580" t="str">
            <v>Lịch thanh toán: Monthly at 10 &amp; 24</v>
          </cell>
        </row>
        <row r="581">
          <cell r="D581">
            <v>34520</v>
          </cell>
          <cell r="E581">
            <v>17213073</v>
          </cell>
          <cell r="F581">
            <v>2162815</v>
          </cell>
          <cell r="G581">
            <v>45087.000347222223</v>
          </cell>
          <cell r="H581">
            <v>45088.000347222223</v>
          </cell>
          <cell r="I581">
            <v>45119.000347222223</v>
          </cell>
          <cell r="J581" t="str">
            <v>Do Thi Bich Lieu</v>
          </cell>
          <cell r="M581" t="str">
            <v>No</v>
          </cell>
          <cell r="O581" t="str">
            <v>Lịch thanh toán: Monthly at 10 &amp; 24</v>
          </cell>
        </row>
        <row r="582">
          <cell r="D582">
            <v>34521</v>
          </cell>
          <cell r="E582">
            <v>16445288</v>
          </cell>
          <cell r="F582">
            <v>1891489</v>
          </cell>
          <cell r="G582">
            <v>45087.000347222223</v>
          </cell>
          <cell r="H582">
            <v>45088.000347222223</v>
          </cell>
          <cell r="I582">
            <v>45121.000347222223</v>
          </cell>
          <cell r="J582" t="str">
            <v>Do Thi Bich Lieu</v>
          </cell>
          <cell r="M582" t="str">
            <v>No</v>
          </cell>
          <cell r="O582" t="str">
            <v>Lịch thanh toán: Monthly at 10 &amp; 24</v>
          </cell>
        </row>
        <row r="583">
          <cell r="D583">
            <v>34519</v>
          </cell>
          <cell r="E583">
            <v>17212893</v>
          </cell>
          <cell r="F583">
            <v>3664914</v>
          </cell>
          <cell r="G583">
            <v>45087.000347222223</v>
          </cell>
          <cell r="H583">
            <v>45088.000347222223</v>
          </cell>
          <cell r="I583">
            <v>45119.000347222223</v>
          </cell>
          <cell r="J583" t="str">
            <v>Do Thi Bich Lieu</v>
          </cell>
          <cell r="M583" t="str">
            <v>No</v>
          </cell>
          <cell r="O583" t="str">
            <v>Lịch thanh toán: Monthly at 10 &amp; 24</v>
          </cell>
        </row>
        <row r="584">
          <cell r="D584">
            <v>34495</v>
          </cell>
          <cell r="E584">
            <v>15128445</v>
          </cell>
          <cell r="F584">
            <v>2880284</v>
          </cell>
          <cell r="G584">
            <v>45087.000347222223</v>
          </cell>
          <cell r="J584" t="str">
            <v>Do Thi Bich Lieu</v>
          </cell>
          <cell r="M584" t="str">
            <v>No</v>
          </cell>
          <cell r="O584" t="str">
            <v>07/Đã thanh toán 10/2023</v>
          </cell>
        </row>
        <row r="585">
          <cell r="D585">
            <v>34498</v>
          </cell>
          <cell r="E585">
            <v>23225259</v>
          </cell>
          <cell r="F585">
            <v>1423468</v>
          </cell>
          <cell r="G585">
            <v>45087.000347222223</v>
          </cell>
          <cell r="J585" t="str">
            <v>Do Thi Bich Lieu</v>
          </cell>
          <cell r="M585" t="str">
            <v>No</v>
          </cell>
          <cell r="O585" t="str">
            <v>07/Đã thanh toán 10/2023</v>
          </cell>
        </row>
        <row r="586">
          <cell r="D586">
            <v>34516</v>
          </cell>
          <cell r="E586">
            <v>27343967</v>
          </cell>
          <cell r="F586">
            <v>1221638</v>
          </cell>
          <cell r="G586">
            <v>45087.000347222223</v>
          </cell>
          <cell r="H586">
            <v>45088.000347222223</v>
          </cell>
          <cell r="I586">
            <v>45118.000347222223</v>
          </cell>
          <cell r="J586" t="str">
            <v>Do Thi Bich Lieu</v>
          </cell>
          <cell r="M586" t="str">
            <v>No</v>
          </cell>
          <cell r="O586" t="str">
            <v>Lịch thanh toán: Monthly at 10 &amp; 24</v>
          </cell>
        </row>
        <row r="587">
          <cell r="D587">
            <v>34508</v>
          </cell>
          <cell r="E587">
            <v>11208247</v>
          </cell>
          <cell r="F587">
            <v>3234033</v>
          </cell>
          <cell r="G587">
            <v>45087.000347222223</v>
          </cell>
          <cell r="J587" t="str">
            <v>Do Thi Bich Lieu</v>
          </cell>
          <cell r="M587" t="str">
            <v>No</v>
          </cell>
          <cell r="O587" t="str">
            <v>07/Đã thanh toán 10/2023</v>
          </cell>
        </row>
        <row r="588">
          <cell r="D588">
            <v>34504</v>
          </cell>
          <cell r="E588">
            <v>25351245</v>
          </cell>
          <cell r="F588">
            <v>2840257</v>
          </cell>
          <cell r="G588">
            <v>45087.000347222223</v>
          </cell>
          <cell r="J588" t="str">
            <v>Do Thi Bich Lieu</v>
          </cell>
          <cell r="M588" t="str">
            <v>No</v>
          </cell>
          <cell r="O588" t="str">
            <v>07/Đã thanh toán 10/2023</v>
          </cell>
        </row>
        <row r="589">
          <cell r="D589">
            <v>34526</v>
          </cell>
          <cell r="E589">
            <v>17213731</v>
          </cell>
          <cell r="F589">
            <v>2372447</v>
          </cell>
          <cell r="G589">
            <v>45087.000347222223</v>
          </cell>
          <cell r="H589">
            <v>45088.000347222223</v>
          </cell>
          <cell r="I589">
            <v>45122.000347222223</v>
          </cell>
          <cell r="J589" t="str">
            <v>Do Thi Bich Lieu</v>
          </cell>
          <cell r="M589" t="str">
            <v>No</v>
          </cell>
          <cell r="O589" t="str">
            <v>Lịch thanh toán: Monthly at 10 &amp; 24</v>
          </cell>
        </row>
        <row r="590">
          <cell r="D590">
            <v>34513</v>
          </cell>
          <cell r="E590">
            <v>28343977</v>
          </cell>
          <cell r="F590">
            <v>2443276</v>
          </cell>
          <cell r="G590">
            <v>45087.000347222223</v>
          </cell>
          <cell r="H590">
            <v>45088.000347222223</v>
          </cell>
          <cell r="I590">
            <v>45119.000347222223</v>
          </cell>
          <cell r="J590" t="str">
            <v>Do Thi Bich Lieu</v>
          </cell>
          <cell r="M590" t="str">
            <v>No</v>
          </cell>
          <cell r="O590" t="str">
            <v>Lịch thanh toán: Monthly at 10 &amp; 24</v>
          </cell>
        </row>
        <row r="591">
          <cell r="D591">
            <v>34500</v>
          </cell>
          <cell r="E591">
            <v>21233473</v>
          </cell>
          <cell r="F591">
            <v>1886808</v>
          </cell>
          <cell r="G591">
            <v>45087.000347222223</v>
          </cell>
          <cell r="J591" t="str">
            <v>Do Thi Bich Lieu</v>
          </cell>
          <cell r="M591" t="str">
            <v>No</v>
          </cell>
          <cell r="O591" t="str">
            <v>07/Đã thanh toán 10/2023</v>
          </cell>
        </row>
        <row r="592">
          <cell r="D592">
            <v>34499</v>
          </cell>
          <cell r="E592">
            <v>21233670</v>
          </cell>
          <cell r="F592">
            <v>1186224</v>
          </cell>
          <cell r="G592">
            <v>45087.000347222223</v>
          </cell>
          <cell r="J592" t="str">
            <v>Do Thi Bich Lieu</v>
          </cell>
          <cell r="M592" t="str">
            <v>No</v>
          </cell>
          <cell r="O592" t="str">
            <v>07/Đã thanh toán 10/2023</v>
          </cell>
        </row>
        <row r="593">
          <cell r="D593">
            <v>34506</v>
          </cell>
          <cell r="E593">
            <v>10246730</v>
          </cell>
          <cell r="F593">
            <v>4886552</v>
          </cell>
          <cell r="G593">
            <v>45087.000347222223</v>
          </cell>
          <cell r="J593" t="str">
            <v>Do Thi Bich Lieu</v>
          </cell>
          <cell r="M593" t="str">
            <v>No</v>
          </cell>
          <cell r="O593" t="str">
            <v>07/Đã thanh toán 10/2023</v>
          </cell>
        </row>
        <row r="594">
          <cell r="D594">
            <v>34507</v>
          </cell>
          <cell r="E594">
            <v>12167620</v>
          </cell>
          <cell r="F594">
            <v>2443276</v>
          </cell>
          <cell r="G594">
            <v>45087.000347222223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34525</v>
          </cell>
          <cell r="E595">
            <v>27344664</v>
          </cell>
          <cell r="F595">
            <v>775132</v>
          </cell>
          <cell r="G595">
            <v>45087.000347222223</v>
          </cell>
          <cell r="H595">
            <v>45088.000347222223</v>
          </cell>
          <cell r="I595">
            <v>45122.000347222223</v>
          </cell>
          <cell r="J595" t="str">
            <v>Do Thi Bich Lieu</v>
          </cell>
          <cell r="M595" t="str">
            <v>No</v>
          </cell>
          <cell r="O595" t="str">
            <v>Lịch thanh toán: Monthly at 10 &amp; 24</v>
          </cell>
        </row>
        <row r="596">
          <cell r="D596">
            <v>34529</v>
          </cell>
          <cell r="E596">
            <v>15130965</v>
          </cell>
          <cell r="F596">
            <v>2352785</v>
          </cell>
          <cell r="G596">
            <v>45087.000347222223</v>
          </cell>
          <cell r="H596">
            <v>45088.000347222223</v>
          </cell>
          <cell r="I596">
            <v>45121.000347222223</v>
          </cell>
          <cell r="J596" t="str">
            <v>Do Thi Bich Lieu</v>
          </cell>
          <cell r="M596" t="str">
            <v>No</v>
          </cell>
          <cell r="O596" t="str">
            <v>Lịch thanh toán: Monthly at 10 &amp; 24</v>
          </cell>
        </row>
        <row r="597">
          <cell r="D597">
            <v>34524</v>
          </cell>
          <cell r="E597">
            <v>20382965</v>
          </cell>
          <cell r="F597">
            <v>1309726</v>
          </cell>
          <cell r="G597">
            <v>45087.000347222223</v>
          </cell>
          <cell r="H597">
            <v>45088.000347222223</v>
          </cell>
          <cell r="I597">
            <v>45122.000347222223</v>
          </cell>
          <cell r="J597" t="str">
            <v>Do Thi Bich Lieu</v>
          </cell>
          <cell r="M597" t="str">
            <v>No</v>
          </cell>
          <cell r="O597" t="str">
            <v>Lịch thanh toán: Monthly at 10 &amp; 24</v>
          </cell>
        </row>
        <row r="598">
          <cell r="D598">
            <v>34523</v>
          </cell>
          <cell r="E598">
            <v>12168857</v>
          </cell>
          <cell r="F598">
            <v>4655974</v>
          </cell>
          <cell r="G598">
            <v>45087.000347222223</v>
          </cell>
          <cell r="H598">
            <v>45088.000347222223</v>
          </cell>
          <cell r="I598">
            <v>45119.000347222223</v>
          </cell>
          <cell r="J598" t="str">
            <v>Do Thi Bich Lieu</v>
          </cell>
          <cell r="M598" t="str">
            <v>No</v>
          </cell>
          <cell r="O598" t="str">
            <v>Lịch thanh toán: Monthly at 10 &amp; 24</v>
          </cell>
        </row>
        <row r="599">
          <cell r="D599">
            <v>34558</v>
          </cell>
          <cell r="E599">
            <v>10251273</v>
          </cell>
          <cell r="F599">
            <v>2167495</v>
          </cell>
          <cell r="G599">
            <v>45087.000347222223</v>
          </cell>
          <cell r="H599">
            <v>45088.000347222223</v>
          </cell>
          <cell r="I599">
            <v>45121.000347222223</v>
          </cell>
          <cell r="J599" t="str">
            <v>Do Thi Bich Lieu</v>
          </cell>
          <cell r="M599" t="str">
            <v>No</v>
          </cell>
          <cell r="O599" t="str">
            <v>Lịch thanh toán: Monthly at 10 &amp; 24</v>
          </cell>
        </row>
        <row r="600">
          <cell r="D600">
            <v>34557</v>
          </cell>
          <cell r="E600">
            <v>10251016</v>
          </cell>
          <cell r="F600">
            <v>1886808</v>
          </cell>
          <cell r="G600">
            <v>45087.000347222223</v>
          </cell>
          <cell r="H600">
            <v>45088.000347222223</v>
          </cell>
          <cell r="I600">
            <v>45121.000347222223</v>
          </cell>
          <cell r="J600" t="str">
            <v>Do Thi Bich Lieu</v>
          </cell>
          <cell r="M600" t="str">
            <v>No</v>
          </cell>
          <cell r="O600" t="str">
            <v>Lịch thanh toán: Monthly at 10 &amp; 24</v>
          </cell>
        </row>
        <row r="601">
          <cell r="D601">
            <v>34497</v>
          </cell>
          <cell r="E601">
            <v>17210890</v>
          </cell>
          <cell r="F601">
            <v>4668733</v>
          </cell>
          <cell r="G601">
            <v>45087.000347222223</v>
          </cell>
          <cell r="J601" t="str">
            <v>Do Thi Bich Lieu</v>
          </cell>
          <cell r="M601" t="str">
            <v>No</v>
          </cell>
          <cell r="O601" t="str">
            <v>07/Đã thanh toán 10/2023</v>
          </cell>
        </row>
        <row r="602">
          <cell r="D602">
            <v>34522</v>
          </cell>
          <cell r="E602">
            <v>18179588</v>
          </cell>
          <cell r="F602">
            <v>2619452</v>
          </cell>
          <cell r="G602">
            <v>45087.000347222223</v>
          </cell>
          <cell r="H602">
            <v>45088.000347222223</v>
          </cell>
          <cell r="I602">
            <v>45118.000347222223</v>
          </cell>
          <cell r="J602" t="str">
            <v>Do Thi Bich Lieu</v>
          </cell>
          <cell r="M602" t="str">
            <v>No</v>
          </cell>
          <cell r="O602" t="str">
            <v>Lịch thanh toán: Monthly at 10 &amp; 24</v>
          </cell>
        </row>
        <row r="603">
          <cell r="D603">
            <v>34501</v>
          </cell>
          <cell r="E603">
            <v>22355768</v>
          </cell>
          <cell r="F603">
            <v>1615482</v>
          </cell>
          <cell r="G603">
            <v>45087.000347222223</v>
          </cell>
          <cell r="J603" t="str">
            <v>Do Thi Bich Lieu</v>
          </cell>
          <cell r="M603" t="str">
            <v>No</v>
          </cell>
          <cell r="O603" t="str">
            <v>07/Đã thanh toán 10/2023</v>
          </cell>
        </row>
        <row r="604">
          <cell r="D604">
            <v>34514</v>
          </cell>
          <cell r="E604">
            <v>16445152</v>
          </cell>
          <cell r="F604">
            <v>2443276</v>
          </cell>
          <cell r="G604">
            <v>45087.000347222223</v>
          </cell>
          <cell r="H604">
            <v>45088.000347222223</v>
          </cell>
          <cell r="I604">
            <v>45121.000347222223</v>
          </cell>
          <cell r="J604" t="str">
            <v>Do Thi Bich Lieu</v>
          </cell>
          <cell r="M604" t="str">
            <v>No</v>
          </cell>
          <cell r="O604" t="str">
            <v>Lịch thanh toán: Monthly at 10 &amp; 24</v>
          </cell>
        </row>
        <row r="605">
          <cell r="D605">
            <v>34518</v>
          </cell>
          <cell r="E605">
            <v>22356837</v>
          </cell>
          <cell r="F605">
            <v>552013</v>
          </cell>
          <cell r="G605">
            <v>45087.000347222223</v>
          </cell>
          <cell r="H605">
            <v>45088.000347222223</v>
          </cell>
          <cell r="I605">
            <v>45118.000347222223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34503</v>
          </cell>
          <cell r="E606">
            <v>24322110</v>
          </cell>
          <cell r="F606">
            <v>3125262</v>
          </cell>
          <cell r="G606">
            <v>45087.000347222223</v>
          </cell>
          <cell r="J606" t="str">
            <v>Do Thi Bich Lieu</v>
          </cell>
          <cell r="M606" t="str">
            <v>No</v>
          </cell>
          <cell r="O606" t="str">
            <v>07/Đã thanh toán 10/2023</v>
          </cell>
        </row>
        <row r="607">
          <cell r="D607">
            <v>34502</v>
          </cell>
          <cell r="E607">
            <v>22355353</v>
          </cell>
          <cell r="F607">
            <v>3344436</v>
          </cell>
          <cell r="G607">
            <v>45087.000347222223</v>
          </cell>
          <cell r="J607" t="str">
            <v>Do Thi Bich Lieu</v>
          </cell>
          <cell r="M607" t="str">
            <v>No</v>
          </cell>
          <cell r="O607" t="str">
            <v>07/Đã thanh toán 10/2023</v>
          </cell>
        </row>
        <row r="608">
          <cell r="D608">
            <v>34528</v>
          </cell>
          <cell r="E608">
            <v>15130662</v>
          </cell>
          <cell r="F608">
            <v>2372447</v>
          </cell>
          <cell r="G608">
            <v>45087.000347222223</v>
          </cell>
          <cell r="H608">
            <v>45088.000347222223</v>
          </cell>
          <cell r="I608">
            <v>45121.000347222223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D609">
            <v>34512</v>
          </cell>
          <cell r="E609">
            <v>19405222</v>
          </cell>
          <cell r="F609">
            <v>1221638</v>
          </cell>
          <cell r="G609">
            <v>45087.000347222223</v>
          </cell>
          <cell r="J609" t="str">
            <v>Do Thi Bich Lieu</v>
          </cell>
          <cell r="M609" t="str">
            <v>No</v>
          </cell>
          <cell r="O609" t="str">
            <v>07/Đã thanh toán 10/2023</v>
          </cell>
        </row>
        <row r="610">
          <cell r="D610">
            <v>34527</v>
          </cell>
          <cell r="E610">
            <v>16446230</v>
          </cell>
          <cell r="F610">
            <v>1914957</v>
          </cell>
          <cell r="G610">
            <v>45087.000347222223</v>
          </cell>
          <cell r="H610">
            <v>45090.000347222223</v>
          </cell>
          <cell r="I610">
            <v>45124.000347222223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36174</v>
          </cell>
          <cell r="E611">
            <v>17217861</v>
          </cell>
          <cell r="F611">
            <v>2076778</v>
          </cell>
          <cell r="G611">
            <v>45094.000347222223</v>
          </cell>
          <cell r="H611">
            <v>45110.000347222223</v>
          </cell>
          <cell r="I611">
            <v>45129.000347222223</v>
          </cell>
          <cell r="J611" t="str">
            <v>Do Thi Bich Lieu</v>
          </cell>
          <cell r="M611" t="str">
            <v>No</v>
          </cell>
          <cell r="O611" t="str">
            <v>Lịch thanh toán: Monthly at 10 &amp; 24</v>
          </cell>
        </row>
        <row r="612">
          <cell r="D612">
            <v>36185</v>
          </cell>
          <cell r="E612">
            <v>14119423</v>
          </cell>
          <cell r="F612">
            <v>283021</v>
          </cell>
          <cell r="G612">
            <v>45094.000347222223</v>
          </cell>
          <cell r="H612">
            <v>45096.000347222223</v>
          </cell>
          <cell r="I612">
            <v>45121.000347222223</v>
          </cell>
          <cell r="J612" t="str">
            <v>Do Thi Bich Lieu</v>
          </cell>
          <cell r="M612" t="str">
            <v>No</v>
          </cell>
          <cell r="O612" t="str">
            <v>Lịch thanh toán: Monthly at 10 &amp; 24</v>
          </cell>
        </row>
        <row r="613">
          <cell r="D613">
            <v>36150</v>
          </cell>
          <cell r="E613">
            <v>10255137</v>
          </cell>
          <cell r="F613">
            <v>4153556</v>
          </cell>
          <cell r="G613">
            <v>45094.000347222223</v>
          </cell>
          <cell r="H613">
            <v>45110.000347222223</v>
          </cell>
          <cell r="I613">
            <v>45125.000347222223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D614">
            <v>36144</v>
          </cell>
          <cell r="E614">
            <v>16447852</v>
          </cell>
          <cell r="F614">
            <v>1038389</v>
          </cell>
          <cell r="G614">
            <v>45094.000347222223</v>
          </cell>
          <cell r="H614">
            <v>45110.000347222223</v>
          </cell>
          <cell r="I614">
            <v>45128.000347222223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36182</v>
          </cell>
          <cell r="E615">
            <v>26406420</v>
          </cell>
          <cell r="F615">
            <v>623040</v>
          </cell>
          <cell r="G615">
            <v>45094.000347222223</v>
          </cell>
          <cell r="J615" t="str">
            <v>Do Thi Bich Lieu</v>
          </cell>
          <cell r="M615" t="str">
            <v>No</v>
          </cell>
          <cell r="O615" t="str">
            <v>07/Đã thanh toán 10/2023</v>
          </cell>
        </row>
        <row r="616">
          <cell r="D616">
            <v>36181</v>
          </cell>
          <cell r="E616">
            <v>14118775</v>
          </cell>
          <cell r="F616">
            <v>3664914</v>
          </cell>
          <cell r="G616">
            <v>45094.000347222223</v>
          </cell>
          <cell r="J616" t="str">
            <v>Do Thi Bich Lieu</v>
          </cell>
          <cell r="M616" t="str">
            <v>No</v>
          </cell>
          <cell r="O616" t="str">
            <v>07/Đã thanh toán 10/2023</v>
          </cell>
        </row>
        <row r="617">
          <cell r="D617">
            <v>36164</v>
          </cell>
          <cell r="E617">
            <v>24326516</v>
          </cell>
          <cell r="F617">
            <v>2880284</v>
          </cell>
          <cell r="G617">
            <v>45094.000347222223</v>
          </cell>
          <cell r="H617">
            <v>45097.000347222223</v>
          </cell>
          <cell r="I617">
            <v>45131.000347222223</v>
          </cell>
          <cell r="J617" t="str">
            <v>Do Thi Bich Lieu</v>
          </cell>
          <cell r="M617" t="str">
            <v>No</v>
          </cell>
          <cell r="O617" t="str">
            <v>Lịch thanh toán: Monthly at 10 &amp; 24</v>
          </cell>
        </row>
        <row r="618">
          <cell r="D618">
            <v>36146</v>
          </cell>
          <cell r="E618">
            <v>28346594</v>
          </cell>
          <cell r="F618">
            <v>1615482</v>
          </cell>
          <cell r="G618">
            <v>45094.000347222223</v>
          </cell>
          <cell r="H618">
            <v>45096.000347222223</v>
          </cell>
          <cell r="I618">
            <v>45126.000347222223</v>
          </cell>
          <cell r="J618" t="str">
            <v>Do Thi Bich Lieu</v>
          </cell>
          <cell r="M618" t="str">
            <v>No</v>
          </cell>
          <cell r="O618" t="str">
            <v>Lịch thanh toán: Monthly at 10 &amp; 24</v>
          </cell>
        </row>
        <row r="619">
          <cell r="D619">
            <v>36177</v>
          </cell>
          <cell r="E619">
            <v>14118600</v>
          </cell>
          <cell r="F619">
            <v>6600399</v>
          </cell>
          <cell r="G619">
            <v>45094.000347222223</v>
          </cell>
          <cell r="J619" t="str">
            <v>Do Thi Bich Lieu</v>
          </cell>
          <cell r="M619" t="str">
            <v>No</v>
          </cell>
          <cell r="O619" t="str">
            <v>07/Đã thanh toán 10/2023</v>
          </cell>
        </row>
        <row r="620">
          <cell r="D620">
            <v>36171</v>
          </cell>
          <cell r="E620">
            <v>27347513</v>
          </cell>
          <cell r="F620">
            <v>1615482</v>
          </cell>
          <cell r="G620">
            <v>45094.000347222223</v>
          </cell>
          <cell r="H620">
            <v>45096.000347222223</v>
          </cell>
          <cell r="I620">
            <v>45129.000347222223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36187</v>
          </cell>
          <cell r="E621">
            <v>13270362</v>
          </cell>
          <cell r="F621">
            <v>471702</v>
          </cell>
          <cell r="G621">
            <v>45094.000347222223</v>
          </cell>
          <cell r="H621">
            <v>45096.000347222223</v>
          </cell>
          <cell r="I621">
            <v>45121.000347222223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D622">
            <v>36167</v>
          </cell>
          <cell r="E622">
            <v>20385429</v>
          </cell>
          <cell r="F622">
            <v>575482</v>
          </cell>
          <cell r="G622">
            <v>45094.000347222223</v>
          </cell>
          <cell r="H622">
            <v>45096.000347222223</v>
          </cell>
          <cell r="I622">
            <v>45129.000347222223</v>
          </cell>
          <cell r="J622" t="str">
            <v>Do Thi Bich Lieu</v>
          </cell>
          <cell r="M622" t="str">
            <v>No</v>
          </cell>
          <cell r="O622" t="str">
            <v>Lịch thanh toán: Monthly at 10 &amp; 24</v>
          </cell>
        </row>
        <row r="623">
          <cell r="D623">
            <v>36149</v>
          </cell>
          <cell r="E623">
            <v>25354941</v>
          </cell>
          <cell r="F623">
            <v>2619452</v>
          </cell>
          <cell r="G623">
            <v>45094.000347222223</v>
          </cell>
          <cell r="H623">
            <v>45096.000347222223</v>
          </cell>
          <cell r="I623">
            <v>45125.000347222223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36160</v>
          </cell>
          <cell r="E624">
            <v>16449632</v>
          </cell>
          <cell r="F624">
            <v>1038389</v>
          </cell>
          <cell r="G624">
            <v>45094.000347222223</v>
          </cell>
          <cell r="H624">
            <v>45110.000347222223</v>
          </cell>
          <cell r="I624">
            <v>45131.000347222223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36148</v>
          </cell>
          <cell r="E625">
            <v>24325650</v>
          </cell>
          <cell r="F625">
            <v>2112294</v>
          </cell>
          <cell r="G625">
            <v>45094.000347222223</v>
          </cell>
          <cell r="H625">
            <v>45096.000347222223</v>
          </cell>
          <cell r="I625">
            <v>45128.000347222223</v>
          </cell>
          <cell r="J625" t="str">
            <v>Do Thi Bich Lieu</v>
          </cell>
          <cell r="M625" t="str">
            <v>No</v>
          </cell>
          <cell r="O625" t="str">
            <v>Lịch thanh toán: Monthly at 10 &amp; 24</v>
          </cell>
        </row>
        <row r="626">
          <cell r="D626">
            <v>36169</v>
          </cell>
          <cell r="E626">
            <v>22360223</v>
          </cell>
          <cell r="F626">
            <v>3657841</v>
          </cell>
          <cell r="G626">
            <v>45094.000347222223</v>
          </cell>
          <cell r="H626">
            <v>45110.000347222223</v>
          </cell>
          <cell r="I626">
            <v>45128.000347222223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D627">
            <v>36161</v>
          </cell>
          <cell r="E627">
            <v>28347931</v>
          </cell>
          <cell r="F627">
            <v>2076778</v>
          </cell>
          <cell r="G627">
            <v>45094.000347222223</v>
          </cell>
          <cell r="H627">
            <v>45110.000347222223</v>
          </cell>
          <cell r="I627">
            <v>45129.000347222223</v>
          </cell>
          <cell r="J627" t="str">
            <v>Do Thi Bich Lieu</v>
          </cell>
          <cell r="M627" t="str">
            <v>No</v>
          </cell>
          <cell r="O627" t="str">
            <v>Lịch thanh toán: Monthly at 10 &amp; 24</v>
          </cell>
        </row>
        <row r="628">
          <cell r="D628">
            <v>36166</v>
          </cell>
          <cell r="E628">
            <v>20385169</v>
          </cell>
          <cell r="F628">
            <v>1038389</v>
          </cell>
          <cell r="G628">
            <v>45094.000347222223</v>
          </cell>
          <cell r="H628">
            <v>45110.000347222223</v>
          </cell>
          <cell r="I628">
            <v>45129.000347222223</v>
          </cell>
          <cell r="J628" t="str">
            <v>Do Thi Bich Lieu</v>
          </cell>
          <cell r="M628" t="str">
            <v>No</v>
          </cell>
          <cell r="O628" t="str">
            <v>Lịch thanh toán: Monthly at 10 &amp; 24</v>
          </cell>
        </row>
        <row r="629">
          <cell r="D629">
            <v>36172</v>
          </cell>
          <cell r="E629">
            <v>27347930</v>
          </cell>
          <cell r="F629">
            <v>1038389</v>
          </cell>
          <cell r="G629">
            <v>45094.000347222223</v>
          </cell>
          <cell r="H629">
            <v>45110.000347222223</v>
          </cell>
          <cell r="I629">
            <v>45129.000347222223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36175</v>
          </cell>
          <cell r="E630">
            <v>25355618</v>
          </cell>
          <cell r="F630">
            <v>1038389</v>
          </cell>
          <cell r="G630">
            <v>45094.000347222223</v>
          </cell>
          <cell r="H630">
            <v>45110.000347222223</v>
          </cell>
          <cell r="I630">
            <v>45128.000347222223</v>
          </cell>
          <cell r="J630" t="str">
            <v>Do Thi Bich Lieu</v>
          </cell>
          <cell r="M630" t="str">
            <v>No</v>
          </cell>
          <cell r="O630" t="str">
            <v>Lịch thanh toán: Monthly at 10 &amp; 24</v>
          </cell>
        </row>
        <row r="631">
          <cell r="D631">
            <v>36178</v>
          </cell>
          <cell r="E631">
            <v>26407545</v>
          </cell>
          <cell r="F631">
            <v>4798475</v>
          </cell>
          <cell r="G631">
            <v>45094.000347222223</v>
          </cell>
          <cell r="J631" t="str">
            <v>Do Thi Bich Lieu</v>
          </cell>
          <cell r="M631" t="str">
            <v>No</v>
          </cell>
          <cell r="O631" t="str">
            <v>07/Đã thanh toán 10/2023</v>
          </cell>
        </row>
        <row r="632">
          <cell r="D632">
            <v>36162</v>
          </cell>
          <cell r="E632">
            <v>28348410</v>
          </cell>
          <cell r="F632">
            <v>2846936</v>
          </cell>
          <cell r="G632">
            <v>45094.000347222223</v>
          </cell>
          <cell r="H632">
            <v>45096.000347222223</v>
          </cell>
          <cell r="I632">
            <v>45129.000347222223</v>
          </cell>
          <cell r="J632" t="str">
            <v>Do Thi Bich Lieu</v>
          </cell>
          <cell r="M632" t="str">
            <v>No</v>
          </cell>
          <cell r="O632" t="str">
            <v>Lịch thanh toán: Monthly at 10 &amp; 24</v>
          </cell>
        </row>
        <row r="633">
          <cell r="D633">
            <v>36145</v>
          </cell>
          <cell r="E633">
            <v>16447953</v>
          </cell>
          <cell r="F633">
            <v>5499736</v>
          </cell>
          <cell r="G633">
            <v>45094.000347222223</v>
          </cell>
          <cell r="H633">
            <v>45096.000347222223</v>
          </cell>
          <cell r="I633">
            <v>45128.000347222223</v>
          </cell>
          <cell r="J633" t="str">
            <v>Do Thi Bich Lieu</v>
          </cell>
          <cell r="M633" t="str">
            <v>No</v>
          </cell>
          <cell r="O633" t="str">
            <v>Lịch thanh toán: Monthly at 10 &amp; 24</v>
          </cell>
        </row>
        <row r="634">
          <cell r="D634">
            <v>36159</v>
          </cell>
          <cell r="E634">
            <v>16449065</v>
          </cell>
          <cell r="F634">
            <v>4234934</v>
          </cell>
          <cell r="G634">
            <v>45094.000347222223</v>
          </cell>
          <cell r="H634">
            <v>45096.000347222223</v>
          </cell>
          <cell r="I634">
            <v>45131.000347222223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36156</v>
          </cell>
          <cell r="E635">
            <v>19408955</v>
          </cell>
          <cell r="F635">
            <v>2995075</v>
          </cell>
          <cell r="G635">
            <v>45094.000347222223</v>
          </cell>
          <cell r="H635">
            <v>45096.000347222223</v>
          </cell>
          <cell r="I635">
            <v>45126.000347222223</v>
          </cell>
          <cell r="J635" t="str">
            <v>Do Thi Bich Lieu</v>
          </cell>
          <cell r="M635" t="str">
            <v>No</v>
          </cell>
          <cell r="O635" t="str">
            <v>Lịch thanh toán: Monthly at 10 &amp; 24</v>
          </cell>
        </row>
        <row r="636">
          <cell r="D636">
            <v>36154</v>
          </cell>
          <cell r="E636">
            <v>12171632</v>
          </cell>
          <cell r="F636">
            <v>3115167</v>
          </cell>
          <cell r="G636">
            <v>45094.000347222223</v>
          </cell>
          <cell r="H636">
            <v>45110.000347222223</v>
          </cell>
          <cell r="I636">
            <v>45125.000347222223</v>
          </cell>
          <cell r="J636" t="str">
            <v>Do Thi Bich Lieu</v>
          </cell>
          <cell r="M636" t="str">
            <v>No</v>
          </cell>
          <cell r="O636" t="str">
            <v>Lịch thanh toán: Monthly at 10 &amp; 24</v>
          </cell>
        </row>
        <row r="637">
          <cell r="D637">
            <v>36147</v>
          </cell>
          <cell r="E637">
            <v>24325563</v>
          </cell>
          <cell r="F637">
            <v>1038389</v>
          </cell>
          <cell r="G637">
            <v>45094.000347222223</v>
          </cell>
          <cell r="H637">
            <v>45110.000347222223</v>
          </cell>
          <cell r="I637">
            <v>45128.000347222223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36152</v>
          </cell>
          <cell r="E638">
            <v>12171899</v>
          </cell>
          <cell r="F638">
            <v>2619452</v>
          </cell>
          <cell r="G638">
            <v>45094.000347222223</v>
          </cell>
          <cell r="H638">
            <v>45096.000347222223</v>
          </cell>
          <cell r="I638">
            <v>45125.000347222223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36143</v>
          </cell>
          <cell r="E639">
            <v>11212777</v>
          </cell>
          <cell r="F639">
            <v>4752506</v>
          </cell>
          <cell r="G639">
            <v>45094.000347222223</v>
          </cell>
          <cell r="H639">
            <v>45110.000347222223</v>
          </cell>
          <cell r="I639">
            <v>45124.000347222223</v>
          </cell>
          <cell r="J639" t="str">
            <v>Do Thi Bich Lieu</v>
          </cell>
          <cell r="M639" t="str">
            <v>No</v>
          </cell>
          <cell r="O639" t="str">
            <v>Lịch thanh toán: Monthly at 10 &amp; 24</v>
          </cell>
        </row>
        <row r="640">
          <cell r="D640">
            <v>36183</v>
          </cell>
          <cell r="E640">
            <v>26407279</v>
          </cell>
          <cell r="F640">
            <v>471702</v>
          </cell>
          <cell r="G640">
            <v>45094.000347222223</v>
          </cell>
          <cell r="J640" t="str">
            <v>Do Thi Bich Lieu</v>
          </cell>
          <cell r="M640" t="str">
            <v>No</v>
          </cell>
          <cell r="O640" t="str">
            <v>07/Đã thanh toán 10/2023</v>
          </cell>
        </row>
        <row r="641">
          <cell r="D641">
            <v>36176</v>
          </cell>
          <cell r="E641">
            <v>25355867</v>
          </cell>
          <cell r="F641">
            <v>6854386</v>
          </cell>
          <cell r="G641">
            <v>45094.000347222223</v>
          </cell>
          <cell r="H641">
            <v>45096.000347222223</v>
          </cell>
          <cell r="I641">
            <v>45128.000347222223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D642">
            <v>36170</v>
          </cell>
          <cell r="E642">
            <v>21236962</v>
          </cell>
          <cell r="F642">
            <v>1615482</v>
          </cell>
          <cell r="G642">
            <v>45094.000347222223</v>
          </cell>
          <cell r="H642">
            <v>45096.000347222223</v>
          </cell>
          <cell r="I642">
            <v>45129.000347222223</v>
          </cell>
          <cell r="J642" t="str">
            <v>Do Thi Bich Lieu</v>
          </cell>
          <cell r="M642" t="str">
            <v>No</v>
          </cell>
          <cell r="O642" t="str">
            <v>Lịch thanh toán: Monthly at 10 &amp; 24</v>
          </cell>
        </row>
        <row r="643">
          <cell r="D643">
            <v>36158</v>
          </cell>
          <cell r="E643">
            <v>23228769</v>
          </cell>
          <cell r="F643">
            <v>1615482</v>
          </cell>
          <cell r="G643">
            <v>45094.000347222223</v>
          </cell>
          <cell r="H643">
            <v>45096.000347222223</v>
          </cell>
          <cell r="I643">
            <v>45130.000347222223</v>
          </cell>
          <cell r="J643" t="str">
            <v>Do Thi Bich Lieu</v>
          </cell>
          <cell r="M643" t="str">
            <v>No</v>
          </cell>
          <cell r="O643" t="str">
            <v>Lịch thanh toán: Monthly at 10 &amp; 24</v>
          </cell>
        </row>
        <row r="644">
          <cell r="D644">
            <v>36173</v>
          </cell>
          <cell r="E644">
            <v>17216889</v>
          </cell>
          <cell r="F644">
            <v>2729855</v>
          </cell>
          <cell r="G644">
            <v>45094.000347222223</v>
          </cell>
          <cell r="H644">
            <v>45096.000347222223</v>
          </cell>
          <cell r="I644">
            <v>45129.000347222223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D645">
            <v>36179</v>
          </cell>
          <cell r="E645">
            <v>13269415</v>
          </cell>
          <cell r="F645">
            <v>2443276</v>
          </cell>
          <cell r="G645">
            <v>45094.000347222223</v>
          </cell>
          <cell r="J645" t="str">
            <v>Do Thi Bich Lieu</v>
          </cell>
          <cell r="M645" t="str">
            <v>No</v>
          </cell>
          <cell r="O645" t="str">
            <v>07/Đã thanh toán 10/2023</v>
          </cell>
        </row>
        <row r="646">
          <cell r="D646">
            <v>36184</v>
          </cell>
          <cell r="E646">
            <v>14119687</v>
          </cell>
          <cell r="F646">
            <v>3636370</v>
          </cell>
          <cell r="G646">
            <v>45094.000347222223</v>
          </cell>
          <cell r="H646">
            <v>45096.000347222223</v>
          </cell>
          <cell r="I646">
            <v>45121.000347222223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D647">
            <v>36186</v>
          </cell>
          <cell r="E647">
            <v>13270630</v>
          </cell>
          <cell r="F647">
            <v>2564596</v>
          </cell>
          <cell r="G647">
            <v>45094.000347222223</v>
          </cell>
          <cell r="H647">
            <v>45096.000347222223</v>
          </cell>
          <cell r="I647">
            <v>45121.000347222223</v>
          </cell>
          <cell r="J647" t="str">
            <v>Do Thi Bich Lieu</v>
          </cell>
          <cell r="M647" t="str">
            <v>No</v>
          </cell>
          <cell r="O647" t="str">
            <v>Lịch thanh toán: Monthly at 10 &amp; 24</v>
          </cell>
        </row>
        <row r="648">
          <cell r="D648">
            <v>37510</v>
          </cell>
          <cell r="E648">
            <v>14064562</v>
          </cell>
          <cell r="F648">
            <v>2650786</v>
          </cell>
          <cell r="G648">
            <v>45100.000347222223</v>
          </cell>
          <cell r="H648">
            <v>45119.000347222223</v>
          </cell>
          <cell r="I648">
            <v>44958.000347222223</v>
          </cell>
          <cell r="J648" t="str">
            <v>Do Thi Bich Lieu</v>
          </cell>
          <cell r="M648" t="str">
            <v>No</v>
          </cell>
          <cell r="O648" t="str">
            <v>Lịch thanh toán: Monthly at 10 &amp; 24</v>
          </cell>
        </row>
        <row r="649">
          <cell r="D649">
            <v>37555</v>
          </cell>
          <cell r="E649">
            <v>28256017</v>
          </cell>
          <cell r="F649">
            <v>11215914</v>
          </cell>
          <cell r="G649">
            <v>45100.000347222223</v>
          </cell>
          <cell r="J649" t="str">
            <v>Do Thi Bich Lieu</v>
          </cell>
          <cell r="M649" t="str">
            <v>No</v>
          </cell>
          <cell r="O649" t="str">
            <v>07/Đã thanh toán 10/2023</v>
          </cell>
        </row>
        <row r="650">
          <cell r="D650">
            <v>37556</v>
          </cell>
          <cell r="E650">
            <v>20293537</v>
          </cell>
          <cell r="F650">
            <v>2226532</v>
          </cell>
          <cell r="G650">
            <v>45100.000347222223</v>
          </cell>
          <cell r="J650" t="str">
            <v>Do Thi Bich Lieu</v>
          </cell>
          <cell r="M650" t="str">
            <v>No</v>
          </cell>
          <cell r="O650" t="str">
            <v>07/Đã thanh toán 10/2023</v>
          </cell>
        </row>
        <row r="651">
          <cell r="D651">
            <v>37536</v>
          </cell>
          <cell r="E651">
            <v>25269261</v>
          </cell>
          <cell r="F651">
            <v>2311384</v>
          </cell>
          <cell r="G651">
            <v>45100.000347222223</v>
          </cell>
          <cell r="J651" t="str">
            <v>Do Thi Bich Lieu</v>
          </cell>
          <cell r="M651" t="str">
            <v>No</v>
          </cell>
          <cell r="O651" t="str">
            <v>07/Đã thanh toán 10/2023</v>
          </cell>
        </row>
        <row r="652">
          <cell r="D652">
            <v>37557</v>
          </cell>
          <cell r="E652">
            <v>22343251</v>
          </cell>
          <cell r="F652">
            <v>977306</v>
          </cell>
          <cell r="G652">
            <v>45100.000347222223</v>
          </cell>
          <cell r="J652" t="str">
            <v>Do Thi Bich Lieu</v>
          </cell>
          <cell r="M652" t="str">
            <v>No</v>
          </cell>
          <cell r="O652" t="str">
            <v>07/Đã thanh toán 10/2023</v>
          </cell>
        </row>
        <row r="653">
          <cell r="D653">
            <v>37553</v>
          </cell>
          <cell r="E653">
            <v>14080816</v>
          </cell>
          <cell r="F653">
            <v>4959499</v>
          </cell>
          <cell r="G653">
            <v>45100.000347222223</v>
          </cell>
          <cell r="J653" t="str">
            <v>Do Thi Bich Lieu</v>
          </cell>
          <cell r="M653" t="str">
            <v>No</v>
          </cell>
          <cell r="O653" t="str">
            <v>07/Đã thanh toán 10/2023</v>
          </cell>
        </row>
        <row r="654">
          <cell r="D654">
            <v>37641</v>
          </cell>
          <cell r="E654">
            <v>13272625</v>
          </cell>
          <cell r="F654">
            <v>496812</v>
          </cell>
          <cell r="G654">
            <v>45101.000347222223</v>
          </cell>
          <cell r="H654">
            <v>45103.000347222223</v>
          </cell>
          <cell r="I654">
            <v>45124.000347222223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D655">
            <v>37644</v>
          </cell>
          <cell r="E655">
            <v>26411759</v>
          </cell>
          <cell r="F655">
            <v>2856594</v>
          </cell>
          <cell r="G655">
            <v>45101.000347222223</v>
          </cell>
          <cell r="H655">
            <v>45103.000347222223</v>
          </cell>
          <cell r="I655">
            <v>45127.000347222223</v>
          </cell>
          <cell r="J655" t="str">
            <v>Do Thi Bich Lieu</v>
          </cell>
          <cell r="M655" t="str">
            <v>No</v>
          </cell>
          <cell r="O655" t="str">
            <v>Lịch thanh toán: Monthly at 10 &amp; 24</v>
          </cell>
        </row>
        <row r="656">
          <cell r="D656">
            <v>37621</v>
          </cell>
          <cell r="E656">
            <v>18183438</v>
          </cell>
          <cell r="F656">
            <v>1038389</v>
          </cell>
          <cell r="G656">
            <v>45101.000347222223</v>
          </cell>
          <cell r="J656" t="str">
            <v>Do Thi Bich Lieu</v>
          </cell>
          <cell r="M656" t="str">
            <v>No</v>
          </cell>
          <cell r="O656" t="str">
            <v>Chúng tôi đang xử lý hóa đơn, vui lòng liên hệ Do Thi Bich Lieu</v>
          </cell>
        </row>
        <row r="657">
          <cell r="D657">
            <v>37629</v>
          </cell>
          <cell r="E657">
            <v>12174919</v>
          </cell>
          <cell r="F657">
            <v>2167495</v>
          </cell>
          <cell r="G657">
            <v>45101.000347222223</v>
          </cell>
          <cell r="H657">
            <v>45103.000347222223</v>
          </cell>
          <cell r="I657">
            <v>45132.000347222223</v>
          </cell>
          <cell r="J657" t="str">
            <v>Do Thi Bich Lieu</v>
          </cell>
          <cell r="M657" t="str">
            <v>No</v>
          </cell>
          <cell r="O657" t="str">
            <v>Lịch thanh toán: Monthly at 10 &amp; 24</v>
          </cell>
        </row>
        <row r="658">
          <cell r="D658">
            <v>37627</v>
          </cell>
          <cell r="E658">
            <v>16450595</v>
          </cell>
          <cell r="F658">
            <v>3115167</v>
          </cell>
          <cell r="G658">
            <v>45101.000347222223</v>
          </cell>
          <cell r="H658">
            <v>45111.000347222223</v>
          </cell>
          <cell r="I658">
            <v>45135.000347222223</v>
          </cell>
          <cell r="J658" t="str">
            <v>Do Thi Bich Lieu</v>
          </cell>
          <cell r="M658" t="str">
            <v>No</v>
          </cell>
          <cell r="O658" t="str">
            <v>Lịch thanh toán: Monthly at 10 &amp; 24</v>
          </cell>
        </row>
        <row r="659">
          <cell r="D659">
            <v>37640</v>
          </cell>
          <cell r="E659">
            <v>14121232</v>
          </cell>
          <cell r="F659">
            <v>3115167</v>
          </cell>
          <cell r="G659">
            <v>45101.000347222223</v>
          </cell>
          <cell r="H659">
            <v>45108.000347222223</v>
          </cell>
          <cell r="I659">
            <v>45124.000347222223</v>
          </cell>
          <cell r="J659" t="str">
            <v>Do Thi Bich Lieu</v>
          </cell>
          <cell r="M659" t="str">
            <v>No</v>
          </cell>
          <cell r="O659" t="str">
            <v>Lịch thanh toán: Monthly at 10 &amp; 24</v>
          </cell>
        </row>
        <row r="660">
          <cell r="D660">
            <v>37642</v>
          </cell>
          <cell r="E660">
            <v>90333334</v>
          </cell>
          <cell r="F660">
            <v>1038389</v>
          </cell>
          <cell r="G660">
            <v>45101.000347222223</v>
          </cell>
          <cell r="H660">
            <v>45108.000347222223</v>
          </cell>
          <cell r="I660">
            <v>45126.000347222223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37635</v>
          </cell>
          <cell r="E661">
            <v>50993255</v>
          </cell>
          <cell r="F661">
            <v>1038389</v>
          </cell>
          <cell r="G661">
            <v>45101.000347222223</v>
          </cell>
          <cell r="H661">
            <v>45108.000347222223</v>
          </cell>
          <cell r="I661">
            <v>45133.000347222223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37633</v>
          </cell>
          <cell r="E662">
            <v>18186319</v>
          </cell>
          <cell r="F662">
            <v>2076778</v>
          </cell>
          <cell r="G662">
            <v>45101.000347222223</v>
          </cell>
          <cell r="H662">
            <v>45110.000347222223</v>
          </cell>
          <cell r="I662">
            <v>45133.000347222223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D663">
            <v>37634</v>
          </cell>
          <cell r="E663">
            <v>18186431</v>
          </cell>
          <cell r="F663">
            <v>2076778</v>
          </cell>
          <cell r="G663">
            <v>45101.000347222223</v>
          </cell>
          <cell r="H663">
            <v>45110.000347222223</v>
          </cell>
          <cell r="I663">
            <v>45133.000347222223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37637</v>
          </cell>
          <cell r="E664">
            <v>16451871</v>
          </cell>
          <cell r="F664">
            <v>4141489</v>
          </cell>
          <cell r="G664">
            <v>45101.000347222223</v>
          </cell>
          <cell r="H664">
            <v>45108.000347222223</v>
          </cell>
          <cell r="I664">
            <v>45138.000347222223</v>
          </cell>
          <cell r="J664" t="str">
            <v>Do Thi Bich Lieu</v>
          </cell>
          <cell r="M664" t="str">
            <v>No</v>
          </cell>
          <cell r="O664" t="str">
            <v>Lịch thanh toán: Monthly at 10 &amp; 24</v>
          </cell>
        </row>
        <row r="665">
          <cell r="D665">
            <v>37638</v>
          </cell>
          <cell r="E665">
            <v>25357982</v>
          </cell>
          <cell r="F665">
            <v>1038389</v>
          </cell>
          <cell r="G665">
            <v>45101.000347222223</v>
          </cell>
          <cell r="H665">
            <v>45111.000347222223</v>
          </cell>
          <cell r="I665">
            <v>45135.000347222223</v>
          </cell>
          <cell r="J665" t="str">
            <v>Do Thi Bich Lieu</v>
          </cell>
          <cell r="M665" t="str">
            <v>No</v>
          </cell>
          <cell r="O665" t="str">
            <v>Lịch thanh toán: Monthly at 10 &amp; 24</v>
          </cell>
        </row>
        <row r="666">
          <cell r="D666">
            <v>37620</v>
          </cell>
          <cell r="E666">
            <v>10254872</v>
          </cell>
          <cell r="F666">
            <v>5850416</v>
          </cell>
          <cell r="G666">
            <v>45101.000347222223</v>
          </cell>
          <cell r="H666">
            <v>45103.000347222223</v>
          </cell>
          <cell r="I666">
            <v>45129.000347222223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D667">
            <v>37639</v>
          </cell>
          <cell r="E667">
            <v>25358234</v>
          </cell>
          <cell r="F667">
            <v>4178313</v>
          </cell>
          <cell r="G667">
            <v>45101.000347222223</v>
          </cell>
          <cell r="H667">
            <v>45103.000347222223</v>
          </cell>
          <cell r="I667">
            <v>45135.000347222223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D668">
            <v>37646</v>
          </cell>
          <cell r="E668">
            <v>13274402</v>
          </cell>
          <cell r="F668">
            <v>1038389</v>
          </cell>
          <cell r="G668">
            <v>45101.000347222223</v>
          </cell>
          <cell r="H668">
            <v>45119.000347222223</v>
          </cell>
          <cell r="I668">
            <v>45128.000347222223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D669">
            <v>37643</v>
          </cell>
          <cell r="E669">
            <v>26413286</v>
          </cell>
          <cell r="F669">
            <v>1038389</v>
          </cell>
          <cell r="G669">
            <v>45101.000347222223</v>
          </cell>
          <cell r="H669">
            <v>45108.000347222223</v>
          </cell>
          <cell r="I669">
            <v>45126.000347222223</v>
          </cell>
          <cell r="J669" t="str">
            <v>Do Thi Bich Lieu</v>
          </cell>
          <cell r="M669" t="str">
            <v>No</v>
          </cell>
          <cell r="O669" t="str">
            <v>Lịch thanh toán: Monthly at 10 &amp; 24</v>
          </cell>
        </row>
        <row r="670">
          <cell r="D670">
            <v>37636</v>
          </cell>
          <cell r="E670">
            <v>12174650</v>
          </cell>
          <cell r="F670">
            <v>8099434</v>
          </cell>
          <cell r="G670">
            <v>45101.000347222223</v>
          </cell>
          <cell r="H670">
            <v>45108.000347222223</v>
          </cell>
          <cell r="I670">
            <v>45133.000347222223</v>
          </cell>
          <cell r="J670" t="str">
            <v>Do Thi Bich Lieu</v>
          </cell>
          <cell r="M670" t="str">
            <v>No</v>
          </cell>
          <cell r="O670" t="str">
            <v>Lịch thanh toán: Monthly at 10 &amp; 24</v>
          </cell>
        </row>
        <row r="671">
          <cell r="D671">
            <v>37630</v>
          </cell>
          <cell r="E671">
            <v>11215746</v>
          </cell>
          <cell r="F671">
            <v>5191945</v>
          </cell>
          <cell r="G671">
            <v>45101.000347222223</v>
          </cell>
          <cell r="H671">
            <v>45110.000347222223</v>
          </cell>
          <cell r="I671">
            <v>45133.000347222223</v>
          </cell>
          <cell r="J671" t="str">
            <v>Do Thi Bich Lieu</v>
          </cell>
          <cell r="M671" t="str">
            <v>No</v>
          </cell>
          <cell r="O671" t="str">
            <v>Lịch thanh toán: Monthly at 10 &amp; 24</v>
          </cell>
        </row>
        <row r="672">
          <cell r="D672">
            <v>37632</v>
          </cell>
          <cell r="E672">
            <v>18186358</v>
          </cell>
          <cell r="F672">
            <v>2619452</v>
          </cell>
          <cell r="G672">
            <v>45101.000347222223</v>
          </cell>
          <cell r="H672">
            <v>45103.000347222223</v>
          </cell>
          <cell r="I672">
            <v>45133.000347222223</v>
          </cell>
          <cell r="J672" t="str">
            <v>Do Thi Bich Lieu</v>
          </cell>
          <cell r="M672" t="str">
            <v>No</v>
          </cell>
          <cell r="O672" t="str">
            <v>Lịch thanh toán: Monthly at 10 &amp; 24</v>
          </cell>
        </row>
        <row r="673">
          <cell r="D673">
            <v>37624</v>
          </cell>
          <cell r="E673">
            <v>17218910</v>
          </cell>
          <cell r="F673">
            <v>3692260</v>
          </cell>
          <cell r="G673">
            <v>45101.000347222223</v>
          </cell>
          <cell r="H673">
            <v>45110.000347222223</v>
          </cell>
          <cell r="I673">
            <v>45133.000347222223</v>
          </cell>
          <cell r="J673" t="str">
            <v>Do Thi Bich Lieu</v>
          </cell>
          <cell r="M673" t="str">
            <v>No</v>
          </cell>
          <cell r="O673" t="str">
            <v>Lịch thanh toán: Monthly at 10 &amp; 24</v>
          </cell>
        </row>
        <row r="674">
          <cell r="D674">
            <v>37623</v>
          </cell>
          <cell r="E674">
            <v>21238342</v>
          </cell>
          <cell r="F674">
            <v>1034143</v>
          </cell>
          <cell r="G674">
            <v>45101.000347222223</v>
          </cell>
          <cell r="H674">
            <v>45103.000347222223</v>
          </cell>
          <cell r="I674">
            <v>45134.000347222223</v>
          </cell>
          <cell r="J674" t="str">
            <v>Do Thi Bich Lieu</v>
          </cell>
          <cell r="M674" t="str">
            <v>No</v>
          </cell>
          <cell r="O674" t="str">
            <v>Lịch thanh toán: Monthly at 10 &amp; 24</v>
          </cell>
        </row>
        <row r="675">
          <cell r="D675">
            <v>37631</v>
          </cell>
          <cell r="E675">
            <v>11216187</v>
          </cell>
          <cell r="F675">
            <v>5629773</v>
          </cell>
          <cell r="G675">
            <v>45101.000347222223</v>
          </cell>
          <cell r="H675">
            <v>45103.000347222223</v>
          </cell>
          <cell r="I675">
            <v>45133.000347222223</v>
          </cell>
          <cell r="J675" t="str">
            <v>Do Thi Bich Lieu</v>
          </cell>
          <cell r="M675" t="str">
            <v>No</v>
          </cell>
          <cell r="O675" t="str">
            <v>Lịch thanh toán: Monthly at 10 &amp; 24</v>
          </cell>
        </row>
        <row r="676">
          <cell r="D676">
            <v>37647</v>
          </cell>
          <cell r="E676">
            <v>18187362</v>
          </cell>
          <cell r="F676">
            <v>3812589</v>
          </cell>
          <cell r="G676">
            <v>45101.000347222223</v>
          </cell>
          <cell r="H676">
            <v>45103.000347222223</v>
          </cell>
          <cell r="I676">
            <v>45135.000347222223</v>
          </cell>
          <cell r="J676" t="str">
            <v>Do Thi Bich Lieu</v>
          </cell>
          <cell r="M676" t="str">
            <v>No</v>
          </cell>
          <cell r="O676" t="str">
            <v>Lịch thanh toán: Monthly at 10 &amp; 24</v>
          </cell>
        </row>
        <row r="677">
          <cell r="D677">
            <v>37648</v>
          </cell>
          <cell r="E677">
            <v>29183693</v>
          </cell>
          <cell r="F677">
            <v>552013</v>
          </cell>
          <cell r="G677">
            <v>45101.000347222223</v>
          </cell>
          <cell r="H677">
            <v>45103.000347222223</v>
          </cell>
          <cell r="I677">
            <v>45135.000347222223</v>
          </cell>
          <cell r="J677" t="str">
            <v>Do Thi Bich Lieu</v>
          </cell>
          <cell r="M677" t="str">
            <v>No</v>
          </cell>
          <cell r="O677" t="str">
            <v>Lịch thanh toán: Monthly at 10 &amp; 24</v>
          </cell>
        </row>
        <row r="678">
          <cell r="D678">
            <v>37619</v>
          </cell>
          <cell r="E678">
            <v>10249806</v>
          </cell>
          <cell r="F678">
            <v>2076778</v>
          </cell>
          <cell r="G678">
            <v>45101.000347222223</v>
          </cell>
          <cell r="J678" t="str">
            <v>Do Thi Bich Lieu</v>
          </cell>
          <cell r="M678" t="str">
            <v>No</v>
          </cell>
          <cell r="O678" t="str">
            <v>Chúng tôi đang xử lý hóa đơn, vui lòng liên hệ Do Thi Bich Lieu</v>
          </cell>
        </row>
        <row r="679">
          <cell r="D679">
            <v>37626</v>
          </cell>
          <cell r="E679">
            <v>16450772</v>
          </cell>
          <cell r="F679">
            <v>1891489</v>
          </cell>
          <cell r="G679">
            <v>45101.000347222223</v>
          </cell>
          <cell r="H679">
            <v>45103.000347222223</v>
          </cell>
          <cell r="I679">
            <v>45135.000347222223</v>
          </cell>
          <cell r="J679" t="str">
            <v>Do Thi Bich Lieu</v>
          </cell>
          <cell r="M679" t="str">
            <v>No</v>
          </cell>
          <cell r="O679" t="str">
            <v>Lịch thanh toán: Monthly at 10 &amp; 24</v>
          </cell>
        </row>
        <row r="680">
          <cell r="D680">
            <v>37622</v>
          </cell>
          <cell r="E680">
            <v>10255621</v>
          </cell>
          <cell r="F680">
            <v>5191945</v>
          </cell>
          <cell r="G680">
            <v>45101.000347222223</v>
          </cell>
          <cell r="J680" t="str">
            <v>Do Thi Bich Lieu</v>
          </cell>
          <cell r="M680" t="str">
            <v>No</v>
          </cell>
          <cell r="O680" t="str">
            <v>Chúng tôi đang xử lý hóa đơn, vui lòng liên hệ Do Thi Bich Lieu</v>
          </cell>
        </row>
        <row r="681">
          <cell r="D681">
            <v>37645</v>
          </cell>
          <cell r="E681">
            <v>26414192</v>
          </cell>
          <cell r="F681">
            <v>2076778</v>
          </cell>
          <cell r="G681">
            <v>45101.000347222223</v>
          </cell>
          <cell r="H681">
            <v>45108.000347222223</v>
          </cell>
          <cell r="I681">
            <v>45128.000347222223</v>
          </cell>
          <cell r="J681" t="str">
            <v>Do Thi Bich Lieu</v>
          </cell>
          <cell r="M681" t="str">
            <v>No</v>
          </cell>
          <cell r="O681" t="str">
            <v>Lịch thanh toán: Monthly at 10 &amp; 24</v>
          </cell>
        </row>
        <row r="682">
          <cell r="D682">
            <v>37628</v>
          </cell>
          <cell r="E682">
            <v>15135255</v>
          </cell>
          <cell r="F682">
            <v>2156022</v>
          </cell>
          <cell r="G682">
            <v>45101.000347222223</v>
          </cell>
          <cell r="H682">
            <v>45103.000347222223</v>
          </cell>
          <cell r="I682">
            <v>45132.000347222223</v>
          </cell>
          <cell r="J682" t="str">
            <v>Do Thi Bich Lieu</v>
          </cell>
          <cell r="M682" t="str">
            <v>No</v>
          </cell>
          <cell r="O682" t="str">
            <v>Lịch thanh toán: Monthly at 10 &amp; 24</v>
          </cell>
        </row>
        <row r="683">
          <cell r="D683">
            <v>37649</v>
          </cell>
          <cell r="E683">
            <v>29183716</v>
          </cell>
          <cell r="F683">
            <v>2619452</v>
          </cell>
          <cell r="G683">
            <v>45101.000347222223</v>
          </cell>
          <cell r="H683">
            <v>45104.000347222223</v>
          </cell>
          <cell r="I683">
            <v>45135.000347222223</v>
          </cell>
          <cell r="J683" t="str">
            <v>Do Thi Bich Lieu</v>
          </cell>
          <cell r="M683" t="str">
            <v>No</v>
          </cell>
          <cell r="O683" t="str">
            <v>Lịch thanh toán: Monthly at 10 &amp; 24</v>
          </cell>
        </row>
        <row r="684">
          <cell r="D684">
            <v>34496</v>
          </cell>
          <cell r="E684">
            <v>16443682</v>
          </cell>
          <cell r="F684">
            <v>2785056</v>
          </cell>
          <cell r="G684">
            <v>45087.000347222223</v>
          </cell>
          <cell r="J684" t="str">
            <v>Do Thi Bich Lieu</v>
          </cell>
          <cell r="M684" t="str">
            <v>No</v>
          </cell>
          <cell r="O684" t="str">
            <v>07/Đã thanh toán 10/2023</v>
          </cell>
        </row>
        <row r="685">
          <cell r="D685">
            <v>34517</v>
          </cell>
          <cell r="E685">
            <v>24323446</v>
          </cell>
          <cell r="F685">
            <v>4500363</v>
          </cell>
          <cell r="G685">
            <v>45087.000347222223</v>
          </cell>
          <cell r="H685">
            <v>45088.000347222223</v>
          </cell>
          <cell r="I685">
            <v>45122.000347222223</v>
          </cell>
          <cell r="J685" t="str">
            <v>Do Thi Bich Lieu</v>
          </cell>
          <cell r="M685" t="str">
            <v>No</v>
          </cell>
          <cell r="O685" t="str">
            <v>Lịch thanh toán: Monthly at 10 &amp; 24</v>
          </cell>
        </row>
        <row r="686">
          <cell r="D686">
            <v>34511</v>
          </cell>
          <cell r="E686">
            <v>29178839</v>
          </cell>
          <cell r="F686">
            <v>1615482</v>
          </cell>
          <cell r="G686">
            <v>45087.000347222223</v>
          </cell>
          <cell r="J686" t="str">
            <v>Do Thi Bich Lieu</v>
          </cell>
          <cell r="M686" t="str">
            <v>No</v>
          </cell>
          <cell r="O686" t="str">
            <v>07/Đã thanh toán 10/2023</v>
          </cell>
        </row>
        <row r="687">
          <cell r="D687">
            <v>34505</v>
          </cell>
          <cell r="E687">
            <v>10247806</v>
          </cell>
          <cell r="F687">
            <v>8020980</v>
          </cell>
          <cell r="G687">
            <v>45087.000347222223</v>
          </cell>
          <cell r="J687" t="str">
            <v>Do Thi Bich Lieu</v>
          </cell>
          <cell r="M687" t="str">
            <v>No</v>
          </cell>
          <cell r="O687" t="str">
            <v>07/Đã thanh toán 10/2023</v>
          </cell>
        </row>
        <row r="688">
          <cell r="D688">
            <v>37509</v>
          </cell>
          <cell r="E688">
            <v>14085720</v>
          </cell>
          <cell r="F688">
            <v>3115167</v>
          </cell>
          <cell r="G688">
            <v>45100.000347222223</v>
          </cell>
          <cell r="J688" t="str">
            <v>Do Thi Bich Lieu</v>
          </cell>
          <cell r="M688" t="str">
            <v>No</v>
          </cell>
          <cell r="O688" t="str">
            <v>07/Đã thanh toán 10/2023</v>
          </cell>
        </row>
        <row r="689">
          <cell r="D689">
            <v>37554</v>
          </cell>
          <cell r="E689">
            <v>14088540</v>
          </cell>
          <cell r="F689">
            <v>4921533</v>
          </cell>
          <cell r="G689">
            <v>45100.000347222223</v>
          </cell>
          <cell r="J689" t="str">
            <v>Do Thi Bich Lieu</v>
          </cell>
          <cell r="M689" t="str">
            <v>No</v>
          </cell>
          <cell r="O689" t="str">
            <v>07/Đã thanh toán 10/2023</v>
          </cell>
        </row>
        <row r="690">
          <cell r="D690">
            <v>57730</v>
          </cell>
          <cell r="E690">
            <v>14064562</v>
          </cell>
          <cell r="F690">
            <v>2570400</v>
          </cell>
          <cell r="G690">
            <v>44926.000347222223</v>
          </cell>
          <cell r="J690" t="str">
            <v>Do Thi Bich Lieu</v>
          </cell>
          <cell r="M690" t="str">
            <v>No</v>
          </cell>
          <cell r="O690" t="str">
            <v>Chúng tôi đang xử lý hóa đơn, vui lòng liên hệ Do Thi Bich Lieu</v>
          </cell>
        </row>
        <row r="691">
          <cell r="D691">
            <v>10499</v>
          </cell>
          <cell r="E691">
            <v>14080816</v>
          </cell>
          <cell r="F691">
            <v>5074636</v>
          </cell>
          <cell r="G691">
            <v>44987.000347222223</v>
          </cell>
          <cell r="J691" t="str">
            <v>Do Thi Bich Lieu</v>
          </cell>
          <cell r="M691" t="str">
            <v>No</v>
          </cell>
          <cell r="O691" t="str">
            <v>Chúng tôi đang xử lý hóa đơn, vui lòng liên hệ Do Thi Bich Lieu</v>
          </cell>
        </row>
        <row r="692">
          <cell r="D692">
            <v>14857</v>
          </cell>
          <cell r="E692">
            <v>14085720</v>
          </cell>
          <cell r="F692">
            <v>122164</v>
          </cell>
          <cell r="G692">
            <v>45001.000347222223</v>
          </cell>
          <cell r="J692" t="str">
            <v>Do Thi Bich Lieu</v>
          </cell>
          <cell r="M692" t="str">
            <v>No</v>
          </cell>
          <cell r="O692" t="str">
            <v>Chúng tôi đang xử lý hóa đơn, vui lòng liên hệ Do Thi Bich Lieu</v>
          </cell>
        </row>
        <row r="693">
          <cell r="D693">
            <v>15720</v>
          </cell>
          <cell r="E693">
            <v>20293537</v>
          </cell>
          <cell r="F693">
            <v>2619452</v>
          </cell>
          <cell r="G693">
            <v>45003.000347222223</v>
          </cell>
          <cell r="J693" t="str">
            <v>Do Thi Bich Lieu</v>
          </cell>
          <cell r="M693" t="str">
            <v>No</v>
          </cell>
          <cell r="O693" t="str">
            <v>Chúng tôi đang xử lý hóa đơn, vui lòng liên hệ Do Thi Bich Lieu</v>
          </cell>
        </row>
        <row r="694">
          <cell r="D694">
            <v>15717</v>
          </cell>
          <cell r="E694">
            <v>25269261</v>
          </cell>
          <cell r="F694">
            <v>2719277</v>
          </cell>
          <cell r="G694">
            <v>45003.000347222223</v>
          </cell>
          <cell r="J694" t="str">
            <v>Do Thi Bich Lieu</v>
          </cell>
          <cell r="M694" t="str">
            <v>No</v>
          </cell>
          <cell r="O694" t="str">
            <v>Chúng tôi đang xử lý hóa đơn, vui lòng liên hệ Do Thi Bich Lieu</v>
          </cell>
        </row>
        <row r="695">
          <cell r="D695">
            <v>15716</v>
          </cell>
          <cell r="E695">
            <v>28256017</v>
          </cell>
          <cell r="F695">
            <v>11608834</v>
          </cell>
          <cell r="G695">
            <v>45003.000347222223</v>
          </cell>
          <cell r="J695" t="str">
            <v>Do Thi Bich Lieu</v>
          </cell>
          <cell r="M695" t="str">
            <v>No</v>
          </cell>
          <cell r="O695" t="str">
            <v>Chúng tôi đang xử lý hóa đơn, vui lòng liên hệ Do Thi Bich Lieu</v>
          </cell>
        </row>
        <row r="696">
          <cell r="D696">
            <v>16743</v>
          </cell>
          <cell r="E696">
            <v>14088540</v>
          </cell>
          <cell r="F696">
            <v>5036672</v>
          </cell>
          <cell r="G696">
            <v>45008.000347222223</v>
          </cell>
          <cell r="J696" t="str">
            <v>Do Thi Bich Lieu</v>
          </cell>
          <cell r="M696" t="str">
            <v>No</v>
          </cell>
          <cell r="O696" t="str">
            <v>Chúng tôi đang xử lý hóa đơn, vui lòng liên hệ Do Thi Bich Lieu</v>
          </cell>
        </row>
        <row r="697">
          <cell r="D697">
            <v>22184</v>
          </cell>
          <cell r="E697">
            <v>24306895</v>
          </cell>
          <cell r="F697">
            <v>1958825</v>
          </cell>
          <cell r="G697">
            <v>45030.000347222223</v>
          </cell>
          <cell r="J697" t="str">
            <v>Do Thi Bich Lieu</v>
          </cell>
          <cell r="M697" t="str">
            <v>No</v>
          </cell>
          <cell r="O697" t="str">
            <v>05/Đã thanh toán 24/2023</v>
          </cell>
        </row>
        <row r="698">
          <cell r="D698">
            <v>23406</v>
          </cell>
          <cell r="E698">
            <v>10221235</v>
          </cell>
          <cell r="F698">
            <v>1954612</v>
          </cell>
          <cell r="G698">
            <v>45036.000347222223</v>
          </cell>
          <cell r="J698" t="str">
            <v>Do Thi Bich Lieu</v>
          </cell>
          <cell r="M698" t="str">
            <v>No</v>
          </cell>
          <cell r="O698" t="str">
            <v>05/Đã thanh toán 24/2023</v>
          </cell>
        </row>
        <row r="699">
          <cell r="D699">
            <v>23407</v>
          </cell>
          <cell r="E699">
            <v>10222868</v>
          </cell>
          <cell r="F699">
            <v>3144801</v>
          </cell>
          <cell r="G699">
            <v>45036.000347222223</v>
          </cell>
          <cell r="J699" t="str">
            <v>Do Thi Bich Lieu</v>
          </cell>
          <cell r="M699" t="str">
            <v>No</v>
          </cell>
          <cell r="O699" t="str">
            <v>05/Đã thanh toán 24/2023</v>
          </cell>
        </row>
        <row r="700">
          <cell r="D700">
            <v>23414</v>
          </cell>
          <cell r="E700">
            <v>20365332</v>
          </cell>
          <cell r="F700">
            <v>5728125</v>
          </cell>
          <cell r="G700">
            <v>45036.000347222223</v>
          </cell>
          <cell r="J700" t="str">
            <v>Do Thi Bich Lieu</v>
          </cell>
          <cell r="M700" t="str">
            <v>No</v>
          </cell>
          <cell r="O700" t="str">
            <v>05/Đã thanh toán 24/2023</v>
          </cell>
        </row>
        <row r="701">
          <cell r="D701">
            <v>23404</v>
          </cell>
          <cell r="E701">
            <v>16423396</v>
          </cell>
          <cell r="F701">
            <v>1792468</v>
          </cell>
          <cell r="G701">
            <v>45036.000347222223</v>
          </cell>
          <cell r="J701" t="str">
            <v>Do Thi Bich Lieu</v>
          </cell>
          <cell r="M701" t="str">
            <v>No</v>
          </cell>
          <cell r="O701" t="str">
            <v>07/Đã thanh toán 10/2023</v>
          </cell>
        </row>
        <row r="702">
          <cell r="D702">
            <v>25248</v>
          </cell>
          <cell r="E702">
            <v>22343251</v>
          </cell>
          <cell r="F702">
            <v>1221638</v>
          </cell>
          <cell r="G702">
            <v>45044.000347222223</v>
          </cell>
          <cell r="J702" t="str">
            <v>Do Thi Bich Lieu</v>
          </cell>
          <cell r="M702" t="str">
            <v>No</v>
          </cell>
          <cell r="O702" t="str">
            <v>Chúng tôi đang xử lý hóa đơn, vui lòng liên hệ Do Thi Bich Lieu</v>
          </cell>
        </row>
        <row r="703">
          <cell r="D703">
            <v>28140</v>
          </cell>
          <cell r="E703">
            <v>10183289</v>
          </cell>
          <cell r="F703">
            <v>36449300</v>
          </cell>
          <cell r="G703">
            <v>45058.000347222223</v>
          </cell>
          <cell r="J703" t="str">
            <v>Do Thi Bich Lieu</v>
          </cell>
          <cell r="M703" t="str">
            <v>No</v>
          </cell>
          <cell r="O703" t="str">
            <v>05/Đã thanh toán 24/2023</v>
          </cell>
        </row>
        <row r="704">
          <cell r="D704">
            <v>29782</v>
          </cell>
          <cell r="E704">
            <v>15122237</v>
          </cell>
          <cell r="F704">
            <v>1954612</v>
          </cell>
          <cell r="G704">
            <v>45065.000347222223</v>
          </cell>
          <cell r="J704" t="str">
            <v>Do Thi Bich Lieu</v>
          </cell>
          <cell r="M704" t="str">
            <v>No</v>
          </cell>
          <cell r="O704" t="str">
            <v>06/Đã thanh toán 26/2023</v>
          </cell>
        </row>
        <row r="705">
          <cell r="D705">
            <v>29784</v>
          </cell>
          <cell r="E705">
            <v>22349126</v>
          </cell>
          <cell r="F705">
            <v>1557600</v>
          </cell>
          <cell r="G705">
            <v>45065.000347222223</v>
          </cell>
          <cell r="J705" t="str">
            <v>Do Thi Bich Lieu</v>
          </cell>
          <cell r="M705" t="str">
            <v>No</v>
          </cell>
          <cell r="O705" t="str">
            <v>Chúng tôi đang xử lý hóa đơn, vui lòng liên hệ Do Thi Bich Lieu</v>
          </cell>
        </row>
        <row r="706">
          <cell r="D706">
            <v>29785</v>
          </cell>
          <cell r="E706">
            <v>28337212</v>
          </cell>
          <cell r="F706">
            <v>1557600</v>
          </cell>
          <cell r="G706">
            <v>45065.000347222223</v>
          </cell>
          <cell r="J706" t="str">
            <v>Do Thi Bich Lieu</v>
          </cell>
          <cell r="M706" t="str">
            <v>No</v>
          </cell>
          <cell r="O706" t="str">
            <v>07/Đã thanh toán 10/2023</v>
          </cell>
        </row>
        <row r="707">
          <cell r="D707">
            <v>29776</v>
          </cell>
          <cell r="E707">
            <v>24317189</v>
          </cell>
          <cell r="F707">
            <v>1557600</v>
          </cell>
          <cell r="G707">
            <v>45065.000347222223</v>
          </cell>
          <cell r="J707" t="str">
            <v>Do Thi Bich Lieu</v>
          </cell>
          <cell r="M707" t="str">
            <v>No</v>
          </cell>
          <cell r="O707" t="str">
            <v>Chúng tôi đang xử lý hóa đơn, vui lòng liên hệ Do Thi Bich Lieu</v>
          </cell>
        </row>
        <row r="708">
          <cell r="D708">
            <v>29778</v>
          </cell>
          <cell r="E708">
            <v>27337223</v>
          </cell>
          <cell r="F708">
            <v>1557600</v>
          </cell>
          <cell r="G708">
            <v>45065.000347222223</v>
          </cell>
          <cell r="J708" t="str">
            <v>Do Thi Bich Lieu</v>
          </cell>
          <cell r="M708" t="str">
            <v>No</v>
          </cell>
          <cell r="O708" t="str">
            <v>Chúng tôi đang xử lý hóa đơn, vui lòng liên hệ Do Thi Bich Lieu</v>
          </cell>
        </row>
        <row r="709">
          <cell r="D709">
            <v>29783</v>
          </cell>
          <cell r="E709">
            <v>16437514</v>
          </cell>
          <cell r="F709">
            <v>1557600</v>
          </cell>
          <cell r="G709">
            <v>45065.000347222223</v>
          </cell>
          <cell r="J709" t="str">
            <v>Do Thi Bich Lieu</v>
          </cell>
          <cell r="M709" t="str">
            <v>No</v>
          </cell>
          <cell r="O709" t="str">
            <v>07/Đã thanh toán 10/2023</v>
          </cell>
        </row>
        <row r="710">
          <cell r="D710">
            <v>29779</v>
          </cell>
          <cell r="E710">
            <v>20375114</v>
          </cell>
          <cell r="F710">
            <v>1557600</v>
          </cell>
          <cell r="G710">
            <v>45065.000347222223</v>
          </cell>
          <cell r="J710" t="str">
            <v>Do Thi Bich Lieu</v>
          </cell>
          <cell r="M710" t="str">
            <v>No</v>
          </cell>
          <cell r="O710" t="str">
            <v>07/Đã thanh toán 10/2023</v>
          </cell>
        </row>
        <row r="711">
          <cell r="D711">
            <v>29796</v>
          </cell>
          <cell r="E711">
            <v>18171959</v>
          </cell>
          <cell r="F711">
            <v>5734652</v>
          </cell>
          <cell r="G711">
            <v>45065.000347222223</v>
          </cell>
          <cell r="J711" t="str">
            <v>Do Thi Bich Lieu</v>
          </cell>
          <cell r="M711" t="str">
            <v>No</v>
          </cell>
          <cell r="O711" t="str">
            <v>07/Đã thanh toán 10/2023</v>
          </cell>
        </row>
        <row r="712">
          <cell r="D712">
            <v>29769</v>
          </cell>
          <cell r="E712">
            <v>10237358</v>
          </cell>
          <cell r="F712">
            <v>6899855</v>
          </cell>
          <cell r="G712">
            <v>45065.000347222223</v>
          </cell>
          <cell r="J712" t="str">
            <v>Do Thi Bich Lieu</v>
          </cell>
          <cell r="M712" t="str">
            <v>No</v>
          </cell>
          <cell r="O712" t="str">
            <v>06/Đã thanh toán 26/2023</v>
          </cell>
        </row>
        <row r="713">
          <cell r="D713">
            <v>29772</v>
          </cell>
          <cell r="E713">
            <v>19397650</v>
          </cell>
          <cell r="F713">
            <v>778800</v>
          </cell>
          <cell r="G713">
            <v>45065.000347222223</v>
          </cell>
          <cell r="J713" t="str">
            <v>Do Thi Bich Lieu</v>
          </cell>
          <cell r="M713" t="str">
            <v>No</v>
          </cell>
          <cell r="O713" t="str">
            <v>07/Đã thanh toán 10/2023</v>
          </cell>
        </row>
        <row r="714">
          <cell r="D714">
            <v>29771</v>
          </cell>
          <cell r="E714">
            <v>11200164</v>
          </cell>
          <cell r="F714">
            <v>3115200</v>
          </cell>
          <cell r="G714">
            <v>45065.000347222223</v>
          </cell>
          <cell r="J714" t="str">
            <v>Do Thi Bich Lieu</v>
          </cell>
          <cell r="M714" t="str">
            <v>No</v>
          </cell>
          <cell r="O714" t="str">
            <v>07/Đã thanh toán 10/2023</v>
          </cell>
        </row>
        <row r="715">
          <cell r="D715">
            <v>32658</v>
          </cell>
          <cell r="E715">
            <v>11207034</v>
          </cell>
          <cell r="F715">
            <v>1104026</v>
          </cell>
          <cell r="G715">
            <v>45077.000347222223</v>
          </cell>
          <cell r="J715" t="str">
            <v>Do Thi Bich Lieu</v>
          </cell>
          <cell r="M715" t="str">
            <v>No</v>
          </cell>
          <cell r="O715" t="str">
            <v>07/Đã thanh toán 10/2023</v>
          </cell>
        </row>
        <row r="716">
          <cell r="D716">
            <v>32655</v>
          </cell>
          <cell r="E716">
            <v>16442542</v>
          </cell>
          <cell r="F716">
            <v>1886808</v>
          </cell>
          <cell r="G716">
            <v>45077.000347222223</v>
          </cell>
          <cell r="J716" t="str">
            <v>Do Thi Bich Lieu</v>
          </cell>
          <cell r="M716" t="str">
            <v>No</v>
          </cell>
          <cell r="O716" t="str">
            <v>07/Đã thanh toán 10/2023</v>
          </cell>
        </row>
        <row r="717">
          <cell r="D717">
            <v>32675</v>
          </cell>
          <cell r="E717">
            <v>18115377</v>
          </cell>
          <cell r="F717">
            <v>848507</v>
          </cell>
          <cell r="G717">
            <v>45077.000347222223</v>
          </cell>
          <cell r="J717" t="str">
            <v>Do Thi Bich Lieu</v>
          </cell>
          <cell r="M717" t="str">
            <v>No</v>
          </cell>
          <cell r="O717" t="str">
            <v>06/Đã thanh toán 12/2023</v>
          </cell>
        </row>
        <row r="718">
          <cell r="D718">
            <v>32682</v>
          </cell>
          <cell r="E718">
            <v>28298123</v>
          </cell>
          <cell r="F718">
            <v>9300883</v>
          </cell>
          <cell r="G718">
            <v>45077.000347222223</v>
          </cell>
          <cell r="J718" t="str">
            <v>Do Thi Bich Lieu</v>
          </cell>
          <cell r="M718" t="str">
            <v>No</v>
          </cell>
          <cell r="O718" t="str">
            <v>06/Đã thanh toán 12/2023</v>
          </cell>
        </row>
        <row r="719">
          <cell r="D719">
            <v>32654</v>
          </cell>
          <cell r="E719">
            <v>22353983</v>
          </cell>
          <cell r="F719">
            <v>4340215</v>
          </cell>
          <cell r="G719">
            <v>45077.000347222223</v>
          </cell>
          <cell r="J719" t="str">
            <v>Do Thi Bich Lieu</v>
          </cell>
          <cell r="M719" t="str">
            <v>No</v>
          </cell>
          <cell r="O719" t="str">
            <v>07/Đã thanh toán 10/2023</v>
          </cell>
        </row>
        <row r="720">
          <cell r="D720">
            <v>32664</v>
          </cell>
          <cell r="E720">
            <v>13263686</v>
          </cell>
          <cell r="F720">
            <v>5491014</v>
          </cell>
          <cell r="G720">
            <v>45077.000347222223</v>
          </cell>
          <cell r="J720" t="str">
            <v>Do Thi Bich Lieu</v>
          </cell>
          <cell r="M720" t="str">
            <v>No</v>
          </cell>
          <cell r="O720" t="str">
            <v>07/Đã thanh toán 10/2023</v>
          </cell>
        </row>
        <row r="721">
          <cell r="D721">
            <v>32681</v>
          </cell>
          <cell r="E721">
            <v>15012701</v>
          </cell>
          <cell r="F721">
            <v>496815</v>
          </cell>
          <cell r="G721">
            <v>45077.000347222223</v>
          </cell>
          <cell r="J721" t="str">
            <v>Do Thi Bich Lieu</v>
          </cell>
          <cell r="M721" t="str">
            <v>No</v>
          </cell>
          <cell r="O721" t="str">
            <v>Chúng tôi đang xử lý hóa đơn, vui lòng liên hệ Do Thi Bich Lieu</v>
          </cell>
        </row>
        <row r="722">
          <cell r="D722">
            <v>32672</v>
          </cell>
          <cell r="E722">
            <v>26406428</v>
          </cell>
          <cell r="F722">
            <v>2336400</v>
          </cell>
          <cell r="G722">
            <v>45077.000347222223</v>
          </cell>
          <cell r="J722" t="str">
            <v>Do Thi Bich Lieu</v>
          </cell>
          <cell r="M722" t="str">
            <v>No</v>
          </cell>
          <cell r="O722" t="str">
            <v>07/Đã thanh toán 10/2023</v>
          </cell>
        </row>
        <row r="723">
          <cell r="D723">
            <v>644</v>
          </cell>
          <cell r="E723">
            <v>12102972</v>
          </cell>
          <cell r="F723">
            <v>1942919</v>
          </cell>
          <cell r="G723">
            <v>44932.000347222223</v>
          </cell>
          <cell r="J723" t="str">
            <v>Do Thi Bich Lieu</v>
          </cell>
          <cell r="M723" t="str">
            <v>No</v>
          </cell>
          <cell r="O723" t="str">
            <v>Chúng tôi đang xử lý hóa đơn, vui lòng liên hệ Do Thi Bich Lieu</v>
          </cell>
        </row>
        <row r="724">
          <cell r="D724">
            <v>23421</v>
          </cell>
          <cell r="E724">
            <v>26386858</v>
          </cell>
          <cell r="F724">
            <v>2586309</v>
          </cell>
          <cell r="G724">
            <v>45036.000347222223</v>
          </cell>
          <cell r="J724" t="str">
            <v>Do Thi Bich Lieu</v>
          </cell>
          <cell r="M724" t="str">
            <v>No</v>
          </cell>
          <cell r="O724" t="str">
            <v>05/Đã thanh toán 24/2023</v>
          </cell>
        </row>
        <row r="725">
          <cell r="D725">
            <v>23410</v>
          </cell>
          <cell r="E725">
            <v>12147912</v>
          </cell>
          <cell r="F725">
            <v>778800</v>
          </cell>
          <cell r="G725">
            <v>45036.000347222223</v>
          </cell>
          <cell r="J725" t="str">
            <v>Do Thi Bich Lieu</v>
          </cell>
          <cell r="M725" t="str">
            <v>No</v>
          </cell>
          <cell r="O725" t="str">
            <v>06/Đã thanh toán 12/2023</v>
          </cell>
        </row>
        <row r="726">
          <cell r="D726">
            <v>32656</v>
          </cell>
          <cell r="E726">
            <v>12165991</v>
          </cell>
          <cell r="F726">
            <v>3664914</v>
          </cell>
          <cell r="G726">
            <v>45077.000347222223</v>
          </cell>
          <cell r="J726" t="str">
            <v>Do Thi Bich Lieu</v>
          </cell>
          <cell r="M726" t="str">
            <v>No</v>
          </cell>
          <cell r="O726" t="str">
            <v>07/Đã thanh toán 10/2023</v>
          </cell>
        </row>
        <row r="727">
          <cell r="D727">
            <v>23422</v>
          </cell>
          <cell r="E727">
            <v>90314767</v>
          </cell>
          <cell r="F727">
            <v>3380546</v>
          </cell>
          <cell r="G727">
            <v>45036.000347222223</v>
          </cell>
          <cell r="J727" t="str">
            <v>Do Thi Bich Lieu</v>
          </cell>
          <cell r="M727" t="str">
            <v>No</v>
          </cell>
          <cell r="O727" t="str">
            <v>05/Đã thanh toán 24/2023</v>
          </cell>
        </row>
        <row r="728">
          <cell r="D728">
            <v>13165</v>
          </cell>
          <cell r="E728">
            <v>16407983</v>
          </cell>
          <cell r="F728">
            <v>2400893</v>
          </cell>
          <cell r="G728">
            <v>44994.000347222223</v>
          </cell>
          <cell r="J728" t="str">
            <v>Do Thi Bich Lieu</v>
          </cell>
          <cell r="M728" t="str">
            <v>No</v>
          </cell>
          <cell r="O728" t="str">
            <v>06/Đã thanh toán 26/2023</v>
          </cell>
        </row>
        <row r="729">
          <cell r="D729">
            <v>25879</v>
          </cell>
          <cell r="E729">
            <v>13109905</v>
          </cell>
          <cell r="F729">
            <v>8242430</v>
          </cell>
          <cell r="G729">
            <v>44758.000347222223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D730">
            <v>56277</v>
          </cell>
          <cell r="E730">
            <v>15069804</v>
          </cell>
          <cell r="F730">
            <v>196020</v>
          </cell>
          <cell r="G730">
            <v>44916.000347222223</v>
          </cell>
          <cell r="J730" t="str">
            <v>Do Thi Bich Lieu</v>
          </cell>
          <cell r="M730" t="str">
            <v>No</v>
          </cell>
          <cell r="O730" t="str">
            <v>Chúng tôi đang xử lý hóa đơn, vui lòng liên hệ Do Thi Bich Lieu</v>
          </cell>
        </row>
        <row r="731">
          <cell r="D731">
            <v>56991</v>
          </cell>
          <cell r="E731">
            <v>12100509</v>
          </cell>
          <cell r="F731">
            <v>882090</v>
          </cell>
          <cell r="G731">
            <v>44922.000347222223</v>
          </cell>
          <cell r="J731" t="str">
            <v>Do Thi Bich Lieu</v>
          </cell>
          <cell r="M731" t="str">
            <v>No</v>
          </cell>
          <cell r="O731" t="str">
            <v>Chúng tôi đang xử lý hóa đơn, vui lòng liên hệ Do Thi Bich Lieu</v>
          </cell>
        </row>
        <row r="732">
          <cell r="D732">
            <v>57169</v>
          </cell>
          <cell r="E732">
            <v>18115377</v>
          </cell>
          <cell r="F732">
            <v>980100</v>
          </cell>
          <cell r="G732">
            <v>44924.000347222223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D733">
            <v>57873</v>
          </cell>
          <cell r="E733">
            <v>14066526</v>
          </cell>
          <cell r="F733">
            <v>3598279</v>
          </cell>
          <cell r="G733">
            <v>44926.000347222223</v>
          </cell>
          <cell r="J733" t="str">
            <v>Do Thi Bich Lieu</v>
          </cell>
          <cell r="M733" t="str">
            <v>No</v>
          </cell>
          <cell r="O733" t="str">
            <v>Chúng tôi đang xử lý hóa đơn, vui lòng liên hệ Do Thi Bich Lieu</v>
          </cell>
        </row>
        <row r="734">
          <cell r="D734">
            <v>13715</v>
          </cell>
          <cell r="E734">
            <v>28276097</v>
          </cell>
          <cell r="F734">
            <v>-1199426</v>
          </cell>
          <cell r="G734">
            <v>45000.000347222223</v>
          </cell>
          <cell r="J734" t="str">
            <v>Do Thi Bich Lieu</v>
          </cell>
          <cell r="M734" t="str">
            <v>No</v>
          </cell>
          <cell r="O734" t="str">
            <v>Chúng tôi đang xử lý hóa đơn, vui lòng liên hệ Do Thi Bich Lieu</v>
          </cell>
        </row>
        <row r="735">
          <cell r="D735">
            <v>31445</v>
          </cell>
          <cell r="E735">
            <v>16440980</v>
          </cell>
          <cell r="F735">
            <v>1615482</v>
          </cell>
          <cell r="G735">
            <v>45073.000347222223</v>
          </cell>
          <cell r="J735" t="str">
            <v>Do Thi Bich Lieu</v>
          </cell>
          <cell r="M735" t="str">
            <v>No</v>
          </cell>
          <cell r="O735" t="str">
            <v>Chúng tôi đang xử lý hóa đơn, vui lòng liên hệ Do Thi Bich Lieu</v>
          </cell>
        </row>
        <row r="736">
          <cell r="D736">
            <v>1376</v>
          </cell>
          <cell r="E736">
            <v>17154727</v>
          </cell>
          <cell r="F736">
            <v>6936193</v>
          </cell>
          <cell r="G736">
            <v>44938.000347222223</v>
          </cell>
          <cell r="J736" t="str">
            <v>Do Thi Bich Lieu</v>
          </cell>
          <cell r="M736" t="str">
            <v>No</v>
          </cell>
          <cell r="O736" t="str">
            <v>Chúng tôi đang xử lý hóa đơn, vui lòng liên hệ Do Thi Bich Lieu</v>
          </cell>
        </row>
        <row r="737">
          <cell r="D737">
            <v>1477</v>
          </cell>
          <cell r="E737">
            <v>28298123</v>
          </cell>
          <cell r="F737">
            <v>9484132</v>
          </cell>
          <cell r="G737">
            <v>44939.000347222223</v>
          </cell>
          <cell r="J737" t="str">
            <v>Do Thi Bich Lieu</v>
          </cell>
          <cell r="M737" t="str">
            <v>No</v>
          </cell>
          <cell r="O737" t="str">
            <v>Chúng tôi đang xử lý hóa đơn, vui lòng liên hệ Do Thi Bich Lieu</v>
          </cell>
        </row>
        <row r="738">
          <cell r="D738">
            <v>2116</v>
          </cell>
          <cell r="E738">
            <v>16391225</v>
          </cell>
          <cell r="F738">
            <v>6094770</v>
          </cell>
          <cell r="G738">
            <v>44957.000347222223</v>
          </cell>
          <cell r="J738" t="str">
            <v>Do Thi Bich Lieu</v>
          </cell>
          <cell r="M738" t="str">
            <v>No</v>
          </cell>
          <cell r="O738" t="str">
            <v>Chúng tôi đang xử lý hóa đơn, vui lòng liên hệ Do Thi Bich Lieu</v>
          </cell>
        </row>
        <row r="739">
          <cell r="D739">
            <v>2127</v>
          </cell>
          <cell r="E739">
            <v>11153889</v>
          </cell>
          <cell r="F739">
            <v>11166133</v>
          </cell>
          <cell r="G739">
            <v>44957.000347222223</v>
          </cell>
          <cell r="J739" t="str">
            <v>Do Thi Bich Lieu</v>
          </cell>
          <cell r="M739" t="str">
            <v>No</v>
          </cell>
          <cell r="O739" t="str">
            <v>Chúng tôi đang xử lý hóa đơn, vui lòng liên hệ Do Thi Bich Lieu</v>
          </cell>
        </row>
        <row r="740">
          <cell r="D740">
            <v>6277</v>
          </cell>
          <cell r="E740">
            <v>26363583</v>
          </cell>
          <cell r="F740">
            <v>2880284</v>
          </cell>
          <cell r="G740">
            <v>44973.000347222223</v>
          </cell>
          <cell r="J740" t="str">
            <v>Do Thi Bich Lieu</v>
          </cell>
          <cell r="M740" t="str">
            <v>No</v>
          </cell>
          <cell r="O740" t="str">
            <v>Chúng tôi đang xử lý hóa đơn, vui lòng liên hệ Do Thi Bich Lieu</v>
          </cell>
        </row>
        <row r="741">
          <cell r="D741">
            <v>56990</v>
          </cell>
          <cell r="E741">
            <v>10171704</v>
          </cell>
          <cell r="F741">
            <v>23304240</v>
          </cell>
          <cell r="G741">
            <v>44922.000347222223</v>
          </cell>
          <cell r="J741" t="str">
            <v>Do Thi Bich Lieu</v>
          </cell>
          <cell r="M741" t="str">
            <v>No</v>
          </cell>
          <cell r="O741" t="str">
            <v>Chúng tôi đang xử lý hóa đơn, vui lòng liên hệ Do Thi Bich Lieu</v>
          </cell>
        </row>
        <row r="742">
          <cell r="D742">
            <v>641</v>
          </cell>
          <cell r="E742">
            <v>16386568</v>
          </cell>
          <cell r="F742">
            <v>1827216</v>
          </cell>
          <cell r="G742">
            <v>44932.000347222223</v>
          </cell>
          <cell r="J742" t="str">
            <v>Do Thi Bich Lieu</v>
          </cell>
          <cell r="M742" t="str">
            <v>No</v>
          </cell>
          <cell r="O742" t="str">
            <v>Chúng tôi đang xử lý hóa đơn, vui lòng liên hệ Do Thi Bich Lieu</v>
          </cell>
        </row>
        <row r="743">
          <cell r="D743">
            <v>832</v>
          </cell>
          <cell r="E743">
            <v>17151843</v>
          </cell>
          <cell r="F743">
            <v>26410406</v>
          </cell>
          <cell r="G743">
            <v>44933.000347222223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D744">
            <v>1372</v>
          </cell>
          <cell r="E744">
            <v>10176136</v>
          </cell>
          <cell r="F744">
            <v>5280396</v>
          </cell>
          <cell r="G744">
            <v>44938.000347222223</v>
          </cell>
          <cell r="J744" t="str">
            <v>Do Thi Bich Lieu</v>
          </cell>
          <cell r="M744" t="str">
            <v>No</v>
          </cell>
          <cell r="O744" t="str">
            <v>Chúng tôi đang xử lý hóa đơn, vui lòng liên hệ Do Thi Bich Lieu</v>
          </cell>
        </row>
        <row r="745">
          <cell r="D745">
            <v>1375</v>
          </cell>
          <cell r="E745">
            <v>10179448</v>
          </cell>
          <cell r="F745">
            <v>12216380</v>
          </cell>
          <cell r="G745">
            <v>44938.000347222223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D746">
            <v>1379</v>
          </cell>
          <cell r="E746">
            <v>24280678</v>
          </cell>
          <cell r="F746">
            <v>8581829</v>
          </cell>
          <cell r="G746">
            <v>44938.000347222223</v>
          </cell>
          <cell r="J746" t="str">
            <v>Do Thi Bich Lieu</v>
          </cell>
          <cell r="M746" t="str">
            <v>No</v>
          </cell>
          <cell r="O746" t="str">
            <v>Chúng tôi đang xử lý hóa đơn, vui lòng liên hệ Do Thi Bich Lieu</v>
          </cell>
        </row>
        <row r="747">
          <cell r="D747">
            <v>1373</v>
          </cell>
          <cell r="E747">
            <v>50984121</v>
          </cell>
          <cell r="F747">
            <v>13511344</v>
          </cell>
          <cell r="G747">
            <v>44938.000347222223</v>
          </cell>
          <cell r="J747" t="str">
            <v>Do Thi Bich Lieu</v>
          </cell>
          <cell r="M747" t="str">
            <v>No</v>
          </cell>
          <cell r="O747" t="str">
            <v>Chúng tôi đang xử lý hóa đơn, vui lòng liên hệ Do Thi Bich Lieu</v>
          </cell>
        </row>
        <row r="748">
          <cell r="D748">
            <v>1382</v>
          </cell>
          <cell r="E748">
            <v>16389594</v>
          </cell>
          <cell r="F748">
            <v>6108190</v>
          </cell>
          <cell r="G748">
            <v>44938.000347222223</v>
          </cell>
          <cell r="J748" t="str">
            <v>Do Thi Bich Lieu</v>
          </cell>
          <cell r="M748" t="str">
            <v>No</v>
          </cell>
          <cell r="O748" t="str">
            <v>Chúng tôi đang xử lý hóa đơn, vui lòng liên hệ Do Thi Bich Lieu</v>
          </cell>
        </row>
        <row r="749">
          <cell r="D749">
            <v>1370</v>
          </cell>
          <cell r="E749">
            <v>19353021</v>
          </cell>
          <cell r="F749">
            <v>1221638</v>
          </cell>
          <cell r="G749">
            <v>44938.000347222223</v>
          </cell>
          <cell r="J749" t="str">
            <v>Do Thi Bich Lieu</v>
          </cell>
          <cell r="M749" t="str">
            <v>No</v>
          </cell>
          <cell r="O749" t="str">
            <v>Chúng tôi đang xử lý hóa đơn, vui lòng liên hệ Do Thi Bich Lieu</v>
          </cell>
        </row>
        <row r="750">
          <cell r="D750">
            <v>1368</v>
          </cell>
          <cell r="E750">
            <v>13204346</v>
          </cell>
          <cell r="F750">
            <v>13589208</v>
          </cell>
          <cell r="G750">
            <v>44938.000347222223</v>
          </cell>
          <cell r="J750" t="str">
            <v>Do Thi Bich Lieu</v>
          </cell>
          <cell r="M750" t="str">
            <v>No</v>
          </cell>
          <cell r="O750" t="str">
            <v>Chúng tôi đang xử lý hóa đơn, vui lòng liên hệ Do Thi Bich Lieu</v>
          </cell>
        </row>
        <row r="751">
          <cell r="D751">
            <v>1374</v>
          </cell>
          <cell r="E751">
            <v>10177524</v>
          </cell>
          <cell r="F751">
            <v>5054124</v>
          </cell>
          <cell r="G751">
            <v>44938.000347222223</v>
          </cell>
          <cell r="J751" t="str">
            <v>Do Thi Bich Lieu</v>
          </cell>
          <cell r="M751" t="str">
            <v>No</v>
          </cell>
          <cell r="O751" t="str">
            <v>Chúng tôi đang xử lý hóa đơn, vui lòng liên hệ Do Thi Bich Lieu</v>
          </cell>
        </row>
        <row r="752">
          <cell r="D752">
            <v>1377</v>
          </cell>
          <cell r="E752">
            <v>20335101</v>
          </cell>
          <cell r="F752">
            <v>8672587</v>
          </cell>
          <cell r="G752">
            <v>44938.000347222223</v>
          </cell>
          <cell r="J752" t="str">
            <v>Do Thi Bich Lieu</v>
          </cell>
          <cell r="M752" t="str">
            <v>No</v>
          </cell>
          <cell r="O752" t="str">
            <v>Chúng tôi đang xử lý hóa đơn, vui lòng liên hệ Do Thi Bich Lieu</v>
          </cell>
        </row>
        <row r="753">
          <cell r="D753">
            <v>1378</v>
          </cell>
          <cell r="E753">
            <v>22308735</v>
          </cell>
          <cell r="F753">
            <v>19025138</v>
          </cell>
          <cell r="G753">
            <v>44938.000347222223</v>
          </cell>
          <cell r="J753" t="str">
            <v>Do Thi Bich Lieu</v>
          </cell>
          <cell r="M753" t="str">
            <v>No</v>
          </cell>
          <cell r="O753" t="str">
            <v>Chúng tôi đang xử lý hóa đơn, vui lòng liên hệ Do Thi Bich Lieu</v>
          </cell>
        </row>
        <row r="754">
          <cell r="D754">
            <v>1371</v>
          </cell>
          <cell r="E754">
            <v>18118684</v>
          </cell>
          <cell r="F754">
            <v>4216916</v>
          </cell>
          <cell r="G754">
            <v>44938.000347222223</v>
          </cell>
          <cell r="J754" t="str">
            <v>Do Thi Bich Lieu</v>
          </cell>
          <cell r="M754" t="str">
            <v>No</v>
          </cell>
          <cell r="O754" t="str">
            <v>Chúng tôi đang xử lý hóa đơn, vui lòng liên hệ Do Thi Bich Lieu</v>
          </cell>
        </row>
        <row r="755">
          <cell r="D755">
            <v>1482</v>
          </cell>
          <cell r="E755">
            <v>15079249</v>
          </cell>
          <cell r="F755">
            <v>11958606</v>
          </cell>
          <cell r="G755">
            <v>44939.000347222223</v>
          </cell>
          <cell r="J755" t="str">
            <v>Do Thi Bich Lieu</v>
          </cell>
          <cell r="M755" t="str">
            <v>No</v>
          </cell>
          <cell r="O755" t="str">
            <v>Chúng tôi đang xử lý hóa đơn, vui lòng liên hệ Do Thi Bich Lieu</v>
          </cell>
        </row>
        <row r="756">
          <cell r="D756">
            <v>1480</v>
          </cell>
          <cell r="E756">
            <v>16391750</v>
          </cell>
          <cell r="F756">
            <v>10859211</v>
          </cell>
          <cell r="G756">
            <v>44939.000347222223</v>
          </cell>
          <cell r="J756" t="str">
            <v>Do Thi Bich Lieu</v>
          </cell>
          <cell r="M756" t="str">
            <v>No</v>
          </cell>
          <cell r="O756" t="str">
            <v>Chúng tôi đang xử lý hóa đơn, vui lòng liên hệ Do Thi Bich Lieu</v>
          </cell>
        </row>
        <row r="757">
          <cell r="D757">
            <v>2133</v>
          </cell>
          <cell r="E757">
            <v>13205002</v>
          </cell>
          <cell r="F757">
            <v>1305424</v>
          </cell>
          <cell r="G757">
            <v>44957.000347222223</v>
          </cell>
          <cell r="J757" t="str">
            <v>Do Thi Bich Lieu</v>
          </cell>
          <cell r="M757" t="str">
            <v>No</v>
          </cell>
          <cell r="O757" t="str">
            <v>Chúng tôi đang xử lý hóa đơn, vui lòng liên hệ Do Thi Bich Lieu</v>
          </cell>
        </row>
        <row r="758">
          <cell r="D758">
            <v>2137</v>
          </cell>
          <cell r="E758">
            <v>26359222</v>
          </cell>
          <cell r="F758">
            <v>14355022</v>
          </cell>
          <cell r="G758">
            <v>44957.000347222223</v>
          </cell>
          <cell r="J758" t="str">
            <v>Do Thi Bich Lieu</v>
          </cell>
          <cell r="M758" t="str">
            <v>No</v>
          </cell>
          <cell r="O758" t="str">
            <v>Chúng tôi đang xử lý hóa đơn, vui lòng liên hệ Do Thi Bich Lieu</v>
          </cell>
        </row>
        <row r="759">
          <cell r="D759">
            <v>2136</v>
          </cell>
          <cell r="E759">
            <v>14069880</v>
          </cell>
          <cell r="F759">
            <v>12207721</v>
          </cell>
          <cell r="G759">
            <v>44957.000347222223</v>
          </cell>
          <cell r="J759" t="str">
            <v>Do Thi Bich Lieu</v>
          </cell>
          <cell r="M759" t="str">
            <v>No</v>
          </cell>
          <cell r="O759" t="str">
            <v>Chúng tôi đang xử lý hóa đơn, vui lòng liên hệ Do Thi Bich Lieu</v>
          </cell>
        </row>
        <row r="760">
          <cell r="D760">
            <v>2121</v>
          </cell>
          <cell r="E760">
            <v>10183289</v>
          </cell>
          <cell r="F760">
            <v>37365490</v>
          </cell>
          <cell r="G760">
            <v>44957.000347222223</v>
          </cell>
          <cell r="J760" t="str">
            <v>Do Thi Bich Lieu</v>
          </cell>
          <cell r="M760" t="str">
            <v>No</v>
          </cell>
          <cell r="O760" t="str">
            <v>Chúng tôi đang xử lý hóa đơn, vui lòng liên hệ Do Thi Bich Lieu</v>
          </cell>
        </row>
        <row r="761">
          <cell r="D761">
            <v>2115</v>
          </cell>
          <cell r="E761">
            <v>18123159</v>
          </cell>
          <cell r="F761">
            <v>12081581</v>
          </cell>
          <cell r="G761">
            <v>44957.000347222223</v>
          </cell>
          <cell r="J761" t="str">
            <v>Do Thi Bich Lieu</v>
          </cell>
          <cell r="M761" t="str">
            <v>No</v>
          </cell>
          <cell r="O761" t="str">
            <v>Chúng tôi đang xử lý hóa đơn, vui lòng liên hệ Do Thi Bich Lieu</v>
          </cell>
        </row>
        <row r="762">
          <cell r="D762">
            <v>2138</v>
          </cell>
          <cell r="E762">
            <v>14068906</v>
          </cell>
          <cell r="F762">
            <v>65661684</v>
          </cell>
          <cell r="G762">
            <v>44957.000347222223</v>
          </cell>
          <cell r="J762" t="str">
            <v>Do Thi Bich Lieu</v>
          </cell>
          <cell r="M762" t="str">
            <v>No</v>
          </cell>
          <cell r="O762" t="str">
            <v>Chúng tôi đang xử lý hóa đơn, vui lòng liên hệ Do Thi Bich Lieu</v>
          </cell>
        </row>
        <row r="763">
          <cell r="D763">
            <v>2181</v>
          </cell>
          <cell r="E763">
            <v>26360918</v>
          </cell>
          <cell r="F763">
            <v>13559590</v>
          </cell>
          <cell r="G763">
            <v>44957.000347222223</v>
          </cell>
          <cell r="J763" t="str">
            <v>Do Thi Bich Lieu</v>
          </cell>
          <cell r="M763" t="str">
            <v>No</v>
          </cell>
          <cell r="O763" t="str">
            <v>Chúng tôi đang xử lý hóa đơn, vui lòng liên hệ Do Thi Bich Lieu</v>
          </cell>
        </row>
        <row r="764">
          <cell r="D764">
            <v>2183</v>
          </cell>
          <cell r="E764">
            <v>16393469</v>
          </cell>
          <cell r="F764">
            <v>9018636</v>
          </cell>
          <cell r="G764">
            <v>44957.000347222223</v>
          </cell>
          <cell r="J764" t="str">
            <v>Do Thi Bich Lieu</v>
          </cell>
          <cell r="M764" t="str">
            <v>No</v>
          </cell>
          <cell r="O764" t="str">
            <v>Chúng tôi đang xử lý hóa đơn, vui lòng liên hệ Do Thi Bich Lieu</v>
          </cell>
        </row>
        <row r="765">
          <cell r="D765">
            <v>2182</v>
          </cell>
          <cell r="E765">
            <v>13209920</v>
          </cell>
          <cell r="F765">
            <v>12568622</v>
          </cell>
          <cell r="G765">
            <v>44957.000347222223</v>
          </cell>
          <cell r="J765" t="str">
            <v>Do Thi Bich Lieu</v>
          </cell>
          <cell r="M765" t="str">
            <v>No</v>
          </cell>
          <cell r="O765" t="str">
            <v>Chúng tôi đang xử lý hóa đơn, vui lòng liên hệ Do Thi Bich Lieu</v>
          </cell>
        </row>
        <row r="766">
          <cell r="D766">
            <v>2184</v>
          </cell>
          <cell r="E766">
            <v>26359891</v>
          </cell>
          <cell r="F766">
            <v>2900942</v>
          </cell>
          <cell r="G766">
            <v>44957.000347222223</v>
          </cell>
          <cell r="J766" t="str">
            <v>Do Thi Bich Lieu</v>
          </cell>
          <cell r="M766" t="str">
            <v>No</v>
          </cell>
          <cell r="O766" t="str">
            <v>Chúng tôi đang xử lý hóa đơn, vui lòng liên hệ Do Thi Bich Lieu</v>
          </cell>
        </row>
        <row r="767">
          <cell r="D767">
            <v>2131</v>
          </cell>
          <cell r="E767">
            <v>14071199</v>
          </cell>
          <cell r="F767">
            <v>6108190</v>
          </cell>
          <cell r="G767">
            <v>44957.000347222223</v>
          </cell>
          <cell r="J767" t="str">
            <v>Do Thi Bich Lieu</v>
          </cell>
          <cell r="M767" t="str">
            <v>No</v>
          </cell>
          <cell r="O767" t="str">
            <v>Chúng tôi đang xử lý hóa đơn, vui lòng liên hệ Do Thi Bich Lieu</v>
          </cell>
        </row>
        <row r="768">
          <cell r="D768">
            <v>2134</v>
          </cell>
          <cell r="E768">
            <v>13207268</v>
          </cell>
          <cell r="F768">
            <v>33855750</v>
          </cell>
          <cell r="G768">
            <v>44957.000347222223</v>
          </cell>
          <cell r="J768" t="str">
            <v>Do Thi Bich Lieu</v>
          </cell>
          <cell r="M768" t="str">
            <v>No</v>
          </cell>
          <cell r="O768" t="str">
            <v>Chúng tôi đang xử lý hóa đơn, vui lòng liên hệ Do Thi Bich Lieu</v>
          </cell>
        </row>
        <row r="769">
          <cell r="D769">
            <v>2124</v>
          </cell>
          <cell r="E769">
            <v>18123935</v>
          </cell>
          <cell r="F769">
            <v>6023424</v>
          </cell>
          <cell r="G769">
            <v>44957.000347222223</v>
          </cell>
          <cell r="J769" t="str">
            <v>Do Thi Bich Lieu</v>
          </cell>
          <cell r="M769" t="str">
            <v>No</v>
          </cell>
          <cell r="O769" t="str">
            <v>Chúng tôi đang xử lý hóa đơn, vui lòng liên hệ Do Thi Bich Lieu</v>
          </cell>
        </row>
        <row r="770">
          <cell r="D770">
            <v>2117</v>
          </cell>
          <cell r="E770">
            <v>15080920</v>
          </cell>
          <cell r="F770">
            <v>7899848</v>
          </cell>
          <cell r="G770">
            <v>44957.000347222223</v>
          </cell>
          <cell r="J770" t="str">
            <v>Do Thi Bich Lieu</v>
          </cell>
          <cell r="M770" t="str">
            <v>No</v>
          </cell>
          <cell r="O770" t="str">
            <v>Chúng tôi đang xử lý hóa đơn, vui lòng liên hệ Do Thi Bich Lieu</v>
          </cell>
        </row>
        <row r="771">
          <cell r="D771">
            <v>8663</v>
          </cell>
          <cell r="E771">
            <v>14076654</v>
          </cell>
          <cell r="F771">
            <v>1490071</v>
          </cell>
          <cell r="G771">
            <v>44981.000347222223</v>
          </cell>
          <cell r="J771" t="str">
            <v>Do Thi Bich Lieu</v>
          </cell>
          <cell r="M771" t="str">
            <v>No</v>
          </cell>
          <cell r="O771" t="str">
            <v>Chúng tôi đang xử lý hóa đơn, vui lòng liên hệ Do Thi Bich Lieu</v>
          </cell>
        </row>
        <row r="772">
          <cell r="D772">
            <v>15722</v>
          </cell>
          <cell r="E772">
            <v>15043397</v>
          </cell>
          <cell r="F772">
            <v>2358510</v>
          </cell>
          <cell r="G772">
            <v>45003.000347222223</v>
          </cell>
          <cell r="J772" t="str">
            <v>Do Thi Bich Lieu</v>
          </cell>
          <cell r="M772" t="str">
            <v>No</v>
          </cell>
          <cell r="O772" t="str">
            <v>Chúng tôi đang xử lý hóa đơn, vui lòng liên hệ Do Thi Bich Lieu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45360</v>
          </cell>
          <cell r="E2">
            <v>13292225</v>
          </cell>
          <cell r="F2">
            <v>1400636</v>
          </cell>
          <cell r="G2">
            <v>45138.000347222223</v>
          </cell>
          <cell r="H2">
            <v>45139.000347222223</v>
          </cell>
          <cell r="I2">
            <v>45167.000347222223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45357</v>
          </cell>
          <cell r="E3">
            <v>14137286</v>
          </cell>
          <cell r="F3">
            <v>3058528</v>
          </cell>
          <cell r="G3">
            <v>45138.000347222223</v>
          </cell>
          <cell r="H3">
            <v>45139.000347222223</v>
          </cell>
          <cell r="I3">
            <v>45164.000347222223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45359</v>
          </cell>
          <cell r="E4">
            <v>14137937</v>
          </cell>
          <cell r="F4">
            <v>3058528</v>
          </cell>
          <cell r="G4">
            <v>45138.000347222223</v>
          </cell>
          <cell r="H4">
            <v>45139.000347222223</v>
          </cell>
          <cell r="I4">
            <v>45167.000347222223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45358</v>
          </cell>
          <cell r="E5">
            <v>14138830</v>
          </cell>
          <cell r="F5">
            <v>330444</v>
          </cell>
          <cell r="G5">
            <v>45138.000347222223</v>
          </cell>
          <cell r="H5">
            <v>45139.000347222223</v>
          </cell>
          <cell r="I5">
            <v>45167.000347222223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45366</v>
          </cell>
          <cell r="E6">
            <v>90346258</v>
          </cell>
          <cell r="F6">
            <v>1199426</v>
          </cell>
          <cell r="G6">
            <v>45138.000347222223</v>
          </cell>
          <cell r="H6">
            <v>45139.000347222223</v>
          </cell>
          <cell r="I6">
            <v>45170.000347222223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45361</v>
          </cell>
          <cell r="E7">
            <v>13290943</v>
          </cell>
          <cell r="F7">
            <v>108395</v>
          </cell>
          <cell r="G7">
            <v>45138.000347222223</v>
          </cell>
          <cell r="H7">
            <v>45139.000347222223</v>
          </cell>
          <cell r="I7">
            <v>45167.000347222223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45362</v>
          </cell>
          <cell r="E8">
            <v>13292131</v>
          </cell>
          <cell r="F8">
            <v>2039018</v>
          </cell>
          <cell r="G8">
            <v>45138.000347222223</v>
          </cell>
          <cell r="H8">
            <v>45139.000347222223</v>
          </cell>
          <cell r="I8">
            <v>45167.000347222223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45365</v>
          </cell>
          <cell r="E9">
            <v>14138292</v>
          </cell>
          <cell r="F9">
            <v>943040</v>
          </cell>
          <cell r="G9">
            <v>45138.000347222223</v>
          </cell>
          <cell r="J9" t="str">
            <v>Do Thi Bich Lieu</v>
          </cell>
          <cell r="M9" t="str">
            <v>No</v>
          </cell>
          <cell r="O9" t="str">
            <v>Chúng tôi đang xử lý hóa đơn, vui lòng liên hệ Do Thi Bich Lieu</v>
          </cell>
        </row>
        <row r="10">
          <cell r="D10">
            <v>45353</v>
          </cell>
          <cell r="E10">
            <v>18202242</v>
          </cell>
          <cell r="F10">
            <v>3205559</v>
          </cell>
          <cell r="G10">
            <v>45138.000347222223</v>
          </cell>
          <cell r="H10">
            <v>45139.000347222223</v>
          </cell>
          <cell r="I10">
            <v>45170.000347222223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45354</v>
          </cell>
          <cell r="E11">
            <v>10276681</v>
          </cell>
          <cell r="F11">
            <v>6629764</v>
          </cell>
          <cell r="G11">
            <v>45138.000347222223</v>
          </cell>
          <cell r="J11" t="str">
            <v>Do Thi Bich Lieu</v>
          </cell>
          <cell r="M11" t="str">
            <v>No</v>
          </cell>
          <cell r="O11" t="str">
            <v>Chúng tôi đang xử lý hóa đơn, vui lòng liên hệ Do Thi Bich Lieu</v>
          </cell>
        </row>
        <row r="12">
          <cell r="D12">
            <v>45355</v>
          </cell>
          <cell r="E12">
            <v>19426779</v>
          </cell>
          <cell r="F12">
            <v>2186050</v>
          </cell>
          <cell r="G12">
            <v>45138.000347222223</v>
          </cell>
          <cell r="H12">
            <v>45139.000347222223</v>
          </cell>
          <cell r="I12">
            <v>45170.000347222223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45356</v>
          </cell>
          <cell r="E13">
            <v>12192466</v>
          </cell>
          <cell r="F13">
            <v>4372099</v>
          </cell>
          <cell r="G13">
            <v>45138.000347222223</v>
          </cell>
          <cell r="H13">
            <v>45139.000347222223</v>
          </cell>
          <cell r="I13">
            <v>45171.000347222223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45363</v>
          </cell>
          <cell r="E14">
            <v>13293506</v>
          </cell>
          <cell r="F14">
            <v>7316120</v>
          </cell>
          <cell r="G14">
            <v>45138.000347222223</v>
          </cell>
          <cell r="J14" t="str">
            <v>Do Thi Bich Lieu</v>
          </cell>
          <cell r="M14" t="str">
            <v>No</v>
          </cell>
          <cell r="O14" t="str">
            <v>Chúng tôi đang xử lý hóa đơn, vui lòng liên hệ Do Thi Bich Lieu</v>
          </cell>
        </row>
        <row r="15">
          <cell r="D15">
            <v>45364</v>
          </cell>
          <cell r="E15">
            <v>14139723</v>
          </cell>
          <cell r="F15">
            <v>108395</v>
          </cell>
          <cell r="G15">
            <v>45138.000347222223</v>
          </cell>
          <cell r="H15">
            <v>45139.000347222223</v>
          </cell>
          <cell r="I15">
            <v>45170.000347222223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43799</v>
          </cell>
          <cell r="E16">
            <v>27359357</v>
          </cell>
          <cell r="F16">
            <v>1963353</v>
          </cell>
          <cell r="G16">
            <v>45129.000347222223</v>
          </cell>
          <cell r="H16">
            <v>45132.000347222223</v>
          </cell>
          <cell r="I16">
            <v>45164.000347222223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43814</v>
          </cell>
          <cell r="E17">
            <v>18198556</v>
          </cell>
          <cell r="F17">
            <v>2457038</v>
          </cell>
          <cell r="G17">
            <v>45129.000347222223</v>
          </cell>
          <cell r="H17">
            <v>45140.000347222223</v>
          </cell>
          <cell r="I17">
            <v>45163.000347222223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43786</v>
          </cell>
          <cell r="E18">
            <v>20396780</v>
          </cell>
          <cell r="F18">
            <v>1835136</v>
          </cell>
          <cell r="G18">
            <v>45129.000347222223</v>
          </cell>
          <cell r="H18">
            <v>45129.000347222223</v>
          </cell>
          <cell r="I18">
            <v>45160.000347222223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43793</v>
          </cell>
          <cell r="E19">
            <v>50994666</v>
          </cell>
          <cell r="F19">
            <v>1199426</v>
          </cell>
          <cell r="G19">
            <v>45129.000347222223</v>
          </cell>
          <cell r="H19">
            <v>45129.000347222223</v>
          </cell>
          <cell r="I19">
            <v>45160.000347222223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43811</v>
          </cell>
          <cell r="E20">
            <v>10273130</v>
          </cell>
          <cell r="F20">
            <v>8041993</v>
          </cell>
          <cell r="G20">
            <v>45129.000347222223</v>
          </cell>
          <cell r="H20">
            <v>45129.000347222223</v>
          </cell>
          <cell r="I20">
            <v>45163.000347222223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43797</v>
          </cell>
          <cell r="E21">
            <v>19422675</v>
          </cell>
          <cell r="F21">
            <v>1360676</v>
          </cell>
          <cell r="G21">
            <v>45129.000347222223</v>
          </cell>
          <cell r="H21">
            <v>45129.000347222223</v>
          </cell>
          <cell r="I21">
            <v>45161.000347222223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43809</v>
          </cell>
          <cell r="E22">
            <v>15146966</v>
          </cell>
          <cell r="F22">
            <v>2186050</v>
          </cell>
          <cell r="G22">
            <v>45129.000347222223</v>
          </cell>
          <cell r="H22">
            <v>45129.000347222223</v>
          </cell>
          <cell r="I22">
            <v>45163.000347222223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43788</v>
          </cell>
          <cell r="E23">
            <v>23237262</v>
          </cell>
          <cell r="F23">
            <v>1586110</v>
          </cell>
          <cell r="G23">
            <v>45129.000347222223</v>
          </cell>
          <cell r="H23">
            <v>45129.000347222223</v>
          </cell>
          <cell r="I23">
            <v>45163.000347222223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43790</v>
          </cell>
          <cell r="E24">
            <v>24337186</v>
          </cell>
          <cell r="F24">
            <v>1199426</v>
          </cell>
          <cell r="G24">
            <v>45129.000347222223</v>
          </cell>
          <cell r="H24">
            <v>45129.000347222223</v>
          </cell>
          <cell r="I24">
            <v>45163.000347222223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43812</v>
          </cell>
          <cell r="E25">
            <v>10269546</v>
          </cell>
          <cell r="F25">
            <v>10841213</v>
          </cell>
          <cell r="G25">
            <v>45129.000347222223</v>
          </cell>
          <cell r="H25">
            <v>45129.000347222223</v>
          </cell>
          <cell r="I25">
            <v>45156.000347222223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43802</v>
          </cell>
          <cell r="E26">
            <v>28359647</v>
          </cell>
          <cell r="F26">
            <v>4971586</v>
          </cell>
          <cell r="G26">
            <v>45129.000347222223</v>
          </cell>
          <cell r="H26">
            <v>45130.000347222223</v>
          </cell>
          <cell r="I26">
            <v>45164.000347222223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43807</v>
          </cell>
          <cell r="E27">
            <v>17232538</v>
          </cell>
          <cell r="F27">
            <v>8006148</v>
          </cell>
          <cell r="G27">
            <v>45129.000347222223</v>
          </cell>
          <cell r="H27">
            <v>45130.000347222223</v>
          </cell>
          <cell r="I27">
            <v>45164.000347222223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43810</v>
          </cell>
          <cell r="E28">
            <v>15147231</v>
          </cell>
          <cell r="F28">
            <v>1199426</v>
          </cell>
          <cell r="G28">
            <v>45129.000347222223</v>
          </cell>
          <cell r="H28">
            <v>45129.000347222223</v>
          </cell>
          <cell r="I28">
            <v>45163.000347222223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43778</v>
          </cell>
          <cell r="E29">
            <v>10271464</v>
          </cell>
          <cell r="F29">
            <v>3670272</v>
          </cell>
          <cell r="G29">
            <v>45129.000347222223</v>
          </cell>
          <cell r="H29">
            <v>45129.000347222223</v>
          </cell>
          <cell r="I29">
            <v>45159.000347222223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43796</v>
          </cell>
          <cell r="E30">
            <v>11228681</v>
          </cell>
          <cell r="F30">
            <v>3984962</v>
          </cell>
          <cell r="G30">
            <v>45129.000347222223</v>
          </cell>
          <cell r="H30">
            <v>45129.000347222223</v>
          </cell>
          <cell r="I30">
            <v>45160.000347222223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43780</v>
          </cell>
          <cell r="E31">
            <v>15146381</v>
          </cell>
          <cell r="F31">
            <v>1586110</v>
          </cell>
          <cell r="G31">
            <v>45129.000347222223</v>
          </cell>
          <cell r="H31">
            <v>45129.000347222223</v>
          </cell>
          <cell r="I31">
            <v>45160.000347222223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43800</v>
          </cell>
          <cell r="E32">
            <v>25367478</v>
          </cell>
          <cell r="F32">
            <v>2186050</v>
          </cell>
          <cell r="G32">
            <v>45129.000347222223</v>
          </cell>
          <cell r="H32">
            <v>45129.000347222223</v>
          </cell>
          <cell r="I32">
            <v>45163.000347222223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43794</v>
          </cell>
          <cell r="E33">
            <v>12187496</v>
          </cell>
          <cell r="F33">
            <v>1083953</v>
          </cell>
          <cell r="G33">
            <v>45129.000347222223</v>
          </cell>
          <cell r="H33">
            <v>45129.000347222223</v>
          </cell>
          <cell r="I33">
            <v>45160.000347222223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43791</v>
          </cell>
          <cell r="E34">
            <v>25366838</v>
          </cell>
          <cell r="F34">
            <v>1199426</v>
          </cell>
          <cell r="G34">
            <v>45129.000347222223</v>
          </cell>
          <cell r="H34">
            <v>45129.000347222223</v>
          </cell>
          <cell r="I34">
            <v>45161.000347222223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43779</v>
          </cell>
          <cell r="E35">
            <v>28358443</v>
          </cell>
          <cell r="F35">
            <v>761038</v>
          </cell>
          <cell r="G35">
            <v>45129.000347222223</v>
          </cell>
          <cell r="H35">
            <v>45129.000347222223</v>
          </cell>
          <cell r="I35">
            <v>45161.000347222223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43785</v>
          </cell>
          <cell r="E36">
            <v>20396717</v>
          </cell>
          <cell r="F36">
            <v>1835136</v>
          </cell>
          <cell r="G36">
            <v>45129.000347222223</v>
          </cell>
          <cell r="H36">
            <v>45129.000347222223</v>
          </cell>
          <cell r="I36">
            <v>45160.000347222223</v>
          </cell>
          <cell r="J36" t="str">
            <v>Do Thi Bich Lieu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43784</v>
          </cell>
          <cell r="E37">
            <v>16462338</v>
          </cell>
          <cell r="F37">
            <v>2186050</v>
          </cell>
          <cell r="G37">
            <v>45129.000347222223</v>
          </cell>
          <cell r="H37">
            <v>45129.000347222223</v>
          </cell>
          <cell r="I37">
            <v>45163.000347222223</v>
          </cell>
          <cell r="J37" t="str">
            <v>Do Thi Bich Lieu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43782</v>
          </cell>
          <cell r="E38">
            <v>16462026</v>
          </cell>
          <cell r="F38">
            <v>1835136</v>
          </cell>
          <cell r="G38">
            <v>45129.000347222223</v>
          </cell>
          <cell r="H38">
            <v>45129.000347222223</v>
          </cell>
          <cell r="I38">
            <v>45163.000347222223</v>
          </cell>
          <cell r="J38" t="str">
            <v>Do Thi Bich Lieu</v>
          </cell>
          <cell r="M38" t="str">
            <v>No</v>
          </cell>
          <cell r="O38" t="str">
            <v>Lịch thanh toán: Monthly at 10 &amp; 24</v>
          </cell>
        </row>
        <row r="39">
          <cell r="D39">
            <v>43792</v>
          </cell>
          <cell r="E39">
            <v>27358471</v>
          </cell>
          <cell r="F39">
            <v>1835136</v>
          </cell>
          <cell r="G39">
            <v>45129.000347222223</v>
          </cell>
          <cell r="H39">
            <v>45129.000347222223</v>
          </cell>
          <cell r="I39">
            <v>45160.000347222223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43804</v>
          </cell>
          <cell r="E40">
            <v>22372829</v>
          </cell>
          <cell r="F40">
            <v>550741</v>
          </cell>
          <cell r="G40">
            <v>45129.000347222223</v>
          </cell>
          <cell r="H40">
            <v>45130.000347222223</v>
          </cell>
          <cell r="I40">
            <v>45164.000347222223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43781</v>
          </cell>
          <cell r="E41">
            <v>15146030</v>
          </cell>
          <cell r="F41">
            <v>1835136</v>
          </cell>
          <cell r="G41">
            <v>45129.000347222223</v>
          </cell>
          <cell r="H41">
            <v>45129.000347222223</v>
          </cell>
          <cell r="I41">
            <v>45160.000347222223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43813</v>
          </cell>
          <cell r="E42">
            <v>10269266</v>
          </cell>
          <cell r="F42">
            <v>2186050</v>
          </cell>
          <cell r="G42">
            <v>45129.000347222223</v>
          </cell>
          <cell r="H42">
            <v>45129.000347222223</v>
          </cell>
          <cell r="I42">
            <v>45156.000347222223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43787</v>
          </cell>
          <cell r="E43">
            <v>22371083</v>
          </cell>
          <cell r="F43">
            <v>1835136</v>
          </cell>
          <cell r="G43">
            <v>45129.000347222223</v>
          </cell>
          <cell r="H43">
            <v>45129.000347222223</v>
          </cell>
          <cell r="I43">
            <v>45161.000347222223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43795</v>
          </cell>
          <cell r="E44">
            <v>11228410</v>
          </cell>
          <cell r="F44">
            <v>2186050</v>
          </cell>
          <cell r="G44">
            <v>45129.000347222223</v>
          </cell>
          <cell r="H44">
            <v>45129.000347222223</v>
          </cell>
          <cell r="I44">
            <v>45160.000347222223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43789</v>
          </cell>
          <cell r="E45">
            <v>24337016</v>
          </cell>
          <cell r="F45">
            <v>1835136</v>
          </cell>
          <cell r="G45">
            <v>45129.000347222223</v>
          </cell>
          <cell r="H45">
            <v>45129.000347222223</v>
          </cell>
          <cell r="I45">
            <v>45163.000347222223</v>
          </cell>
          <cell r="J45" t="str">
            <v>Do Thi Bich Lieu</v>
          </cell>
          <cell r="M45" t="str">
            <v>No</v>
          </cell>
          <cell r="O45" t="str">
            <v>Lịch thanh toán: Monthly at 10 &amp; 24</v>
          </cell>
        </row>
        <row r="46">
          <cell r="D46">
            <v>43806</v>
          </cell>
          <cell r="E46">
            <v>20397618</v>
          </cell>
          <cell r="F46">
            <v>2186050</v>
          </cell>
          <cell r="G46">
            <v>45129.000347222223</v>
          </cell>
          <cell r="H46">
            <v>45130.000347222223</v>
          </cell>
          <cell r="I46">
            <v>45164.000347222223</v>
          </cell>
          <cell r="J46" t="str">
            <v>Do Thi Bich Lieu</v>
          </cell>
          <cell r="M46" t="str">
            <v>No</v>
          </cell>
          <cell r="O46" t="str">
            <v>Lịch thanh toán: Monthly at 10 &amp; 24</v>
          </cell>
        </row>
        <row r="47">
          <cell r="D47">
            <v>43783</v>
          </cell>
          <cell r="E47">
            <v>16462234</v>
          </cell>
          <cell r="F47">
            <v>1586110</v>
          </cell>
          <cell r="G47">
            <v>45129.000347222223</v>
          </cell>
          <cell r="H47">
            <v>45129.000347222223</v>
          </cell>
          <cell r="I47">
            <v>45163.000347222223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43833</v>
          </cell>
          <cell r="E48">
            <v>26415098</v>
          </cell>
          <cell r="F48">
            <v>1482635</v>
          </cell>
          <cell r="G48">
            <v>45131.000347222223</v>
          </cell>
          <cell r="H48">
            <v>45138.000347222223</v>
          </cell>
          <cell r="I48">
            <v>45141.000347222223</v>
          </cell>
          <cell r="J48" t="str">
            <v>Do Thi Bich Lieu</v>
          </cell>
          <cell r="M48" t="str">
            <v>No</v>
          </cell>
          <cell r="O48" t="str">
            <v>Lịch thanh toán: Monthly at 10 &amp; 24</v>
          </cell>
        </row>
        <row r="49">
          <cell r="D49">
            <v>43855</v>
          </cell>
          <cell r="E49">
            <v>25370123</v>
          </cell>
          <cell r="F49">
            <v>1835136</v>
          </cell>
          <cell r="G49">
            <v>45131.000347222223</v>
          </cell>
          <cell r="H49">
            <v>45132.000347222223</v>
          </cell>
          <cell r="I49">
            <v>45166.000347222223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42473</v>
          </cell>
          <cell r="E50">
            <v>13275736</v>
          </cell>
          <cell r="F50">
            <v>5218906</v>
          </cell>
          <cell r="G50">
            <v>45126.000347222223</v>
          </cell>
          <cell r="H50">
            <v>45127.000347222223</v>
          </cell>
          <cell r="I50">
            <v>45134.000347222223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42278</v>
          </cell>
          <cell r="E51">
            <v>19421522</v>
          </cell>
          <cell r="F51">
            <v>1835136</v>
          </cell>
          <cell r="G51">
            <v>45124.000347222223</v>
          </cell>
          <cell r="H51">
            <v>45125.000347222223</v>
          </cell>
          <cell r="I51">
            <v>45157.000347222223</v>
          </cell>
          <cell r="J51" t="str">
            <v>Do Thi Bich Lieu</v>
          </cell>
          <cell r="M51" t="str">
            <v>No</v>
          </cell>
          <cell r="O51" t="str">
            <v>Lịch thanh toán: Monthly at 10 &amp; 24</v>
          </cell>
        </row>
        <row r="52">
          <cell r="D52">
            <v>42276</v>
          </cell>
          <cell r="E52">
            <v>13285554</v>
          </cell>
          <cell r="F52">
            <v>2669344</v>
          </cell>
          <cell r="G52">
            <v>45124.000347222223</v>
          </cell>
          <cell r="H52">
            <v>45125.000347222223</v>
          </cell>
          <cell r="I52">
            <v>45152.000347222223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42279</v>
          </cell>
          <cell r="E53">
            <v>19421721</v>
          </cell>
          <cell r="F53">
            <v>196020</v>
          </cell>
          <cell r="G53">
            <v>45124.000347222223</v>
          </cell>
          <cell r="H53">
            <v>45125.000347222223</v>
          </cell>
          <cell r="I53">
            <v>45157.000347222223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42280</v>
          </cell>
          <cell r="E54">
            <v>19421615</v>
          </cell>
          <cell r="F54">
            <v>1093025</v>
          </cell>
          <cell r="G54">
            <v>45124.000347222223</v>
          </cell>
          <cell r="H54">
            <v>45125.000347222223</v>
          </cell>
          <cell r="I54">
            <v>45157.000347222223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42275</v>
          </cell>
          <cell r="E55">
            <v>14133049</v>
          </cell>
          <cell r="F55">
            <v>1928210</v>
          </cell>
          <cell r="G55">
            <v>45124.000347222223</v>
          </cell>
          <cell r="H55">
            <v>45125.000347222223</v>
          </cell>
          <cell r="I55">
            <v>45154.000347222223</v>
          </cell>
          <cell r="J55" t="str">
            <v>Do Thi Bich Lieu</v>
          </cell>
          <cell r="M55" t="str">
            <v>No</v>
          </cell>
          <cell r="O55" t="str">
            <v>Lịch thanh toán: Monthly at 10 &amp; 24</v>
          </cell>
        </row>
        <row r="56">
          <cell r="D56">
            <v>42277</v>
          </cell>
          <cell r="E56">
            <v>14132015</v>
          </cell>
          <cell r="F56">
            <v>5997132</v>
          </cell>
          <cell r="G56">
            <v>45124.000347222223</v>
          </cell>
          <cell r="H56">
            <v>45125.000347222223</v>
          </cell>
          <cell r="I56">
            <v>45150.000347222223</v>
          </cell>
          <cell r="J56" t="str">
            <v>Do Thi Bich Lieu</v>
          </cell>
          <cell r="M56" t="str">
            <v>No</v>
          </cell>
          <cell r="O56" t="str">
            <v>Lịch thanh toán: Monthly at 10 &amp; 24</v>
          </cell>
        </row>
        <row r="57">
          <cell r="D57">
            <v>42274</v>
          </cell>
          <cell r="E57">
            <v>14132770</v>
          </cell>
          <cell r="F57">
            <v>546512</v>
          </cell>
          <cell r="G57">
            <v>45124.000347222223</v>
          </cell>
          <cell r="H57">
            <v>45125.000347222223</v>
          </cell>
          <cell r="I57">
            <v>45154.000347222223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42273</v>
          </cell>
          <cell r="E58">
            <v>13287128</v>
          </cell>
          <cell r="F58">
            <v>4862283</v>
          </cell>
          <cell r="G58">
            <v>45124.000347222223</v>
          </cell>
          <cell r="H58">
            <v>45125.000347222223</v>
          </cell>
          <cell r="I58">
            <v>45154.000347222223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42165</v>
          </cell>
          <cell r="E59">
            <v>20395439</v>
          </cell>
          <cell r="F59">
            <v>3056524</v>
          </cell>
          <cell r="G59">
            <v>45121.000347222223</v>
          </cell>
          <cell r="H59">
            <v>45123.000347222223</v>
          </cell>
          <cell r="I59">
            <v>45157.000347222223</v>
          </cell>
          <cell r="J59" t="str">
            <v>Do Thi Bich Lieu</v>
          </cell>
          <cell r="M59" t="str">
            <v>No</v>
          </cell>
          <cell r="O59" t="str">
            <v>Lịch thanh toán: Monthly at 10 &amp; 24</v>
          </cell>
        </row>
        <row r="60">
          <cell r="D60">
            <v>42161</v>
          </cell>
          <cell r="E60">
            <v>28358398</v>
          </cell>
          <cell r="F60">
            <v>1835136</v>
          </cell>
          <cell r="G60">
            <v>45121.000347222223</v>
          </cell>
          <cell r="H60">
            <v>45123.000347222223</v>
          </cell>
          <cell r="I60">
            <v>45157.000347222223</v>
          </cell>
          <cell r="J60" t="str">
            <v>Do Thi Bich Lieu</v>
          </cell>
          <cell r="M60" t="str">
            <v>No</v>
          </cell>
          <cell r="O60" t="str">
            <v>Lịch thanh toán: Monthly at 10 &amp; 24</v>
          </cell>
        </row>
        <row r="61">
          <cell r="D61">
            <v>42167</v>
          </cell>
          <cell r="E61">
            <v>17229441</v>
          </cell>
          <cell r="F61">
            <v>1707097</v>
          </cell>
          <cell r="G61">
            <v>45121.000347222223</v>
          </cell>
          <cell r="H61">
            <v>45123.000347222223</v>
          </cell>
          <cell r="I61">
            <v>45157.000347222223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42170</v>
          </cell>
          <cell r="E62">
            <v>18195549</v>
          </cell>
          <cell r="F62">
            <v>4202912</v>
          </cell>
          <cell r="G62">
            <v>45121.000347222223</v>
          </cell>
          <cell r="H62">
            <v>45121.000347222223</v>
          </cell>
          <cell r="I62">
            <v>45155.000347222223</v>
          </cell>
          <cell r="J62" t="str">
            <v>Do Thi Bich Lieu</v>
          </cell>
          <cell r="M62" t="str">
            <v>No</v>
          </cell>
          <cell r="O62" t="str">
            <v>Lịch thanh toán: Monthly at 10 &amp; 24</v>
          </cell>
        </row>
        <row r="63">
          <cell r="D63">
            <v>42171</v>
          </cell>
          <cell r="E63">
            <v>19419928</v>
          </cell>
          <cell r="F63">
            <v>1743563</v>
          </cell>
          <cell r="G63">
            <v>45121.000347222223</v>
          </cell>
          <cell r="H63">
            <v>45121.000347222223</v>
          </cell>
          <cell r="I63">
            <v>45155.000347222223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42168</v>
          </cell>
          <cell r="E64">
            <v>18195543</v>
          </cell>
          <cell r="F64">
            <v>1835136</v>
          </cell>
          <cell r="G64">
            <v>45121.000347222223</v>
          </cell>
          <cell r="H64">
            <v>45121.000347222223</v>
          </cell>
          <cell r="I64">
            <v>45155.000347222223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42164</v>
          </cell>
          <cell r="E65">
            <v>22369904</v>
          </cell>
          <cell r="F65">
            <v>1586110</v>
          </cell>
          <cell r="G65">
            <v>45121.000347222223</v>
          </cell>
          <cell r="H65">
            <v>45121.000347222223</v>
          </cell>
          <cell r="I65">
            <v>45156.000347222223</v>
          </cell>
          <cell r="J65" t="str">
            <v>Do Thi Bich Lieu</v>
          </cell>
          <cell r="M65" t="str">
            <v>No</v>
          </cell>
          <cell r="O65" t="str">
            <v>Lịch thanh toán: Monthly at 10 &amp; 24</v>
          </cell>
        </row>
        <row r="66">
          <cell r="D66">
            <v>42163</v>
          </cell>
          <cell r="E66">
            <v>25365151</v>
          </cell>
          <cell r="F66">
            <v>2186050</v>
          </cell>
          <cell r="G66">
            <v>45121.000347222223</v>
          </cell>
          <cell r="H66">
            <v>45122.000347222223</v>
          </cell>
          <cell r="I66">
            <v>45156.000347222223</v>
          </cell>
          <cell r="J66" t="str">
            <v>Do Thi Bich Lieu</v>
          </cell>
          <cell r="M66" t="str">
            <v>No</v>
          </cell>
          <cell r="O66" t="str">
            <v>Lịch thanh toán: Monthly at 10 &amp; 24</v>
          </cell>
        </row>
        <row r="67">
          <cell r="D67">
            <v>42162</v>
          </cell>
          <cell r="E67">
            <v>25365404</v>
          </cell>
          <cell r="F67">
            <v>801700</v>
          </cell>
          <cell r="G67">
            <v>45121.000347222223</v>
          </cell>
          <cell r="H67">
            <v>45122.000347222223</v>
          </cell>
          <cell r="I67">
            <v>45156.000347222223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42166</v>
          </cell>
          <cell r="E68">
            <v>17230969</v>
          </cell>
          <cell r="F68">
            <v>4223119</v>
          </cell>
          <cell r="G68">
            <v>45121.000347222223</v>
          </cell>
          <cell r="H68">
            <v>45123.000347222223</v>
          </cell>
          <cell r="I68">
            <v>45157.000347222223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42073</v>
          </cell>
          <cell r="E69">
            <v>29186913</v>
          </cell>
          <cell r="F69">
            <v>1928869</v>
          </cell>
          <cell r="G69">
            <v>45120.000347222223</v>
          </cell>
          <cell r="H69">
            <v>45122.000347222223</v>
          </cell>
          <cell r="I69">
            <v>45154.000347222223</v>
          </cell>
          <cell r="J69" t="str">
            <v>Do Thi Bich Lieu</v>
          </cell>
          <cell r="M69" t="str">
            <v>No</v>
          </cell>
          <cell r="O69" t="str">
            <v>Lịch thanh toán: Monthly at 10 &amp; 24</v>
          </cell>
        </row>
        <row r="70">
          <cell r="D70">
            <v>42071</v>
          </cell>
          <cell r="E70">
            <v>12185052</v>
          </cell>
          <cell r="F70">
            <v>2752704</v>
          </cell>
          <cell r="G70">
            <v>45120.000347222223</v>
          </cell>
          <cell r="H70">
            <v>45121.000347222223</v>
          </cell>
          <cell r="I70">
            <v>45154.000347222223</v>
          </cell>
          <cell r="J70" t="str">
            <v>Do Thi Bich Lieu</v>
          </cell>
          <cell r="M70" t="str">
            <v>No</v>
          </cell>
          <cell r="O70" t="str">
            <v>Lịch thanh toán: Monthly at 10 &amp; 24</v>
          </cell>
        </row>
        <row r="71">
          <cell r="D71">
            <v>42072</v>
          </cell>
          <cell r="E71">
            <v>29187067</v>
          </cell>
          <cell r="F71">
            <v>578907</v>
          </cell>
          <cell r="G71">
            <v>45120.000347222223</v>
          </cell>
          <cell r="H71">
            <v>45121.000347222223</v>
          </cell>
          <cell r="I71">
            <v>45154.000347222223</v>
          </cell>
          <cell r="J71" t="str">
            <v>Do Thi Bich Lieu</v>
          </cell>
          <cell r="M71" t="str">
            <v>No</v>
          </cell>
          <cell r="O71" t="str">
            <v>Lịch thanh toán: Monthly at 10 &amp; 24</v>
          </cell>
        </row>
        <row r="72">
          <cell r="D72">
            <v>42069</v>
          </cell>
          <cell r="E72">
            <v>12184389</v>
          </cell>
          <cell r="F72">
            <v>5997132</v>
          </cell>
          <cell r="G72">
            <v>45120.000347222223</v>
          </cell>
          <cell r="H72">
            <v>45121.000347222223</v>
          </cell>
          <cell r="I72">
            <v>45154.000347222223</v>
          </cell>
          <cell r="J72" t="str">
            <v>Do Thi Bich Lieu</v>
          </cell>
          <cell r="M72" t="str">
            <v>No</v>
          </cell>
          <cell r="O72" t="str">
            <v>Lịch thanh toán: Monthly at 10 &amp; 24</v>
          </cell>
        </row>
        <row r="73">
          <cell r="D73">
            <v>42070</v>
          </cell>
          <cell r="E73">
            <v>11225603</v>
          </cell>
          <cell r="F73">
            <v>490050</v>
          </cell>
          <cell r="G73">
            <v>45120.000347222223</v>
          </cell>
          <cell r="H73">
            <v>45121.000347222223</v>
          </cell>
          <cell r="I73">
            <v>45154.000347222223</v>
          </cell>
          <cell r="J73" t="str">
            <v>Do Thi Bich Lieu</v>
          </cell>
          <cell r="M73" t="str">
            <v>No</v>
          </cell>
          <cell r="O73" t="str">
            <v>Lịch thanh toán: Monthly at 10 &amp; 24</v>
          </cell>
        </row>
        <row r="74">
          <cell r="D74">
            <v>42074</v>
          </cell>
          <cell r="E74">
            <v>11226309</v>
          </cell>
          <cell r="F74">
            <v>3670272</v>
          </cell>
          <cell r="G74">
            <v>45120.000347222223</v>
          </cell>
          <cell r="H74">
            <v>45121.000347222223</v>
          </cell>
          <cell r="I74">
            <v>45154.000347222223</v>
          </cell>
          <cell r="J74" t="str">
            <v>Do Thi Bich Lieu</v>
          </cell>
          <cell r="M74" t="str">
            <v>No</v>
          </cell>
          <cell r="O74" t="str">
            <v>Lịch thanh toán: Monthly at 10 &amp; 24</v>
          </cell>
        </row>
        <row r="75">
          <cell r="D75">
            <v>41096</v>
          </cell>
          <cell r="E75">
            <v>15143456</v>
          </cell>
          <cell r="F75">
            <v>490050</v>
          </cell>
          <cell r="G75">
            <v>45119.000347222223</v>
          </cell>
          <cell r="H75">
            <v>45119.000347222223</v>
          </cell>
          <cell r="I75">
            <v>45154.000347222223</v>
          </cell>
          <cell r="J75" t="str">
            <v>Do Thi Bich Lieu</v>
          </cell>
          <cell r="M75" t="str">
            <v>No</v>
          </cell>
          <cell r="O75" t="str">
            <v>Lịch thanh toán: Monthly at 10 &amp; 24</v>
          </cell>
        </row>
        <row r="76">
          <cell r="D76">
            <v>41094</v>
          </cell>
          <cell r="E76">
            <v>19418323</v>
          </cell>
          <cell r="F76">
            <v>1101481</v>
          </cell>
          <cell r="G76">
            <v>45119.000347222223</v>
          </cell>
          <cell r="H76">
            <v>45119.000347222223</v>
          </cell>
          <cell r="I76">
            <v>45150.000347222223</v>
          </cell>
          <cell r="J76" t="str">
            <v>Do Thi Bich Lieu</v>
          </cell>
          <cell r="M76" t="str">
            <v>No</v>
          </cell>
          <cell r="O76" t="str">
            <v>Lịch thanh toán: Monthly at 10 &amp; 24</v>
          </cell>
        </row>
        <row r="77">
          <cell r="D77">
            <v>41092</v>
          </cell>
          <cell r="E77">
            <v>10265841</v>
          </cell>
          <cell r="F77">
            <v>6571800</v>
          </cell>
          <cell r="G77">
            <v>45119.000347222223</v>
          </cell>
          <cell r="H77">
            <v>45119.000347222223</v>
          </cell>
          <cell r="I77">
            <v>45150.000347222223</v>
          </cell>
          <cell r="J77" t="str">
            <v>Do Thi Bich Lieu</v>
          </cell>
          <cell r="M77" t="str">
            <v>No</v>
          </cell>
          <cell r="O77" t="str">
            <v>Lịch thanh toán: Monthly at 10 &amp; 24</v>
          </cell>
        </row>
        <row r="78">
          <cell r="D78">
            <v>41095</v>
          </cell>
          <cell r="E78">
            <v>15143349</v>
          </cell>
          <cell r="F78">
            <v>2186050</v>
          </cell>
          <cell r="G78">
            <v>45119.000347222223</v>
          </cell>
          <cell r="H78">
            <v>45119.000347222223</v>
          </cell>
          <cell r="I78">
            <v>45154.000347222223</v>
          </cell>
          <cell r="J78" t="str">
            <v>Do Thi Bich Lieu</v>
          </cell>
          <cell r="M78" t="str">
            <v>No</v>
          </cell>
          <cell r="O78" t="str">
            <v>Lịch thanh toán: Monthly at 10 &amp; 24</v>
          </cell>
        </row>
        <row r="79">
          <cell r="D79">
            <v>41100</v>
          </cell>
          <cell r="E79">
            <v>20394381</v>
          </cell>
          <cell r="F79">
            <v>1199426</v>
          </cell>
          <cell r="G79">
            <v>45119.000347222223</v>
          </cell>
          <cell r="H79">
            <v>45119.000347222223</v>
          </cell>
          <cell r="I79">
            <v>45153.000347222223</v>
          </cell>
          <cell r="J79" t="str">
            <v>Do Thi Bich Lieu</v>
          </cell>
          <cell r="M79" t="str">
            <v>No</v>
          </cell>
          <cell r="O79" t="str">
            <v>Lịch thanh toán: Monthly at 10 &amp; 24</v>
          </cell>
        </row>
        <row r="80">
          <cell r="D80">
            <v>41103</v>
          </cell>
          <cell r="E80">
            <v>28356993</v>
          </cell>
          <cell r="F80">
            <v>550541</v>
          </cell>
          <cell r="G80">
            <v>45119.000347222223</v>
          </cell>
          <cell r="H80">
            <v>45119.000347222223</v>
          </cell>
          <cell r="I80">
            <v>45153.000347222223</v>
          </cell>
          <cell r="J80" t="str">
            <v>Do Thi Bich Lieu</v>
          </cell>
          <cell r="M80" t="str">
            <v>No</v>
          </cell>
          <cell r="O80" t="str">
            <v>Lịch thanh toán: Monthly at 10 &amp; 24</v>
          </cell>
        </row>
        <row r="81">
          <cell r="D81">
            <v>41107</v>
          </cell>
          <cell r="E81">
            <v>14130008</v>
          </cell>
          <cell r="F81">
            <v>3301284</v>
          </cell>
          <cell r="G81">
            <v>45119.000347222223</v>
          </cell>
          <cell r="H81">
            <v>45119.000347222223</v>
          </cell>
          <cell r="I81">
            <v>45146.000347222223</v>
          </cell>
          <cell r="J81" t="str">
            <v>Do Thi Bich Lieu</v>
          </cell>
          <cell r="M81" t="str">
            <v>No</v>
          </cell>
          <cell r="O81" t="str">
            <v>Lịch thanh toán: Monthly at 10 &amp; 24</v>
          </cell>
        </row>
        <row r="82">
          <cell r="D82">
            <v>41093</v>
          </cell>
          <cell r="E82">
            <v>10265556</v>
          </cell>
          <cell r="F82">
            <v>3598279</v>
          </cell>
          <cell r="G82">
            <v>45119.000347222223</v>
          </cell>
          <cell r="H82">
            <v>45130.000347222223</v>
          </cell>
          <cell r="I82">
            <v>45150.000347222223</v>
          </cell>
          <cell r="J82" t="str">
            <v>Do Thi Bich Lieu</v>
          </cell>
          <cell r="M82" t="str">
            <v>No</v>
          </cell>
          <cell r="O82" t="str">
            <v>Lịch thanh toán: Monthly at 10 &amp; 24</v>
          </cell>
        </row>
        <row r="83">
          <cell r="D83">
            <v>41102</v>
          </cell>
          <cell r="E83">
            <v>25364327</v>
          </cell>
          <cell r="F83">
            <v>2186050</v>
          </cell>
          <cell r="G83">
            <v>45119.000347222223</v>
          </cell>
          <cell r="H83">
            <v>45120.000347222223</v>
          </cell>
          <cell r="I83">
            <v>45154.000347222223</v>
          </cell>
          <cell r="J83" t="str">
            <v>Do Thi Bich Lieu</v>
          </cell>
          <cell r="M83" t="str">
            <v>No</v>
          </cell>
          <cell r="O83" t="str">
            <v>Lịch thanh toán: Monthly at 10 &amp; 24</v>
          </cell>
        </row>
        <row r="84">
          <cell r="D84">
            <v>40873</v>
          </cell>
          <cell r="E84">
            <v>10261977</v>
          </cell>
          <cell r="F84">
            <v>2039018</v>
          </cell>
          <cell r="G84">
            <v>45117.000347222223</v>
          </cell>
          <cell r="J84" t="str">
            <v>Do Thi Bich Lieu</v>
          </cell>
          <cell r="M84" t="str">
            <v>No</v>
          </cell>
          <cell r="O84" t="str">
            <v>Chúng tôi đang xử lý hóa đơn, vui lòng liên hệ Do Thi Bich Lieu</v>
          </cell>
        </row>
        <row r="85">
          <cell r="D85">
            <v>40874</v>
          </cell>
          <cell r="E85">
            <v>22365749</v>
          </cell>
          <cell r="F85">
            <v>1019509</v>
          </cell>
          <cell r="G85">
            <v>45117.000347222223</v>
          </cell>
          <cell r="J85" t="str">
            <v>Do Thi Bich Lieu</v>
          </cell>
          <cell r="M85" t="str">
            <v>No</v>
          </cell>
          <cell r="O85" t="str">
            <v>Chúng tôi đang xử lý hóa đơn, vui lòng liên hệ Do Thi Bich Lieu</v>
          </cell>
        </row>
        <row r="86">
          <cell r="D86">
            <v>40816</v>
          </cell>
          <cell r="E86">
            <v>12180963</v>
          </cell>
          <cell r="F86">
            <v>5784329</v>
          </cell>
          <cell r="G86">
            <v>45115.000347222223</v>
          </cell>
          <cell r="J86" t="str">
            <v>Do Thi Bich Lieu</v>
          </cell>
          <cell r="M86" t="str">
            <v>No</v>
          </cell>
          <cell r="O86" t="str">
            <v>Chúng tôi đang xử lý hóa đơn, vui lòng liên hệ Do Thi Bich Lieu</v>
          </cell>
        </row>
        <row r="87">
          <cell r="D87">
            <v>40820</v>
          </cell>
          <cell r="E87">
            <v>15141499</v>
          </cell>
          <cell r="F87">
            <v>3385476</v>
          </cell>
          <cell r="G87">
            <v>45115.000347222223</v>
          </cell>
          <cell r="J87" t="str">
            <v>Do Thi Bich Lieu</v>
          </cell>
          <cell r="M87" t="str">
            <v>No</v>
          </cell>
          <cell r="O87" t="str">
            <v>Chúng tôi đang xử lý hóa đơn, vui lòng liên hệ Do Thi Bich Lieu</v>
          </cell>
        </row>
        <row r="88">
          <cell r="D88">
            <v>40824</v>
          </cell>
          <cell r="E88">
            <v>28355849</v>
          </cell>
          <cell r="F88">
            <v>2398853</v>
          </cell>
          <cell r="G88">
            <v>45115.000347222223</v>
          </cell>
          <cell r="H88">
            <v>45116.000347222223</v>
          </cell>
          <cell r="I88">
            <v>45150.000347222223</v>
          </cell>
          <cell r="J88" t="str">
            <v>Do Thi Bich Lieu</v>
          </cell>
          <cell r="M88" t="str">
            <v>No</v>
          </cell>
          <cell r="O88" t="str">
            <v>Lịch thanh toán: Monthly at 10 &amp; 24</v>
          </cell>
        </row>
        <row r="89">
          <cell r="D89">
            <v>40826</v>
          </cell>
          <cell r="E89">
            <v>17226286</v>
          </cell>
          <cell r="F89">
            <v>3719812</v>
          </cell>
          <cell r="G89">
            <v>45115.000347222223</v>
          </cell>
          <cell r="H89">
            <v>45127.000347222223</v>
          </cell>
          <cell r="I89">
            <v>45150.000347222223</v>
          </cell>
          <cell r="J89" t="str">
            <v>Do Thi Bich Lieu</v>
          </cell>
          <cell r="M89" t="str">
            <v>No</v>
          </cell>
          <cell r="O89" t="str">
            <v>Lịch thanh toán: Monthly at 10 &amp; 24</v>
          </cell>
        </row>
        <row r="90">
          <cell r="D90">
            <v>40815</v>
          </cell>
          <cell r="E90">
            <v>11222472</v>
          </cell>
          <cell r="F90">
            <v>4692308</v>
          </cell>
          <cell r="G90">
            <v>45115.000347222223</v>
          </cell>
          <cell r="H90">
            <v>45115.000347222223</v>
          </cell>
          <cell r="I90">
            <v>45148.000347222223</v>
          </cell>
          <cell r="J90" t="str">
            <v>Do Thi Bich Lieu</v>
          </cell>
          <cell r="M90" t="str">
            <v>No</v>
          </cell>
          <cell r="O90" t="str">
            <v>Lịch thanh toán: Monthly at 10 &amp; 24</v>
          </cell>
        </row>
        <row r="91">
          <cell r="D91">
            <v>40817</v>
          </cell>
          <cell r="E91">
            <v>12181245</v>
          </cell>
          <cell r="F91">
            <v>2783138</v>
          </cell>
          <cell r="G91">
            <v>45115.000347222223</v>
          </cell>
          <cell r="H91">
            <v>45115.000347222223</v>
          </cell>
          <cell r="I91">
            <v>45148.000347222223</v>
          </cell>
          <cell r="J91" t="str">
            <v>Do Thi Bich Lieu</v>
          </cell>
          <cell r="M91" t="str">
            <v>No</v>
          </cell>
          <cell r="O91" t="str">
            <v>Lịch thanh toán: Monthly at 10 &amp; 24</v>
          </cell>
        </row>
        <row r="92">
          <cell r="D92">
            <v>40821</v>
          </cell>
          <cell r="E92">
            <v>21242618</v>
          </cell>
          <cell r="F92">
            <v>1586110</v>
          </cell>
          <cell r="G92">
            <v>45115.000347222223</v>
          </cell>
          <cell r="H92">
            <v>45115.000347222223</v>
          </cell>
          <cell r="I92">
            <v>45150.000347222223</v>
          </cell>
          <cell r="J92" t="str">
            <v>Do Thi Bich Lieu</v>
          </cell>
          <cell r="M92" t="str">
            <v>No</v>
          </cell>
          <cell r="O92" t="str">
            <v>Lịch thanh toán: Monthly at 10 &amp; 24</v>
          </cell>
        </row>
        <row r="93">
          <cell r="D93">
            <v>40827</v>
          </cell>
          <cell r="E93">
            <v>17226231</v>
          </cell>
          <cell r="F93">
            <v>1040791</v>
          </cell>
          <cell r="G93">
            <v>45115.000347222223</v>
          </cell>
          <cell r="H93">
            <v>45116.000347222223</v>
          </cell>
          <cell r="I93">
            <v>45150.000347222223</v>
          </cell>
          <cell r="J93" t="str">
            <v>Do Thi Bich Lieu</v>
          </cell>
          <cell r="M93" t="str">
            <v>No</v>
          </cell>
          <cell r="O93" t="str">
            <v>Lịch thanh toán: Monthly at 10 &amp; 24</v>
          </cell>
        </row>
        <row r="94">
          <cell r="D94">
            <v>40825</v>
          </cell>
          <cell r="E94">
            <v>28354547</v>
          </cell>
          <cell r="F94">
            <v>2315628</v>
          </cell>
          <cell r="G94">
            <v>45115.000347222223</v>
          </cell>
          <cell r="H94">
            <v>45116.000347222223</v>
          </cell>
          <cell r="I94">
            <v>45150.000347222223</v>
          </cell>
          <cell r="J94" t="str">
            <v>Do Thi Bich Lieu</v>
          </cell>
          <cell r="M94" t="str">
            <v>No</v>
          </cell>
          <cell r="O94" t="str">
            <v>Lịch thanh toán: Monthly at 10 &amp; 24</v>
          </cell>
        </row>
        <row r="95">
          <cell r="D95">
            <v>39749</v>
          </cell>
          <cell r="E95">
            <v>14129428</v>
          </cell>
          <cell r="F95">
            <v>5191945</v>
          </cell>
          <cell r="G95">
            <v>45113.000347222223</v>
          </cell>
          <cell r="J95" t="str">
            <v>Do Thi Bich Lieu</v>
          </cell>
          <cell r="M95" t="str">
            <v>No</v>
          </cell>
          <cell r="O95" t="str">
            <v>Chúng tôi đang xử lý hóa đơn, vui lòng liên hệ Do Thi Bich Lieu</v>
          </cell>
        </row>
        <row r="96">
          <cell r="D96">
            <v>39427</v>
          </cell>
          <cell r="E96">
            <v>10262265</v>
          </cell>
          <cell r="F96">
            <v>4443714</v>
          </cell>
          <cell r="G96">
            <v>45111.000347222223</v>
          </cell>
          <cell r="H96">
            <v>45113.000347222223</v>
          </cell>
          <cell r="I96">
            <v>45142.000347222223</v>
          </cell>
          <cell r="J96" t="str">
            <v>Do Thi Bich Lieu</v>
          </cell>
          <cell r="M96" t="str">
            <v>No</v>
          </cell>
          <cell r="O96" t="str">
            <v>Lịch thanh toán: Monthly at 10 &amp; 24</v>
          </cell>
        </row>
        <row r="97">
          <cell r="D97">
            <v>39428</v>
          </cell>
          <cell r="E97">
            <v>10261977</v>
          </cell>
          <cell r="F97">
            <v>2398853</v>
          </cell>
          <cell r="G97">
            <v>45111.000347222223</v>
          </cell>
          <cell r="J97" t="str">
            <v>Do Thi Bich Lieu</v>
          </cell>
          <cell r="M97" t="str">
            <v>No</v>
          </cell>
          <cell r="O97" t="str">
            <v>Chúng tôi đang xử lý hóa đơn, vui lòng liên hệ Do Thi Bich Lieu</v>
          </cell>
        </row>
        <row r="98">
          <cell r="D98">
            <v>39439</v>
          </cell>
          <cell r="E98">
            <v>10262985</v>
          </cell>
          <cell r="F98">
            <v>490050</v>
          </cell>
          <cell r="G98">
            <v>45111.000347222223</v>
          </cell>
          <cell r="H98">
            <v>45112.000347222223</v>
          </cell>
          <cell r="I98">
            <v>45145.000347222223</v>
          </cell>
          <cell r="J98" t="str">
            <v>Do Thi Bich Lieu</v>
          </cell>
          <cell r="M98" t="str">
            <v>No</v>
          </cell>
          <cell r="O98" t="str">
            <v>Lịch thanh toán: Monthly at 10 &amp; 24</v>
          </cell>
        </row>
        <row r="99">
          <cell r="D99">
            <v>39443</v>
          </cell>
          <cell r="E99">
            <v>15140789</v>
          </cell>
          <cell r="F99">
            <v>9382090</v>
          </cell>
          <cell r="G99">
            <v>45111.000347222223</v>
          </cell>
          <cell r="H99">
            <v>45112.000347222223</v>
          </cell>
          <cell r="I99">
            <v>45146.000347222223</v>
          </cell>
          <cell r="J99" t="str">
            <v>Do Thi Bich Lieu</v>
          </cell>
          <cell r="M99" t="str">
            <v>No</v>
          </cell>
          <cell r="O99" t="str">
            <v>Lịch thanh toán: Monthly at 10 &amp; 24</v>
          </cell>
        </row>
        <row r="100">
          <cell r="D100">
            <v>39440</v>
          </cell>
          <cell r="E100">
            <v>22365749</v>
          </cell>
          <cell r="F100">
            <v>1199426</v>
          </cell>
          <cell r="G100">
            <v>45111.000347222223</v>
          </cell>
          <cell r="J100" t="str">
            <v>Do Thi Bich Lieu</v>
          </cell>
          <cell r="M100" t="str">
            <v>No</v>
          </cell>
          <cell r="O100" t="str">
            <v>Chúng tôi đang xử lý hóa đơn, vui lòng liên hệ Do Thi Bich Lieu</v>
          </cell>
        </row>
        <row r="101">
          <cell r="D101">
            <v>39074</v>
          </cell>
          <cell r="E101">
            <v>20389437</v>
          </cell>
          <cell r="F101">
            <v>2226532</v>
          </cell>
          <cell r="G101">
            <v>45107.000347222223</v>
          </cell>
          <cell r="H101">
            <v>45111.000347222223</v>
          </cell>
          <cell r="I101">
            <v>45139.000347222223</v>
          </cell>
          <cell r="J101" t="str">
            <v>Do Thi Bich Lieu</v>
          </cell>
          <cell r="M101" t="str">
            <v>No</v>
          </cell>
          <cell r="O101" t="str">
            <v>Lịch thanh toán: Monthly at 10 &amp; 24</v>
          </cell>
        </row>
        <row r="102">
          <cell r="D102">
            <v>39082</v>
          </cell>
          <cell r="E102">
            <v>50993664</v>
          </cell>
          <cell r="F102">
            <v>1221638</v>
          </cell>
          <cell r="G102">
            <v>45107.000347222223</v>
          </cell>
          <cell r="H102">
            <v>45111.000347222223</v>
          </cell>
          <cell r="I102">
            <v>45141.000347222223</v>
          </cell>
          <cell r="J102" t="str">
            <v>Do Thi Bich Lieu</v>
          </cell>
          <cell r="M102" t="str">
            <v>No</v>
          </cell>
          <cell r="O102" t="str">
            <v>Lịch thanh toán: Monthly at 10 &amp; 24</v>
          </cell>
        </row>
        <row r="103">
          <cell r="D103">
            <v>39090</v>
          </cell>
          <cell r="E103">
            <v>25360553</v>
          </cell>
          <cell r="F103">
            <v>1298816</v>
          </cell>
          <cell r="G103">
            <v>45107.000347222223</v>
          </cell>
          <cell r="H103">
            <v>45111.000347222223</v>
          </cell>
          <cell r="I103">
            <v>45142.000347222223</v>
          </cell>
          <cell r="J103" t="str">
            <v>Do Thi Bich Lieu</v>
          </cell>
          <cell r="M103" t="str">
            <v>No</v>
          </cell>
          <cell r="O103" t="str">
            <v>Lịch thanh toán: Monthly at 10 &amp; 24</v>
          </cell>
        </row>
        <row r="104">
          <cell r="D104">
            <v>39051</v>
          </cell>
          <cell r="E104">
            <v>13277067</v>
          </cell>
          <cell r="F104">
            <v>943404</v>
          </cell>
          <cell r="G104">
            <v>45107.000347222223</v>
          </cell>
          <cell r="H104">
            <v>45108.000347222223</v>
          </cell>
          <cell r="I104">
            <v>45134.000347222223</v>
          </cell>
          <cell r="J104" t="str">
            <v>Do Thi Bich Lieu</v>
          </cell>
          <cell r="M104" t="str">
            <v>No</v>
          </cell>
          <cell r="O104" t="str">
            <v>Lịch thanh toán: Monthly at 10 &amp; 24</v>
          </cell>
        </row>
        <row r="105">
          <cell r="D105">
            <v>39050</v>
          </cell>
          <cell r="E105">
            <v>13275736</v>
          </cell>
          <cell r="F105">
            <v>4901895</v>
          </cell>
          <cell r="G105">
            <v>45107.000347222223</v>
          </cell>
          <cell r="J105" t="str">
            <v>Do Thi Bich Lieu</v>
          </cell>
          <cell r="M105" t="str">
            <v>No</v>
          </cell>
          <cell r="O105" t="str">
            <v>Chúng tôi đang xử lý hóa đơn, vui lòng liên hệ Do Thi Bich Lieu</v>
          </cell>
        </row>
        <row r="106">
          <cell r="D106">
            <v>39052</v>
          </cell>
          <cell r="E106">
            <v>13276642</v>
          </cell>
          <cell r="F106">
            <v>4153556</v>
          </cell>
          <cell r="G106">
            <v>45107.000347222223</v>
          </cell>
          <cell r="H106">
            <v>45113.000347222223</v>
          </cell>
          <cell r="I106">
            <v>45134.000347222223</v>
          </cell>
          <cell r="J106" t="str">
            <v>Do Thi Bich Lieu</v>
          </cell>
          <cell r="M106" t="str">
            <v>No</v>
          </cell>
          <cell r="O106" t="str">
            <v>Lịch thanh toán: Monthly at 10 &amp; 24</v>
          </cell>
        </row>
        <row r="107">
          <cell r="D107">
            <v>39048</v>
          </cell>
          <cell r="E107">
            <v>14123855</v>
          </cell>
          <cell r="F107">
            <v>1972939</v>
          </cell>
          <cell r="G107">
            <v>45107.000347222223</v>
          </cell>
          <cell r="J107" t="str">
            <v>Do Thi Bich Lieu</v>
          </cell>
          <cell r="M107" t="str">
            <v>No</v>
          </cell>
          <cell r="O107" t="str">
            <v>07/Đã thanh toán 24/2023</v>
          </cell>
        </row>
        <row r="108">
          <cell r="D108">
            <v>39054</v>
          </cell>
          <cell r="E108">
            <v>14124647</v>
          </cell>
          <cell r="F108">
            <v>2076778</v>
          </cell>
          <cell r="G108">
            <v>45107.000347222223</v>
          </cell>
          <cell r="H108">
            <v>45113.000347222223</v>
          </cell>
          <cell r="I108">
            <v>45136.000347222223</v>
          </cell>
          <cell r="J108" t="str">
            <v>Do Thi Bich Lieu</v>
          </cell>
          <cell r="M108" t="str">
            <v>No</v>
          </cell>
          <cell r="O108" t="str">
            <v>Lịch thanh toán: Monthly at 10 &amp; 24</v>
          </cell>
        </row>
        <row r="109">
          <cell r="D109">
            <v>39049</v>
          </cell>
          <cell r="E109">
            <v>14125189</v>
          </cell>
          <cell r="F109">
            <v>5191945</v>
          </cell>
          <cell r="G109">
            <v>45107.000347222223</v>
          </cell>
          <cell r="H109">
            <v>45113.000347222223</v>
          </cell>
          <cell r="I109">
            <v>45132.000347222223</v>
          </cell>
          <cell r="J109" t="str">
            <v>Do Thi Bich Lieu</v>
          </cell>
          <cell r="M109" t="str">
            <v>No</v>
          </cell>
          <cell r="O109" t="str">
            <v>Lịch thanh toán: Monthly at 10 &amp; 24</v>
          </cell>
        </row>
        <row r="110">
          <cell r="D110">
            <v>39055</v>
          </cell>
          <cell r="E110">
            <v>26415098</v>
          </cell>
          <cell r="F110">
            <v>1628017</v>
          </cell>
          <cell r="G110">
            <v>45107.000347222223</v>
          </cell>
          <cell r="J110" t="str">
            <v>Do Thi Bich Lieu</v>
          </cell>
          <cell r="M110" t="str">
            <v>No</v>
          </cell>
          <cell r="O110" t="str">
            <v>Chúng tôi đang xử lý hóa đơn, vui lòng liên hệ Do Thi Bich Lieu</v>
          </cell>
        </row>
        <row r="111">
          <cell r="D111">
            <v>39060</v>
          </cell>
          <cell r="E111">
            <v>14129428</v>
          </cell>
          <cell r="F111">
            <v>6108190</v>
          </cell>
          <cell r="G111">
            <v>45107.000347222223</v>
          </cell>
          <cell r="J111" t="str">
            <v>Do Thi Bich Lieu</v>
          </cell>
          <cell r="M111" t="str">
            <v>No</v>
          </cell>
          <cell r="O111" t="str">
            <v>Chúng tôi đang xử lý hóa đơn, vui lòng liên hệ Do Thi Bich Lieu</v>
          </cell>
        </row>
        <row r="112">
          <cell r="D112">
            <v>39071</v>
          </cell>
          <cell r="E112">
            <v>17221485</v>
          </cell>
          <cell r="F112">
            <v>2242382</v>
          </cell>
          <cell r="G112">
            <v>45107.000347222223</v>
          </cell>
          <cell r="H112">
            <v>45113.000347222223</v>
          </cell>
          <cell r="I112">
            <v>45140.000347222223</v>
          </cell>
          <cell r="J112" t="str">
            <v>Do Thi Bich Lieu</v>
          </cell>
          <cell r="M112" t="str">
            <v>No</v>
          </cell>
          <cell r="O112" t="str">
            <v>Lịch thanh toán: Monthly at 10 &amp; 24</v>
          </cell>
        </row>
        <row r="113">
          <cell r="D113">
            <v>39079</v>
          </cell>
          <cell r="E113">
            <v>12178237</v>
          </cell>
          <cell r="F113">
            <v>2233483</v>
          </cell>
          <cell r="G113">
            <v>45107.000347222223</v>
          </cell>
          <cell r="H113">
            <v>45111.000347222223</v>
          </cell>
          <cell r="I113">
            <v>45139.000347222223</v>
          </cell>
          <cell r="J113" t="str">
            <v>Do Thi Bich Lieu</v>
          </cell>
          <cell r="M113" t="str">
            <v>No</v>
          </cell>
          <cell r="O113" t="str">
            <v>Lịch thanh toán: Monthly at 10 &amp; 24</v>
          </cell>
        </row>
        <row r="114">
          <cell r="D114">
            <v>39068</v>
          </cell>
          <cell r="E114">
            <v>28351392</v>
          </cell>
          <cell r="F114">
            <v>2675284</v>
          </cell>
          <cell r="G114">
            <v>45107.000347222223</v>
          </cell>
          <cell r="H114">
            <v>45111.000347222223</v>
          </cell>
          <cell r="I114">
            <v>45139.000347222223</v>
          </cell>
          <cell r="J114" t="str">
            <v>Do Thi Bich Lieu</v>
          </cell>
          <cell r="M114" t="str">
            <v>No</v>
          </cell>
          <cell r="O114" t="str">
            <v>Lịch thanh toán: Monthly at 10 &amp; 24</v>
          </cell>
        </row>
        <row r="115">
          <cell r="D115">
            <v>39081</v>
          </cell>
          <cell r="E115">
            <v>11219135</v>
          </cell>
          <cell r="F115">
            <v>2226532</v>
          </cell>
          <cell r="G115">
            <v>45107.000347222223</v>
          </cell>
          <cell r="H115">
            <v>45111.000347222223</v>
          </cell>
          <cell r="I115">
            <v>45139.000347222223</v>
          </cell>
          <cell r="J115" t="str">
            <v>Do Thi Bich Lieu</v>
          </cell>
          <cell r="M115" t="str">
            <v>No</v>
          </cell>
          <cell r="O115" t="str">
            <v>Lịch thanh toán: Monthly at 10 &amp; 24</v>
          </cell>
        </row>
        <row r="116">
          <cell r="D116">
            <v>39073</v>
          </cell>
          <cell r="E116">
            <v>20389539</v>
          </cell>
          <cell r="F116">
            <v>2634517</v>
          </cell>
          <cell r="G116">
            <v>45107.000347222223</v>
          </cell>
          <cell r="H116">
            <v>45111.000347222223</v>
          </cell>
          <cell r="I116">
            <v>45139.000347222223</v>
          </cell>
          <cell r="J116" t="str">
            <v>Do Thi Bich Lieu</v>
          </cell>
          <cell r="M116" t="str">
            <v>No</v>
          </cell>
          <cell r="O116" t="str">
            <v>Lịch thanh toán: Monthly at 10 &amp; 24</v>
          </cell>
        </row>
        <row r="117">
          <cell r="D117">
            <v>39067</v>
          </cell>
          <cell r="E117">
            <v>10258492</v>
          </cell>
          <cell r="F117">
            <v>6451202</v>
          </cell>
          <cell r="G117">
            <v>45107.000347222223</v>
          </cell>
          <cell r="H117">
            <v>45113.000347222223</v>
          </cell>
          <cell r="I117">
            <v>45136.000347222223</v>
          </cell>
          <cell r="J117" t="str">
            <v>Do Thi Bich Lieu</v>
          </cell>
          <cell r="M117" t="str">
            <v>No</v>
          </cell>
          <cell r="O117" t="str">
            <v>Lịch thanh toán: Monthly at 10 &amp; 24</v>
          </cell>
        </row>
        <row r="118">
          <cell r="D118">
            <v>39076</v>
          </cell>
          <cell r="E118">
            <v>15138013</v>
          </cell>
          <cell r="F118">
            <v>4669808</v>
          </cell>
          <cell r="G118">
            <v>45107.000347222223</v>
          </cell>
          <cell r="J118" t="str">
            <v>Do Thi Bich Lieu</v>
          </cell>
          <cell r="M118" t="str">
            <v>No</v>
          </cell>
          <cell r="O118" t="str">
            <v>Chúng tôi đang xử lý hóa đơn, vui lòng liên hệ Do Thi Bich Lieu</v>
          </cell>
        </row>
        <row r="119">
          <cell r="D119">
            <v>39077</v>
          </cell>
          <cell r="E119">
            <v>19413422</v>
          </cell>
          <cell r="F119">
            <v>2844936</v>
          </cell>
          <cell r="G119">
            <v>45107.000347222223</v>
          </cell>
          <cell r="H119">
            <v>45111.000347222223</v>
          </cell>
          <cell r="I119">
            <v>45138.000347222223</v>
          </cell>
          <cell r="J119" t="str">
            <v>Do Thi Bich Lieu</v>
          </cell>
          <cell r="M119" t="str">
            <v>No</v>
          </cell>
          <cell r="O119" t="str">
            <v>Lịch thanh toán: Monthly at 10 &amp; 24</v>
          </cell>
        </row>
        <row r="120">
          <cell r="D120">
            <v>39091</v>
          </cell>
          <cell r="E120">
            <v>28353032</v>
          </cell>
          <cell r="F120">
            <v>1738710</v>
          </cell>
          <cell r="G120">
            <v>45107.000347222223</v>
          </cell>
          <cell r="J120" t="str">
            <v>Do Thi Bich Lieu</v>
          </cell>
          <cell r="M120" t="str">
            <v>No</v>
          </cell>
          <cell r="O120" t="str">
            <v>Chúng tôi đang xử lý hóa đơn, vui lòng liên hệ Do Thi Bich Lieu</v>
          </cell>
        </row>
        <row r="121">
          <cell r="D121">
            <v>39080</v>
          </cell>
          <cell r="E121">
            <v>12177951</v>
          </cell>
          <cell r="F121">
            <v>3420586</v>
          </cell>
          <cell r="G121">
            <v>45107.000347222223</v>
          </cell>
          <cell r="J121" t="str">
            <v>Do Thi Bich Lieu</v>
          </cell>
          <cell r="M121" t="str">
            <v>No</v>
          </cell>
          <cell r="O121" t="str">
            <v>Chúng tôi đang xử lý hóa đơn, vui lòng liên hệ Do Thi Bich Lieu</v>
          </cell>
        </row>
        <row r="122">
          <cell r="D122">
            <v>39083</v>
          </cell>
          <cell r="E122">
            <v>15140207</v>
          </cell>
          <cell r="F122">
            <v>2226532</v>
          </cell>
          <cell r="G122">
            <v>45107.000347222223</v>
          </cell>
          <cell r="H122">
            <v>45118.000347222223</v>
          </cell>
          <cell r="I122">
            <v>45142.000347222223</v>
          </cell>
          <cell r="J122" t="str">
            <v>Do Thi Bich Lieu</v>
          </cell>
          <cell r="M122" t="str">
            <v>No</v>
          </cell>
          <cell r="O122" t="str">
            <v>Lịch thanh toán: Monthly at 10 &amp; 24</v>
          </cell>
        </row>
        <row r="123">
          <cell r="D123">
            <v>39069</v>
          </cell>
          <cell r="E123">
            <v>16453735</v>
          </cell>
          <cell r="F123">
            <v>2634517</v>
          </cell>
          <cell r="G123">
            <v>45107.000347222223</v>
          </cell>
          <cell r="H123">
            <v>45111.000347222223</v>
          </cell>
          <cell r="I123">
            <v>45142.000347222223</v>
          </cell>
          <cell r="J123" t="str">
            <v>Do Thi Bich Lieu</v>
          </cell>
          <cell r="M123" t="str">
            <v>No</v>
          </cell>
          <cell r="O123" t="str">
            <v>Lịch thanh toán: Monthly at 10 &amp; 24</v>
          </cell>
        </row>
        <row r="124">
          <cell r="D124">
            <v>39078</v>
          </cell>
          <cell r="E124">
            <v>19413318</v>
          </cell>
          <cell r="F124">
            <v>2226532</v>
          </cell>
          <cell r="G124">
            <v>45107.000347222223</v>
          </cell>
          <cell r="H124">
            <v>45111.000347222223</v>
          </cell>
          <cell r="I124">
            <v>45138.000347222223</v>
          </cell>
          <cell r="J124" t="str">
            <v>Do Thi Bich Lieu</v>
          </cell>
          <cell r="M124" t="str">
            <v>No</v>
          </cell>
          <cell r="O124" t="str">
            <v>Lịch thanh toán: Monthly at 10 &amp; 24</v>
          </cell>
        </row>
        <row r="125">
          <cell r="D125">
            <v>39072</v>
          </cell>
          <cell r="E125">
            <v>23231209</v>
          </cell>
          <cell r="F125">
            <v>2132554</v>
          </cell>
          <cell r="G125">
            <v>45107.000347222223</v>
          </cell>
          <cell r="H125">
            <v>45109.000347222223</v>
          </cell>
          <cell r="I125">
            <v>45143.000347222223</v>
          </cell>
          <cell r="J125" t="str">
            <v>Do Thi Bich Lieu</v>
          </cell>
          <cell r="M125" t="str">
            <v>No</v>
          </cell>
          <cell r="O125" t="str">
            <v>Lịch thanh toán: Monthly at 10 &amp; 24</v>
          </cell>
        </row>
        <row r="126">
          <cell r="D126">
            <v>39089</v>
          </cell>
          <cell r="E126">
            <v>25360293</v>
          </cell>
          <cell r="F126">
            <v>2226532</v>
          </cell>
          <cell r="G126">
            <v>45107.000347222223</v>
          </cell>
          <cell r="H126">
            <v>45111.000347222223</v>
          </cell>
          <cell r="I126">
            <v>45142.000347222223</v>
          </cell>
          <cell r="J126" t="str">
            <v>Do Thi Bich Lieu</v>
          </cell>
          <cell r="M126" t="str">
            <v>No</v>
          </cell>
          <cell r="O126" t="str">
            <v>Lịch thanh toán: Monthly at 10 &amp; 24</v>
          </cell>
        </row>
        <row r="127">
          <cell r="D127">
            <v>39070</v>
          </cell>
          <cell r="E127">
            <v>24330165</v>
          </cell>
          <cell r="F127">
            <v>3448170</v>
          </cell>
          <cell r="G127">
            <v>45107.000347222223</v>
          </cell>
          <cell r="J127" t="str">
            <v>Do Thi Bich Lieu</v>
          </cell>
          <cell r="M127" t="str">
            <v>No</v>
          </cell>
          <cell r="O127" t="str">
            <v>Chúng tôi đang xử lý hóa đơn, vui lòng liên hệ Do Thi Bich Lieu</v>
          </cell>
        </row>
        <row r="128">
          <cell r="D128">
            <v>39075</v>
          </cell>
          <cell r="E128">
            <v>20389396</v>
          </cell>
          <cell r="F128">
            <v>1615482</v>
          </cell>
          <cell r="G128">
            <v>45107.000347222223</v>
          </cell>
          <cell r="H128">
            <v>45111.000347222223</v>
          </cell>
          <cell r="I128">
            <v>45139.000347222223</v>
          </cell>
          <cell r="J128" t="str">
            <v>Do Thi Bich Lieu</v>
          </cell>
          <cell r="M128" t="str">
            <v>No</v>
          </cell>
          <cell r="O128" t="str">
            <v>Lịch thanh toán: Monthly at 10 &amp; 24</v>
          </cell>
        </row>
        <row r="129">
          <cell r="D129">
            <v>39086</v>
          </cell>
          <cell r="E129">
            <v>17223223</v>
          </cell>
          <cell r="F129">
            <v>5063652</v>
          </cell>
          <cell r="G129">
            <v>45107.000347222223</v>
          </cell>
          <cell r="J129" t="str">
            <v>Do Thi Bich Lieu</v>
          </cell>
          <cell r="M129" t="str">
            <v>No</v>
          </cell>
          <cell r="O129" t="str">
            <v>Chúng tôi đang xử lý hóa đơn, vui lòng liên hệ Do Thi Bich Lieu</v>
          </cell>
        </row>
        <row r="130">
          <cell r="D130">
            <v>39053</v>
          </cell>
          <cell r="E130">
            <v>90335674</v>
          </cell>
          <cell r="F130">
            <v>2117467</v>
          </cell>
          <cell r="G130">
            <v>45107.000347222223</v>
          </cell>
          <cell r="H130">
            <v>45108.000347222223</v>
          </cell>
          <cell r="I130">
            <v>45135.000347222223</v>
          </cell>
          <cell r="J130" t="str">
            <v>Do Thi Bich Lieu</v>
          </cell>
          <cell r="M130" t="str">
            <v>No</v>
          </cell>
          <cell r="O130" t="str">
            <v>Lịch thanh toán: Monthly at 10 &amp; 24</v>
          </cell>
        </row>
        <row r="131">
          <cell r="D131">
            <v>39059</v>
          </cell>
          <cell r="E131">
            <v>13280380</v>
          </cell>
          <cell r="F131">
            <v>1354018</v>
          </cell>
          <cell r="G131">
            <v>45107.000347222223</v>
          </cell>
          <cell r="H131">
            <v>45108.000347222223</v>
          </cell>
          <cell r="I131">
            <v>45140.000347222223</v>
          </cell>
          <cell r="J131" t="str">
            <v>Do Thi Bich Lieu</v>
          </cell>
          <cell r="M131" t="str">
            <v>No</v>
          </cell>
          <cell r="O131" t="str">
            <v>Lịch thanh toán: Monthly at 10 &amp; 24</v>
          </cell>
        </row>
        <row r="132">
          <cell r="D132">
            <v>39056</v>
          </cell>
          <cell r="E132">
            <v>14125995</v>
          </cell>
          <cell r="F132">
            <v>435501</v>
          </cell>
          <cell r="G132">
            <v>45107.000347222223</v>
          </cell>
          <cell r="H132">
            <v>45108.000347222223</v>
          </cell>
          <cell r="I132">
            <v>45136.000347222223</v>
          </cell>
          <cell r="J132" t="str">
            <v>Do Thi Bich Lieu</v>
          </cell>
          <cell r="M132" t="str">
            <v>No</v>
          </cell>
          <cell r="O132" t="str">
            <v>Lịch thanh toán: Monthly at 10 &amp; 24</v>
          </cell>
        </row>
        <row r="133">
          <cell r="D133">
            <v>39047</v>
          </cell>
          <cell r="E133">
            <v>14123950</v>
          </cell>
          <cell r="F133">
            <v>514273</v>
          </cell>
          <cell r="G133">
            <v>45107.000347222223</v>
          </cell>
          <cell r="J133" t="str">
            <v>Do Thi Bich Lieu</v>
          </cell>
          <cell r="M133" t="str">
            <v>No</v>
          </cell>
          <cell r="O133" t="str">
            <v>07/Đã thanh toán 24/2023</v>
          </cell>
        </row>
        <row r="134">
          <cell r="D134">
            <v>39058</v>
          </cell>
          <cell r="E134">
            <v>26415381</v>
          </cell>
          <cell r="F134">
            <v>1078011</v>
          </cell>
          <cell r="G134">
            <v>45107.000347222223</v>
          </cell>
          <cell r="H134">
            <v>45108.000347222223</v>
          </cell>
          <cell r="I134">
            <v>45141.000347222223</v>
          </cell>
          <cell r="J134" t="str">
            <v>Do Thi Bich Lieu</v>
          </cell>
          <cell r="M134" t="str">
            <v>No</v>
          </cell>
          <cell r="O134" t="str">
            <v>Lịch thanh toán: Monthly at 10 &amp; 24</v>
          </cell>
        </row>
        <row r="135">
          <cell r="D135">
            <v>39057</v>
          </cell>
          <cell r="E135">
            <v>14124927</v>
          </cell>
          <cell r="F135">
            <v>403871</v>
          </cell>
          <cell r="G135">
            <v>45107.000347222223</v>
          </cell>
          <cell r="H135">
            <v>45108.000347222223</v>
          </cell>
          <cell r="I135">
            <v>45136.000347222223</v>
          </cell>
          <cell r="J135" t="str">
            <v>Do Thi Bich Lieu</v>
          </cell>
          <cell r="M135" t="str">
            <v>No</v>
          </cell>
          <cell r="O135" t="str">
            <v>Lịch thanh toán: Monthly at 10 &amp; 24</v>
          </cell>
        </row>
        <row r="136">
          <cell r="D136">
            <v>39087</v>
          </cell>
          <cell r="E136">
            <v>21240847</v>
          </cell>
          <cell r="F136">
            <v>1615482</v>
          </cell>
          <cell r="G136">
            <v>45107.000347222223</v>
          </cell>
          <cell r="H136">
            <v>45108.000347222223</v>
          </cell>
          <cell r="I136">
            <v>45143.000347222223</v>
          </cell>
          <cell r="J136" t="str">
            <v>Do Thi Bich Lieu</v>
          </cell>
          <cell r="M136" t="str">
            <v>No</v>
          </cell>
          <cell r="O136" t="str">
            <v>Lịch thanh toán: Monthly at 10 &amp; 24</v>
          </cell>
        </row>
        <row r="137">
          <cell r="D137">
            <v>646</v>
          </cell>
          <cell r="E137">
            <v>50984034</v>
          </cell>
          <cell r="F137">
            <v>4312396</v>
          </cell>
          <cell r="G137">
            <v>44932.000347222223</v>
          </cell>
          <cell r="J137" t="str">
            <v>Do Thi Bich Lieu</v>
          </cell>
          <cell r="M137" t="str">
            <v>No</v>
          </cell>
          <cell r="O137" t="str">
            <v>06/Đã thanh toán 12/2023</v>
          </cell>
        </row>
        <row r="138">
          <cell r="D138">
            <v>645</v>
          </cell>
          <cell r="E138">
            <v>29150448</v>
          </cell>
          <cell r="F138">
            <v>1332038</v>
          </cell>
          <cell r="G138">
            <v>44932.000347222223</v>
          </cell>
          <cell r="J138" t="str">
            <v>Do Thi Bich Lieu</v>
          </cell>
          <cell r="M138" t="str">
            <v>No</v>
          </cell>
          <cell r="O138" t="str">
            <v>02/Đã thanh toán 10/2023</v>
          </cell>
        </row>
        <row r="139">
          <cell r="D139">
            <v>644</v>
          </cell>
          <cell r="E139">
            <v>12102972</v>
          </cell>
          <cell r="F139">
            <v>1978899</v>
          </cell>
          <cell r="G139">
            <v>44932.000347222223</v>
          </cell>
          <cell r="J139" t="str">
            <v>Do Thi Bich Lieu</v>
          </cell>
          <cell r="M139" t="str">
            <v>No</v>
          </cell>
          <cell r="O139" t="str">
            <v>02/Đã thanh toán 24/2023</v>
          </cell>
        </row>
        <row r="140">
          <cell r="D140">
            <v>643</v>
          </cell>
          <cell r="E140">
            <v>24278449</v>
          </cell>
          <cell r="F140">
            <v>1882469</v>
          </cell>
          <cell r="G140">
            <v>44932.000347222223</v>
          </cell>
          <cell r="J140" t="str">
            <v>Do Thi Bich Lieu</v>
          </cell>
          <cell r="M140" t="str">
            <v>No</v>
          </cell>
          <cell r="O140" t="str">
            <v>02/Đã thanh toán 10/2023</v>
          </cell>
        </row>
        <row r="141">
          <cell r="D141">
            <v>642</v>
          </cell>
          <cell r="E141">
            <v>21199249</v>
          </cell>
          <cell r="F141">
            <v>1615482</v>
          </cell>
          <cell r="G141">
            <v>44932.000347222223</v>
          </cell>
          <cell r="J141" t="str">
            <v>Do Thi Bich Lieu</v>
          </cell>
          <cell r="M141" t="str">
            <v>No</v>
          </cell>
          <cell r="O141" t="str">
            <v>02/Đã thanh toán 10/2023</v>
          </cell>
        </row>
        <row r="142">
          <cell r="D142">
            <v>844</v>
          </cell>
          <cell r="E142">
            <v>26347517</v>
          </cell>
          <cell r="F142">
            <v>3738240</v>
          </cell>
          <cell r="G142">
            <v>44933.000347222223</v>
          </cell>
          <cell r="J142" t="str">
            <v>Do Thi Bich Lieu</v>
          </cell>
          <cell r="M142" t="str">
            <v>No</v>
          </cell>
          <cell r="O142" t="str">
            <v>06/Đã thanh toán 26/2023</v>
          </cell>
        </row>
        <row r="143">
          <cell r="D143">
            <v>840</v>
          </cell>
          <cell r="E143">
            <v>13193192</v>
          </cell>
          <cell r="F143">
            <v>7476480</v>
          </cell>
          <cell r="G143">
            <v>44933.000347222223</v>
          </cell>
          <cell r="J143" t="str">
            <v>Do Thi Bich Lieu</v>
          </cell>
          <cell r="M143" t="str">
            <v>No</v>
          </cell>
          <cell r="O143" t="str">
            <v>03/Đã thanh toán 10/2023</v>
          </cell>
        </row>
        <row r="144">
          <cell r="D144">
            <v>847</v>
          </cell>
          <cell r="E144">
            <v>14060853</v>
          </cell>
          <cell r="F144">
            <v>4886552</v>
          </cell>
          <cell r="G144">
            <v>44933.000347222223</v>
          </cell>
          <cell r="J144" t="str">
            <v>Do Thi Bich Lieu</v>
          </cell>
          <cell r="M144" t="str">
            <v>No</v>
          </cell>
          <cell r="O144" t="str">
            <v>03/Đã thanh toán 10/2023</v>
          </cell>
        </row>
        <row r="145">
          <cell r="D145">
            <v>841</v>
          </cell>
          <cell r="E145">
            <v>14058402</v>
          </cell>
          <cell r="F145">
            <v>3664914</v>
          </cell>
          <cell r="G145">
            <v>44933.000347222223</v>
          </cell>
          <cell r="J145" t="str">
            <v>Do Thi Bich Lieu</v>
          </cell>
          <cell r="M145" t="str">
            <v>No</v>
          </cell>
          <cell r="O145" t="str">
            <v>03/Đã thanh toán 10/2023</v>
          </cell>
        </row>
        <row r="146">
          <cell r="D146">
            <v>851</v>
          </cell>
          <cell r="E146">
            <v>13194511</v>
          </cell>
          <cell r="F146">
            <v>3227560</v>
          </cell>
          <cell r="G146">
            <v>44933.000347222223</v>
          </cell>
          <cell r="J146" t="str">
            <v>Do Thi Bich Lieu</v>
          </cell>
          <cell r="M146" t="str">
            <v>No</v>
          </cell>
          <cell r="O146" t="str">
            <v>03/Đã thanh toán 10/2023</v>
          </cell>
        </row>
        <row r="147">
          <cell r="D147">
            <v>846</v>
          </cell>
          <cell r="E147">
            <v>13195567</v>
          </cell>
          <cell r="F147">
            <v>3883418</v>
          </cell>
          <cell r="G147">
            <v>44933.000347222223</v>
          </cell>
          <cell r="J147" t="str">
            <v>Do Thi Bich Lieu</v>
          </cell>
          <cell r="M147" t="str">
            <v>No</v>
          </cell>
          <cell r="O147" t="str">
            <v>03/Đã thanh toán 10/2023</v>
          </cell>
        </row>
        <row r="148">
          <cell r="D148">
            <v>839</v>
          </cell>
          <cell r="E148">
            <v>14056774</v>
          </cell>
          <cell r="F148">
            <v>1428467</v>
          </cell>
          <cell r="G148">
            <v>44933.000347222223</v>
          </cell>
          <cell r="J148" t="str">
            <v>Do Thi Bich Lieu</v>
          </cell>
          <cell r="M148" t="str">
            <v>No</v>
          </cell>
          <cell r="O148" t="str">
            <v>03/Đã thanh toán 10/2023</v>
          </cell>
        </row>
        <row r="149">
          <cell r="D149">
            <v>845</v>
          </cell>
          <cell r="E149">
            <v>14059930</v>
          </cell>
          <cell r="F149">
            <v>3664914</v>
          </cell>
          <cell r="G149">
            <v>44933.000347222223</v>
          </cell>
          <cell r="J149" t="str">
            <v>Do Thi Bich Lieu</v>
          </cell>
          <cell r="M149" t="str">
            <v>No</v>
          </cell>
          <cell r="O149" t="str">
            <v>03/Đã thanh toán 10/2023</v>
          </cell>
        </row>
        <row r="150">
          <cell r="D150">
            <v>842</v>
          </cell>
          <cell r="E150">
            <v>26348398</v>
          </cell>
          <cell r="F150">
            <v>2452428</v>
          </cell>
          <cell r="G150">
            <v>44933.000347222223</v>
          </cell>
          <cell r="J150" t="str">
            <v>Do Thi Bich Lieu</v>
          </cell>
          <cell r="M150" t="str">
            <v>No</v>
          </cell>
          <cell r="O150" t="str">
            <v>03/Đã thanh toán 10/2023</v>
          </cell>
        </row>
        <row r="151">
          <cell r="D151">
            <v>829</v>
          </cell>
          <cell r="E151">
            <v>28295202</v>
          </cell>
          <cell r="F151">
            <v>276001</v>
          </cell>
          <cell r="G151">
            <v>44933.000347222223</v>
          </cell>
          <cell r="J151" t="str">
            <v>Do Thi Bich Lieu</v>
          </cell>
          <cell r="M151" t="str">
            <v>No</v>
          </cell>
          <cell r="O151" t="str">
            <v>02/Đã thanh toán 24/2023</v>
          </cell>
        </row>
        <row r="152">
          <cell r="D152">
            <v>843</v>
          </cell>
          <cell r="E152">
            <v>26348124</v>
          </cell>
          <cell r="F152">
            <v>2226534</v>
          </cell>
          <cell r="G152">
            <v>44933.000347222223</v>
          </cell>
          <cell r="J152" t="str">
            <v>Do Thi Bich Lieu</v>
          </cell>
          <cell r="M152" t="str">
            <v>No</v>
          </cell>
          <cell r="O152" t="str">
            <v>03/Đã thanh toán 10/2023</v>
          </cell>
        </row>
        <row r="153">
          <cell r="D153">
            <v>849</v>
          </cell>
          <cell r="E153">
            <v>11147774</v>
          </cell>
          <cell r="F153">
            <v>16777085</v>
          </cell>
          <cell r="G153">
            <v>44933.000347222223</v>
          </cell>
          <cell r="J153" t="str">
            <v>Do Thi Bich Lieu</v>
          </cell>
          <cell r="M153" t="str">
            <v>No</v>
          </cell>
          <cell r="O153" t="str">
            <v>02/Đã thanh toán 10/2023</v>
          </cell>
        </row>
        <row r="154">
          <cell r="D154">
            <v>831</v>
          </cell>
          <cell r="E154">
            <v>21199964</v>
          </cell>
          <cell r="F154">
            <v>1615482</v>
          </cell>
          <cell r="G154">
            <v>44933.000347222223</v>
          </cell>
          <cell r="J154" t="str">
            <v>Do Thi Bich Lieu</v>
          </cell>
          <cell r="M154" t="str">
            <v>No</v>
          </cell>
          <cell r="O154" t="str">
            <v>02/Đã thanh toán 24/2023</v>
          </cell>
        </row>
        <row r="155">
          <cell r="D155">
            <v>833</v>
          </cell>
          <cell r="E155">
            <v>15076561</v>
          </cell>
          <cell r="F155">
            <v>2619452</v>
          </cell>
          <cell r="G155">
            <v>44933.000347222223</v>
          </cell>
          <cell r="J155" t="str">
            <v>Do Thi Bich Lieu</v>
          </cell>
          <cell r="M155" t="str">
            <v>No</v>
          </cell>
          <cell r="O155" t="str">
            <v>02/Đã thanh toán 10/2023</v>
          </cell>
        </row>
        <row r="156">
          <cell r="D156">
            <v>830</v>
          </cell>
          <cell r="E156">
            <v>22307179</v>
          </cell>
          <cell r="F156">
            <v>4103941</v>
          </cell>
          <cell r="G156">
            <v>44933.000347222223</v>
          </cell>
          <cell r="J156" t="str">
            <v>Do Thi Bich Lieu</v>
          </cell>
          <cell r="M156" t="str">
            <v>No</v>
          </cell>
          <cell r="O156" t="str">
            <v>02/Đã thanh toán 24/2023</v>
          </cell>
        </row>
        <row r="157">
          <cell r="D157">
            <v>834</v>
          </cell>
          <cell r="E157">
            <v>16387878</v>
          </cell>
          <cell r="F157">
            <v>7130387</v>
          </cell>
          <cell r="G157">
            <v>44933.000347222223</v>
          </cell>
          <cell r="J157" t="str">
            <v>Do Thi Bich Lieu</v>
          </cell>
          <cell r="M157" t="str">
            <v>No</v>
          </cell>
          <cell r="O157" t="str">
            <v>02/Đã thanh toán 24/2023</v>
          </cell>
        </row>
        <row r="158">
          <cell r="D158">
            <v>1381</v>
          </cell>
          <cell r="E158">
            <v>27298878</v>
          </cell>
          <cell r="F158">
            <v>499125</v>
          </cell>
          <cell r="G158">
            <v>44938.000347222223</v>
          </cell>
          <cell r="J158" t="str">
            <v>Do Thi Bich Lieu</v>
          </cell>
          <cell r="M158" t="str">
            <v>No</v>
          </cell>
          <cell r="O158" t="str">
            <v>05/Đã thanh toán 24/2023</v>
          </cell>
        </row>
        <row r="159">
          <cell r="D159">
            <v>1380</v>
          </cell>
          <cell r="E159">
            <v>25308599</v>
          </cell>
          <cell r="F159">
            <v>17943706</v>
          </cell>
          <cell r="G159">
            <v>44938.000347222223</v>
          </cell>
          <cell r="J159" t="str">
            <v>Do Thi Bich Lieu</v>
          </cell>
          <cell r="M159" t="str">
            <v>No</v>
          </cell>
          <cell r="O159" t="str">
            <v>05/Đã thanh toán 24/2023</v>
          </cell>
        </row>
        <row r="160">
          <cell r="D160">
            <v>1369</v>
          </cell>
          <cell r="E160">
            <v>26356515</v>
          </cell>
          <cell r="F160">
            <v>3954874</v>
          </cell>
          <cell r="G160">
            <v>44938.000347222223</v>
          </cell>
          <cell r="J160" t="str">
            <v>Do Thi Bich Lieu</v>
          </cell>
          <cell r="M160" t="str">
            <v>No</v>
          </cell>
          <cell r="O160" t="str">
            <v>02/Đã thanh toán 10/2023</v>
          </cell>
        </row>
        <row r="161">
          <cell r="D161">
            <v>1397</v>
          </cell>
          <cell r="E161">
            <v>18119815</v>
          </cell>
          <cell r="F161">
            <v>12404673</v>
          </cell>
          <cell r="G161">
            <v>44938.000347222223</v>
          </cell>
          <cell r="J161" t="str">
            <v>Do Thi Bich Lieu</v>
          </cell>
          <cell r="M161" t="str">
            <v>No</v>
          </cell>
          <cell r="O161" t="str">
            <v>02/Đã thanh toán 24/2023</v>
          </cell>
        </row>
        <row r="162">
          <cell r="D162">
            <v>1398</v>
          </cell>
          <cell r="E162">
            <v>12110026</v>
          </cell>
          <cell r="F162">
            <v>37402800</v>
          </cell>
          <cell r="G162">
            <v>44938.000347222223</v>
          </cell>
          <cell r="J162" t="str">
            <v>Do Thi Bich Lieu</v>
          </cell>
          <cell r="M162" t="str">
            <v>No</v>
          </cell>
          <cell r="O162" t="str">
            <v>02/Đã thanh toán 24/2023</v>
          </cell>
        </row>
        <row r="163">
          <cell r="D163">
            <v>1473</v>
          </cell>
          <cell r="E163">
            <v>50984429</v>
          </cell>
          <cell r="F163">
            <v>15654122</v>
          </cell>
          <cell r="G163">
            <v>44939.000347222223</v>
          </cell>
          <cell r="J163" t="str">
            <v>Do Thi Bich Lieu</v>
          </cell>
          <cell r="M163" t="str">
            <v>No</v>
          </cell>
          <cell r="O163" t="str">
            <v>02/Đã thanh toán 24/2023</v>
          </cell>
        </row>
        <row r="164">
          <cell r="D164">
            <v>1476</v>
          </cell>
          <cell r="E164">
            <v>28298636</v>
          </cell>
          <cell r="F164">
            <v>13249500</v>
          </cell>
          <cell r="G164">
            <v>44939.000347222223</v>
          </cell>
          <cell r="J164" t="str">
            <v>Do Thi Bich Lieu</v>
          </cell>
          <cell r="M164" t="str">
            <v>No</v>
          </cell>
          <cell r="O164" t="str">
            <v>03/Đã thanh toán 10/2023</v>
          </cell>
        </row>
        <row r="165">
          <cell r="D165">
            <v>1478</v>
          </cell>
          <cell r="E165">
            <v>28298103</v>
          </cell>
          <cell r="F165">
            <v>2457945</v>
          </cell>
          <cell r="G165">
            <v>44939.000347222223</v>
          </cell>
          <cell r="J165" t="str">
            <v>Do Thi Bich Lieu</v>
          </cell>
          <cell r="M165" t="str">
            <v>No</v>
          </cell>
          <cell r="O165" t="str">
            <v>02/Đã thanh toán 24/2023</v>
          </cell>
        </row>
        <row r="166">
          <cell r="D166">
            <v>1483</v>
          </cell>
          <cell r="E166">
            <v>16391057</v>
          </cell>
          <cell r="F166">
            <v>575476</v>
          </cell>
          <cell r="G166">
            <v>44939.000347222223</v>
          </cell>
          <cell r="J166" t="str">
            <v>Do Thi Bich Lieu</v>
          </cell>
          <cell r="M166" t="str">
            <v>No</v>
          </cell>
          <cell r="O166" t="str">
            <v>02/Đã thanh toán 24/2023</v>
          </cell>
        </row>
        <row r="167">
          <cell r="D167">
            <v>1481</v>
          </cell>
          <cell r="E167">
            <v>16391216</v>
          </cell>
          <cell r="F167">
            <v>3738240</v>
          </cell>
          <cell r="G167">
            <v>44939.000347222223</v>
          </cell>
          <cell r="J167" t="str">
            <v>Do Thi Bich Lieu</v>
          </cell>
          <cell r="M167" t="str">
            <v>No</v>
          </cell>
          <cell r="O167" t="str">
            <v>02/Đã thanh toán 24/2023</v>
          </cell>
        </row>
        <row r="168">
          <cell r="D168">
            <v>1479</v>
          </cell>
          <cell r="E168">
            <v>25309394</v>
          </cell>
          <cell r="F168">
            <v>331201</v>
          </cell>
          <cell r="G168">
            <v>44939.000347222223</v>
          </cell>
          <cell r="J168" t="str">
            <v>Do Thi Bich Lieu</v>
          </cell>
          <cell r="M168" t="str">
            <v>No</v>
          </cell>
          <cell r="O168" t="str">
            <v>02/Đã thanh toán 24/2023</v>
          </cell>
        </row>
        <row r="169">
          <cell r="D169">
            <v>1475</v>
          </cell>
          <cell r="E169">
            <v>19354340</v>
          </cell>
          <cell r="F169">
            <v>6059287</v>
          </cell>
          <cell r="G169">
            <v>44939.000347222223</v>
          </cell>
          <cell r="J169" t="str">
            <v>Do Thi Bich Lieu</v>
          </cell>
          <cell r="M169" t="str">
            <v>No</v>
          </cell>
          <cell r="O169" t="str">
            <v>02/Đã thanh toán 24/2023</v>
          </cell>
        </row>
        <row r="170">
          <cell r="D170">
            <v>1474</v>
          </cell>
          <cell r="E170">
            <v>18122078</v>
          </cell>
          <cell r="F170">
            <v>4744894</v>
          </cell>
          <cell r="G170">
            <v>44939.000347222223</v>
          </cell>
          <cell r="J170" t="str">
            <v>Do Thi Bich Lieu</v>
          </cell>
          <cell r="M170" t="str">
            <v>No</v>
          </cell>
          <cell r="O170" t="str">
            <v>02/Đã thanh toán 24/2023</v>
          </cell>
        </row>
        <row r="171">
          <cell r="D171">
            <v>1472</v>
          </cell>
          <cell r="E171">
            <v>11150933</v>
          </cell>
          <cell r="F171">
            <v>15644207</v>
          </cell>
          <cell r="G171">
            <v>44939.000347222223</v>
          </cell>
          <cell r="J171" t="str">
            <v>Do Thi Bich Lieu</v>
          </cell>
          <cell r="M171" t="str">
            <v>No</v>
          </cell>
          <cell r="O171" t="str">
            <v>02/Đã thanh toán 24/2023</v>
          </cell>
        </row>
        <row r="172">
          <cell r="D172">
            <v>2135</v>
          </cell>
          <cell r="E172">
            <v>13207322</v>
          </cell>
          <cell r="F172">
            <v>4715370</v>
          </cell>
          <cell r="G172">
            <v>44957.000347222223</v>
          </cell>
          <cell r="J172" t="str">
            <v>Do Thi Bich Lieu</v>
          </cell>
          <cell r="M172" t="str">
            <v>No</v>
          </cell>
          <cell r="O172" t="str">
            <v>03/Đã thanh toán 24/2023</v>
          </cell>
        </row>
        <row r="173">
          <cell r="D173">
            <v>2128</v>
          </cell>
          <cell r="E173">
            <v>10185012</v>
          </cell>
          <cell r="F173">
            <v>3377836</v>
          </cell>
          <cell r="G173">
            <v>44957.000347222223</v>
          </cell>
          <cell r="J173" t="str">
            <v>Do Thi Bich Lieu</v>
          </cell>
          <cell r="M173" t="str">
            <v>No</v>
          </cell>
          <cell r="O173" t="str">
            <v>05/Đã thanh toán 24/2023</v>
          </cell>
        </row>
        <row r="174">
          <cell r="D174">
            <v>2129</v>
          </cell>
          <cell r="E174">
            <v>18125879</v>
          </cell>
          <cell r="F174">
            <v>4744894</v>
          </cell>
          <cell r="G174">
            <v>44957.000347222223</v>
          </cell>
          <cell r="J174" t="str">
            <v>Do Thi Bich Lieu</v>
          </cell>
          <cell r="M174" t="str">
            <v>No</v>
          </cell>
          <cell r="O174" t="str">
            <v>05/Đã thanh toán 24/2023</v>
          </cell>
        </row>
        <row r="175">
          <cell r="D175">
            <v>2125</v>
          </cell>
          <cell r="E175">
            <v>10184554</v>
          </cell>
          <cell r="F175">
            <v>3230964</v>
          </cell>
          <cell r="G175">
            <v>44957.000347222223</v>
          </cell>
          <cell r="J175" t="str">
            <v>Do Thi Bich Lieu</v>
          </cell>
          <cell r="M175" t="str">
            <v>No</v>
          </cell>
          <cell r="O175" t="str">
            <v>05/Đã thanh toán 24/2023</v>
          </cell>
        </row>
        <row r="176">
          <cell r="D176">
            <v>2126</v>
          </cell>
          <cell r="E176">
            <v>10184038</v>
          </cell>
          <cell r="F176">
            <v>7543021</v>
          </cell>
          <cell r="G176">
            <v>44957.000347222223</v>
          </cell>
          <cell r="J176" t="str">
            <v>Do Thi Bich Lieu</v>
          </cell>
          <cell r="M176" t="str">
            <v>No</v>
          </cell>
          <cell r="O176" t="str">
            <v>05/Đã thanh toán 24/2023</v>
          </cell>
        </row>
        <row r="177">
          <cell r="D177">
            <v>2139</v>
          </cell>
          <cell r="E177">
            <v>10179940</v>
          </cell>
          <cell r="F177">
            <v>15094768</v>
          </cell>
          <cell r="G177">
            <v>44957.000347222223</v>
          </cell>
          <cell r="J177" t="str">
            <v>Do Thi Bich Lieu</v>
          </cell>
          <cell r="M177" t="str">
            <v>No</v>
          </cell>
          <cell r="O177" t="str">
            <v>03/Đã thanh toán 24/2023</v>
          </cell>
        </row>
        <row r="178">
          <cell r="D178">
            <v>2120</v>
          </cell>
          <cell r="E178">
            <v>22311704</v>
          </cell>
          <cell r="F178">
            <v>1550252</v>
          </cell>
          <cell r="G178">
            <v>44957.000347222223</v>
          </cell>
          <cell r="J178" t="str">
            <v>Do Thi Bich Lieu</v>
          </cell>
          <cell r="M178" t="str">
            <v>No</v>
          </cell>
          <cell r="O178" t="str">
            <v>02/Đã thanh toán 24/2023</v>
          </cell>
        </row>
        <row r="179">
          <cell r="D179">
            <v>2118</v>
          </cell>
          <cell r="E179">
            <v>16392929</v>
          </cell>
          <cell r="F179">
            <v>9021870</v>
          </cell>
          <cell r="G179">
            <v>44957.000347222223</v>
          </cell>
          <cell r="J179" t="str">
            <v>Do Thi Bich Lieu</v>
          </cell>
          <cell r="M179" t="str">
            <v>No</v>
          </cell>
          <cell r="O179" t="str">
            <v>02/Đã thanh toán 24/2023</v>
          </cell>
        </row>
        <row r="180">
          <cell r="D180">
            <v>2119</v>
          </cell>
          <cell r="E180">
            <v>17156773</v>
          </cell>
          <cell r="F180">
            <v>7350111</v>
          </cell>
          <cell r="G180">
            <v>44957.000347222223</v>
          </cell>
          <cell r="J180" t="str">
            <v>Do Thi Bich Lieu</v>
          </cell>
          <cell r="M180" t="str">
            <v>No</v>
          </cell>
          <cell r="O180" t="str">
            <v>02/Đã thanh toán 24/2023</v>
          </cell>
        </row>
        <row r="181">
          <cell r="D181">
            <v>2122</v>
          </cell>
          <cell r="E181">
            <v>10183089</v>
          </cell>
          <cell r="F181">
            <v>5607360</v>
          </cell>
          <cell r="G181">
            <v>44957.000347222223</v>
          </cell>
          <cell r="J181" t="str">
            <v>Do Thi Bich Lieu</v>
          </cell>
          <cell r="M181" t="str">
            <v>No</v>
          </cell>
          <cell r="O181" t="str">
            <v>02/Đã thanh toán 24/2023</v>
          </cell>
        </row>
        <row r="182">
          <cell r="D182">
            <v>2132</v>
          </cell>
          <cell r="E182">
            <v>90294852</v>
          </cell>
          <cell r="F182">
            <v>4058758</v>
          </cell>
          <cell r="G182">
            <v>44957.000347222223</v>
          </cell>
          <cell r="J182" t="str">
            <v>Do Thi Bich Lieu</v>
          </cell>
          <cell r="M182" t="str">
            <v>No</v>
          </cell>
          <cell r="O182" t="str">
            <v>02/Đã thanh toán 24/2023</v>
          </cell>
        </row>
        <row r="183">
          <cell r="D183">
            <v>2123</v>
          </cell>
          <cell r="E183">
            <v>10183967</v>
          </cell>
          <cell r="F183">
            <v>14398439</v>
          </cell>
          <cell r="G183">
            <v>44957.000347222223</v>
          </cell>
          <cell r="J183" t="str">
            <v>Do Thi Bich Lieu</v>
          </cell>
          <cell r="M183" t="str">
            <v>No</v>
          </cell>
          <cell r="O183" t="str">
            <v>02/Đã thanh toán 24/2023</v>
          </cell>
        </row>
        <row r="184">
          <cell r="D184">
            <v>3517</v>
          </cell>
          <cell r="E184">
            <v>28303644</v>
          </cell>
          <cell r="F184">
            <v>2050340</v>
          </cell>
          <cell r="G184">
            <v>44966.000347222223</v>
          </cell>
          <cell r="J184" t="str">
            <v>Do Thi Bich Lieu</v>
          </cell>
          <cell r="M184" t="str">
            <v>No</v>
          </cell>
          <cell r="O184" t="str">
            <v>03/Đã thanh toán 24/2023</v>
          </cell>
        </row>
        <row r="185">
          <cell r="D185">
            <v>3522</v>
          </cell>
          <cell r="E185">
            <v>18127779</v>
          </cell>
          <cell r="F185">
            <v>4536290</v>
          </cell>
          <cell r="G185">
            <v>44966.000347222223</v>
          </cell>
          <cell r="J185" t="str">
            <v>Do Thi Bich Lieu</v>
          </cell>
          <cell r="M185" t="str">
            <v>No</v>
          </cell>
          <cell r="O185" t="str">
            <v>03/Đã thanh toán 24/2023</v>
          </cell>
        </row>
        <row r="186">
          <cell r="D186">
            <v>3519</v>
          </cell>
          <cell r="E186">
            <v>17162293</v>
          </cell>
          <cell r="F186">
            <v>20171932</v>
          </cell>
          <cell r="G186">
            <v>44966.000347222223</v>
          </cell>
          <cell r="J186" t="str">
            <v>Do Thi Bich Lieu</v>
          </cell>
          <cell r="M186" t="str">
            <v>No</v>
          </cell>
          <cell r="O186" t="str">
            <v>03/Đã thanh toán 24/2023</v>
          </cell>
        </row>
        <row r="187">
          <cell r="D187">
            <v>3520</v>
          </cell>
          <cell r="E187">
            <v>15085577</v>
          </cell>
          <cell r="F187">
            <v>2619452</v>
          </cell>
          <cell r="G187">
            <v>44966.000347222223</v>
          </cell>
          <cell r="J187" t="str">
            <v>Do Thi Bich Lieu</v>
          </cell>
          <cell r="M187" t="str">
            <v>No</v>
          </cell>
          <cell r="O187" t="str">
            <v>03/Đã thanh toán 24/2023</v>
          </cell>
        </row>
        <row r="188">
          <cell r="D188">
            <v>3521</v>
          </cell>
          <cell r="E188">
            <v>18127794</v>
          </cell>
          <cell r="F188">
            <v>1104004</v>
          </cell>
          <cell r="G188">
            <v>44966.000347222223</v>
          </cell>
          <cell r="J188" t="str">
            <v>Do Thi Bich Lieu</v>
          </cell>
          <cell r="M188" t="str">
            <v>No</v>
          </cell>
          <cell r="O188" t="str">
            <v>03/Đã thanh toán 24/2023</v>
          </cell>
        </row>
        <row r="189">
          <cell r="D189">
            <v>3518</v>
          </cell>
          <cell r="E189">
            <v>28303613</v>
          </cell>
          <cell r="F189">
            <v>13081750</v>
          </cell>
          <cell r="G189">
            <v>44966.000347222223</v>
          </cell>
          <cell r="J189" t="str">
            <v>Do Thi Bich Lieu</v>
          </cell>
          <cell r="M189" t="str">
            <v>No</v>
          </cell>
          <cell r="O189" t="str">
            <v>03/Đã thanh toán 24/2023</v>
          </cell>
        </row>
        <row r="190">
          <cell r="D190">
            <v>3850</v>
          </cell>
          <cell r="E190">
            <v>10190881</v>
          </cell>
          <cell r="F190">
            <v>14403193</v>
          </cell>
          <cell r="G190">
            <v>44967.000347222223</v>
          </cell>
          <cell r="J190" t="str">
            <v>Do Thi Bich Lieu</v>
          </cell>
          <cell r="M190" t="str">
            <v>No</v>
          </cell>
          <cell r="O190" t="str">
            <v>03/Đã thanh toán 24/2023</v>
          </cell>
        </row>
        <row r="191">
          <cell r="D191">
            <v>3849</v>
          </cell>
          <cell r="E191">
            <v>10186805</v>
          </cell>
          <cell r="F191">
            <v>7924246</v>
          </cell>
          <cell r="G191">
            <v>44967.000347222223</v>
          </cell>
          <cell r="J191" t="str">
            <v>Do Thi Bich Lieu</v>
          </cell>
          <cell r="M191" t="str">
            <v>No</v>
          </cell>
          <cell r="O191" t="str">
            <v>03/Đã thanh toán 24/2023</v>
          </cell>
        </row>
        <row r="192">
          <cell r="D192">
            <v>3909</v>
          </cell>
          <cell r="E192">
            <v>16399033</v>
          </cell>
          <cell r="F192">
            <v>7899848</v>
          </cell>
          <cell r="G192">
            <v>44968.000347222223</v>
          </cell>
          <cell r="J192" t="str">
            <v>Do Thi Bich Lieu</v>
          </cell>
          <cell r="M192" t="str">
            <v>No</v>
          </cell>
          <cell r="O192" t="str">
            <v>03/Đã thanh toán 24/2023</v>
          </cell>
        </row>
        <row r="193">
          <cell r="D193">
            <v>3906</v>
          </cell>
          <cell r="E193">
            <v>25315910</v>
          </cell>
          <cell r="F193">
            <v>4455671</v>
          </cell>
          <cell r="G193">
            <v>44968.000347222223</v>
          </cell>
          <cell r="J193" t="str">
            <v>Do Thi Bich Lieu</v>
          </cell>
          <cell r="M193" t="str">
            <v>No</v>
          </cell>
          <cell r="O193" t="str">
            <v>03/Đã thanh toán 24/2023</v>
          </cell>
        </row>
        <row r="194">
          <cell r="D194">
            <v>3907</v>
          </cell>
          <cell r="E194">
            <v>25315469</v>
          </cell>
          <cell r="F194">
            <v>2837120</v>
          </cell>
          <cell r="G194">
            <v>44968.000347222223</v>
          </cell>
          <cell r="J194" t="str">
            <v>Do Thi Bich Lieu</v>
          </cell>
          <cell r="M194" t="str">
            <v>No</v>
          </cell>
          <cell r="O194" t="str">
            <v>03/Đã thanh toán 24/2023</v>
          </cell>
        </row>
        <row r="195">
          <cell r="D195">
            <v>3908</v>
          </cell>
          <cell r="E195">
            <v>22317031</v>
          </cell>
          <cell r="F195">
            <v>5732573</v>
          </cell>
          <cell r="G195">
            <v>44968.000347222223</v>
          </cell>
          <cell r="J195" t="str">
            <v>Do Thi Bich Lieu</v>
          </cell>
          <cell r="M195" t="str">
            <v>No</v>
          </cell>
          <cell r="O195" t="str">
            <v>03/Đã thanh toán 24/2023</v>
          </cell>
        </row>
        <row r="196">
          <cell r="D196">
            <v>3903</v>
          </cell>
          <cell r="E196">
            <v>11159414</v>
          </cell>
          <cell r="F196">
            <v>4511364</v>
          </cell>
          <cell r="G196">
            <v>44968.000347222223</v>
          </cell>
          <cell r="J196" t="str">
            <v>Do Thi Bich Lieu</v>
          </cell>
          <cell r="M196" t="str">
            <v>No</v>
          </cell>
          <cell r="O196" t="str">
            <v>03/Đã thanh toán 24/2023</v>
          </cell>
        </row>
        <row r="197">
          <cell r="D197">
            <v>3904</v>
          </cell>
          <cell r="E197">
            <v>12114274</v>
          </cell>
          <cell r="F197">
            <v>10523106</v>
          </cell>
          <cell r="G197">
            <v>44968.000347222223</v>
          </cell>
          <cell r="J197" t="str">
            <v>Do Thi Bich Lieu</v>
          </cell>
          <cell r="M197" t="str">
            <v>No</v>
          </cell>
          <cell r="O197" t="str">
            <v>03/Đã thanh toán 24/2023</v>
          </cell>
        </row>
        <row r="198">
          <cell r="D198">
            <v>3905</v>
          </cell>
          <cell r="E198">
            <v>27305466</v>
          </cell>
          <cell r="F198">
            <v>1551215</v>
          </cell>
          <cell r="G198">
            <v>44968.000347222223</v>
          </cell>
          <cell r="J198" t="str">
            <v>Do Thi Bich Lieu</v>
          </cell>
          <cell r="M198" t="str">
            <v>No</v>
          </cell>
          <cell r="O198" t="str">
            <v>03/Đã thanh toán 24/2023</v>
          </cell>
        </row>
        <row r="199">
          <cell r="D199">
            <v>3901</v>
          </cell>
          <cell r="E199">
            <v>11155152</v>
          </cell>
          <cell r="F199">
            <v>11705793</v>
          </cell>
          <cell r="G199">
            <v>44968.000347222223</v>
          </cell>
          <cell r="J199" t="str">
            <v>Do Thi Bich Lieu</v>
          </cell>
          <cell r="M199" t="str">
            <v>No</v>
          </cell>
          <cell r="O199" t="str">
            <v>03/Đã thanh toán 24/2023</v>
          </cell>
        </row>
        <row r="200">
          <cell r="D200">
            <v>3902</v>
          </cell>
          <cell r="E200">
            <v>11155838</v>
          </cell>
          <cell r="F200">
            <v>16235032</v>
          </cell>
          <cell r="G200">
            <v>44968.000347222223</v>
          </cell>
          <cell r="J200" t="str">
            <v>Do Thi Bich Lieu</v>
          </cell>
          <cell r="M200" t="str">
            <v>No</v>
          </cell>
          <cell r="O200" t="str">
            <v>03/Đã thanh toán 24/2023</v>
          </cell>
        </row>
        <row r="201">
          <cell r="D201">
            <v>6281</v>
          </cell>
          <cell r="E201">
            <v>15088038</v>
          </cell>
          <cell r="F201">
            <v>3709684</v>
          </cell>
          <cell r="G201">
            <v>44973.000347222223</v>
          </cell>
          <cell r="J201" t="str">
            <v>Do Thi Bich Lieu</v>
          </cell>
          <cell r="M201" t="str">
            <v>No</v>
          </cell>
          <cell r="O201" t="str">
            <v>05/Đã thanh toán 24/2023</v>
          </cell>
        </row>
        <row r="202">
          <cell r="D202">
            <v>6287</v>
          </cell>
          <cell r="E202">
            <v>10190576</v>
          </cell>
          <cell r="F202">
            <v>7594719</v>
          </cell>
          <cell r="G202">
            <v>44973.000347222223</v>
          </cell>
          <cell r="J202" t="str">
            <v>Do Thi Bich Lieu</v>
          </cell>
          <cell r="M202" t="str">
            <v>No</v>
          </cell>
          <cell r="O202" t="str">
            <v>05/Đã thanh toán 24/2023</v>
          </cell>
        </row>
        <row r="203">
          <cell r="D203">
            <v>6280</v>
          </cell>
          <cell r="E203">
            <v>16400842</v>
          </cell>
          <cell r="F203">
            <v>1615482</v>
          </cell>
          <cell r="G203">
            <v>44973.000347222223</v>
          </cell>
          <cell r="J203" t="str">
            <v>Do Thi Bich Lieu</v>
          </cell>
          <cell r="M203" t="str">
            <v>No</v>
          </cell>
          <cell r="O203" t="str">
            <v>05/Đã thanh toán 24/2023</v>
          </cell>
        </row>
        <row r="204">
          <cell r="D204">
            <v>6272</v>
          </cell>
          <cell r="E204">
            <v>90296099</v>
          </cell>
          <cell r="F204">
            <v>3841090</v>
          </cell>
          <cell r="G204">
            <v>44973.000347222223</v>
          </cell>
          <cell r="J204" t="str">
            <v>Do Thi Bich Lieu</v>
          </cell>
          <cell r="M204" t="str">
            <v>No</v>
          </cell>
          <cell r="O204" t="str">
            <v>05/Đã thanh toán 24/2023</v>
          </cell>
        </row>
        <row r="205">
          <cell r="D205">
            <v>6279</v>
          </cell>
          <cell r="E205">
            <v>20344643</v>
          </cell>
          <cell r="F205">
            <v>4646318</v>
          </cell>
          <cell r="G205">
            <v>44973.000347222223</v>
          </cell>
          <cell r="J205" t="str">
            <v>Do Thi Bich Lieu</v>
          </cell>
          <cell r="M205" t="str">
            <v>No</v>
          </cell>
          <cell r="O205" t="str">
            <v>05/Đã thanh toán 24/2023</v>
          </cell>
        </row>
        <row r="206">
          <cell r="D206">
            <v>6270</v>
          </cell>
          <cell r="E206">
            <v>26362655</v>
          </cell>
          <cell r="F206">
            <v>4234934</v>
          </cell>
          <cell r="G206">
            <v>44973.000347222223</v>
          </cell>
          <cell r="J206" t="str">
            <v>Do Thi Bich Lieu</v>
          </cell>
          <cell r="M206" t="str">
            <v>No</v>
          </cell>
          <cell r="O206" t="str">
            <v>05/Đã thanh toán 24/2023</v>
          </cell>
        </row>
        <row r="207">
          <cell r="D207">
            <v>6275</v>
          </cell>
          <cell r="E207">
            <v>26365259</v>
          </cell>
          <cell r="F207">
            <v>1996764</v>
          </cell>
          <cell r="G207">
            <v>44973.000347222223</v>
          </cell>
          <cell r="J207" t="str">
            <v>Do Thi Bich Lieu</v>
          </cell>
          <cell r="M207" t="str">
            <v>No</v>
          </cell>
          <cell r="O207" t="str">
            <v>05/Đã thanh toán 24/2023</v>
          </cell>
        </row>
        <row r="208">
          <cell r="D208">
            <v>6289</v>
          </cell>
          <cell r="E208">
            <v>19361459</v>
          </cell>
          <cell r="F208">
            <v>6933854</v>
          </cell>
          <cell r="G208">
            <v>44973.000347222223</v>
          </cell>
          <cell r="J208" t="str">
            <v>Do Thi Bich Lieu</v>
          </cell>
          <cell r="M208" t="str">
            <v>No</v>
          </cell>
          <cell r="O208" t="str">
            <v>05/Đã thanh toán 24/2023</v>
          </cell>
        </row>
        <row r="209">
          <cell r="D209">
            <v>6282</v>
          </cell>
          <cell r="E209">
            <v>29155061</v>
          </cell>
          <cell r="F209">
            <v>2837120</v>
          </cell>
          <cell r="G209">
            <v>44973.000347222223</v>
          </cell>
          <cell r="J209" t="str">
            <v>Do Thi Bich Lieu</v>
          </cell>
          <cell r="M209" t="str">
            <v>No</v>
          </cell>
          <cell r="O209" t="str">
            <v>05/Đã thanh toán 24/2023</v>
          </cell>
        </row>
        <row r="210">
          <cell r="D210">
            <v>6288</v>
          </cell>
          <cell r="E210">
            <v>19361776</v>
          </cell>
          <cell r="F210">
            <v>3612246</v>
          </cell>
          <cell r="G210">
            <v>44973.000347222223</v>
          </cell>
          <cell r="J210" t="str">
            <v>Do Thi Bich Lieu</v>
          </cell>
          <cell r="M210" t="str">
            <v>No</v>
          </cell>
          <cell r="O210" t="str">
            <v>05/Đã thanh toán 24/2023</v>
          </cell>
        </row>
        <row r="211">
          <cell r="D211">
            <v>6274</v>
          </cell>
          <cell r="E211">
            <v>13212304</v>
          </cell>
          <cell r="F211">
            <v>6813410</v>
          </cell>
          <cell r="G211">
            <v>44973.000347222223</v>
          </cell>
          <cell r="J211" t="str">
            <v>Do Thi Bich Lieu</v>
          </cell>
          <cell r="M211" t="str">
            <v>No</v>
          </cell>
          <cell r="O211" t="str">
            <v>05/Đã thanh toán 24/2023</v>
          </cell>
        </row>
        <row r="212">
          <cell r="D212">
            <v>6278</v>
          </cell>
          <cell r="E212">
            <v>27307406</v>
          </cell>
          <cell r="F212">
            <v>1697289</v>
          </cell>
          <cell r="G212">
            <v>44973.000347222223</v>
          </cell>
          <cell r="J212" t="str">
            <v>Do Thi Bich Lieu</v>
          </cell>
          <cell r="M212" t="str">
            <v>No</v>
          </cell>
          <cell r="O212" t="str">
            <v>05/Đã thanh toán 24/2023</v>
          </cell>
        </row>
        <row r="213">
          <cell r="D213">
            <v>6271</v>
          </cell>
          <cell r="E213">
            <v>90296715</v>
          </cell>
          <cell r="F213">
            <v>1615482</v>
          </cell>
          <cell r="G213">
            <v>44973.000347222223</v>
          </cell>
          <cell r="J213" t="str">
            <v>Do Thi Bich Lieu</v>
          </cell>
          <cell r="M213" t="str">
            <v>No</v>
          </cell>
          <cell r="O213" t="str">
            <v>05/Đã thanh toán 24/2023</v>
          </cell>
        </row>
        <row r="214">
          <cell r="D214">
            <v>6276</v>
          </cell>
          <cell r="E214">
            <v>13217952</v>
          </cell>
          <cell r="F214">
            <v>4059594</v>
          </cell>
          <cell r="G214">
            <v>44973.000347222223</v>
          </cell>
          <cell r="J214" t="str">
            <v>Do Thi Bich Lieu</v>
          </cell>
          <cell r="M214" t="str">
            <v>No</v>
          </cell>
          <cell r="O214" t="str">
            <v>05/Đã thanh toán 24/2023</v>
          </cell>
        </row>
        <row r="215">
          <cell r="D215">
            <v>6273</v>
          </cell>
          <cell r="E215">
            <v>14073240</v>
          </cell>
          <cell r="F215">
            <v>6512061</v>
          </cell>
          <cell r="G215">
            <v>44973.000347222223</v>
          </cell>
          <cell r="J215" t="str">
            <v>Do Thi Bich Lieu</v>
          </cell>
          <cell r="M215" t="str">
            <v>No</v>
          </cell>
          <cell r="O215" t="str">
            <v>05/Đã thanh toán 24/2023</v>
          </cell>
        </row>
        <row r="216">
          <cell r="D216">
            <v>8664</v>
          </cell>
          <cell r="E216">
            <v>14078741</v>
          </cell>
          <cell r="F216">
            <v>6108190</v>
          </cell>
          <cell r="G216">
            <v>44981.000347222223</v>
          </cell>
          <cell r="J216" t="str">
            <v>Do Thi Bich Lieu</v>
          </cell>
          <cell r="M216" t="str">
            <v>No</v>
          </cell>
          <cell r="O216" t="str">
            <v>06/Đã thanh toán 12/2023</v>
          </cell>
        </row>
        <row r="217">
          <cell r="D217">
            <v>8666</v>
          </cell>
          <cell r="E217">
            <v>13219893</v>
          </cell>
          <cell r="F217">
            <v>3708590</v>
          </cell>
          <cell r="G217">
            <v>44981.000347222223</v>
          </cell>
          <cell r="J217" t="str">
            <v>Do Thi Bich Lieu</v>
          </cell>
          <cell r="M217" t="str">
            <v>No</v>
          </cell>
          <cell r="O217" t="str">
            <v>03/Đã thanh toán 24/2023</v>
          </cell>
        </row>
        <row r="218">
          <cell r="D218">
            <v>8659</v>
          </cell>
          <cell r="E218">
            <v>23199700</v>
          </cell>
          <cell r="F218">
            <v>8718886</v>
          </cell>
          <cell r="G218">
            <v>44981.000347222223</v>
          </cell>
          <cell r="J218" t="str">
            <v>Do Thi Bich Lieu</v>
          </cell>
          <cell r="M218" t="str">
            <v>No</v>
          </cell>
          <cell r="O218" t="str">
            <v>04/Đã thanh toán 10/2023</v>
          </cell>
        </row>
        <row r="219">
          <cell r="D219">
            <v>8649</v>
          </cell>
          <cell r="E219">
            <v>18133089</v>
          </cell>
          <cell r="F219">
            <v>7815082</v>
          </cell>
          <cell r="G219">
            <v>44981.000347222223</v>
          </cell>
          <cell r="J219" t="str">
            <v>Do Thi Bich Lieu</v>
          </cell>
          <cell r="M219" t="str">
            <v>No</v>
          </cell>
          <cell r="O219" t="str">
            <v>03/Đã thanh toán 24/2023</v>
          </cell>
        </row>
        <row r="220">
          <cell r="D220">
            <v>8657</v>
          </cell>
          <cell r="E220">
            <v>25318783</v>
          </cell>
          <cell r="F220">
            <v>8198768</v>
          </cell>
          <cell r="G220">
            <v>44981.000347222223</v>
          </cell>
          <cell r="J220" t="str">
            <v>Do Thi Bich Lieu</v>
          </cell>
          <cell r="M220" t="str">
            <v>No</v>
          </cell>
          <cell r="O220" t="str">
            <v>04/Đã thanh toán 10/2023</v>
          </cell>
        </row>
        <row r="221">
          <cell r="D221">
            <v>8665</v>
          </cell>
          <cell r="E221">
            <v>26367100</v>
          </cell>
          <cell r="F221">
            <v>1186224</v>
          </cell>
          <cell r="G221">
            <v>44981.000347222223</v>
          </cell>
          <cell r="J221" t="str">
            <v>Do Thi Bich Lieu</v>
          </cell>
          <cell r="M221" t="str">
            <v>No</v>
          </cell>
          <cell r="O221" t="str">
            <v>03/Đã thanh toán 24/2023</v>
          </cell>
        </row>
        <row r="222">
          <cell r="D222">
            <v>8656</v>
          </cell>
          <cell r="E222">
            <v>15088961</v>
          </cell>
          <cell r="F222">
            <v>1221638</v>
          </cell>
          <cell r="G222">
            <v>44981.000347222223</v>
          </cell>
          <cell r="J222" t="str">
            <v>Do Thi Bich Lieu</v>
          </cell>
          <cell r="M222" t="str">
            <v>No</v>
          </cell>
          <cell r="O222" t="str">
            <v>03/Đã thanh toán 24/2023</v>
          </cell>
        </row>
        <row r="223">
          <cell r="D223">
            <v>8654</v>
          </cell>
          <cell r="E223">
            <v>20344952</v>
          </cell>
          <cell r="F223">
            <v>2837120</v>
          </cell>
          <cell r="G223">
            <v>44981.000347222223</v>
          </cell>
          <cell r="J223" t="str">
            <v>Do Thi Bich Lieu</v>
          </cell>
          <cell r="M223" t="str">
            <v>No</v>
          </cell>
          <cell r="O223" t="str">
            <v>04/Đã thanh toán 10/2023</v>
          </cell>
        </row>
        <row r="224">
          <cell r="D224">
            <v>8655</v>
          </cell>
          <cell r="E224">
            <v>16402265</v>
          </cell>
          <cell r="F224">
            <v>2880284</v>
          </cell>
          <cell r="G224">
            <v>44981.000347222223</v>
          </cell>
          <cell r="J224" t="str">
            <v>Do Thi Bich Lieu</v>
          </cell>
          <cell r="M224" t="str">
            <v>No</v>
          </cell>
          <cell r="O224" t="str">
            <v>04/Đã thanh toán 10/2023</v>
          </cell>
        </row>
        <row r="225">
          <cell r="D225">
            <v>8660</v>
          </cell>
          <cell r="E225">
            <v>17168261</v>
          </cell>
          <cell r="F225">
            <v>2443276</v>
          </cell>
          <cell r="G225">
            <v>44981.000347222223</v>
          </cell>
          <cell r="J225" t="str">
            <v>Do Thi Bich Lieu</v>
          </cell>
          <cell r="M225" t="str">
            <v>No</v>
          </cell>
          <cell r="O225" t="str">
            <v>04/Đã thanh toán 10/2023</v>
          </cell>
        </row>
        <row r="226">
          <cell r="D226">
            <v>8648</v>
          </cell>
          <cell r="E226">
            <v>10194056</v>
          </cell>
          <cell r="F226">
            <v>1051127</v>
          </cell>
          <cell r="G226">
            <v>44981.000347222223</v>
          </cell>
          <cell r="J226" t="str">
            <v>Do Thi Bich Lieu</v>
          </cell>
          <cell r="M226" t="str">
            <v>No</v>
          </cell>
          <cell r="O226" t="str">
            <v>04/Đã thanh toán 10/2023</v>
          </cell>
        </row>
        <row r="227">
          <cell r="D227">
            <v>8652</v>
          </cell>
          <cell r="E227">
            <v>24289140</v>
          </cell>
          <cell r="F227">
            <v>299475</v>
          </cell>
          <cell r="G227">
            <v>44981.000347222223</v>
          </cell>
          <cell r="J227" t="str">
            <v>Do Thi Bich Lieu</v>
          </cell>
          <cell r="M227" t="str">
            <v>No</v>
          </cell>
          <cell r="O227" t="str">
            <v>04/Đã thanh toán 10/2023</v>
          </cell>
        </row>
        <row r="228">
          <cell r="D228">
            <v>8650</v>
          </cell>
          <cell r="E228">
            <v>12121474</v>
          </cell>
          <cell r="F228">
            <v>552002</v>
          </cell>
          <cell r="G228">
            <v>44981.000347222223</v>
          </cell>
          <cell r="J228" t="str">
            <v>Do Thi Bich Lieu</v>
          </cell>
          <cell r="M228" t="str">
            <v>No</v>
          </cell>
          <cell r="O228" t="str">
            <v>03/Đã thanh toán 24/2023</v>
          </cell>
        </row>
        <row r="229">
          <cell r="D229">
            <v>8651</v>
          </cell>
          <cell r="E229">
            <v>25317571</v>
          </cell>
          <cell r="F229">
            <v>12795724</v>
          </cell>
          <cell r="G229">
            <v>44981.000347222223</v>
          </cell>
          <cell r="J229" t="str">
            <v>Do Thi Bich Lieu</v>
          </cell>
          <cell r="M229" t="str">
            <v>No</v>
          </cell>
          <cell r="O229" t="str">
            <v>03/Đã thanh toán 24/2023</v>
          </cell>
        </row>
        <row r="230">
          <cell r="D230">
            <v>8662</v>
          </cell>
          <cell r="E230">
            <v>15090533</v>
          </cell>
          <cell r="F230">
            <v>1179255</v>
          </cell>
          <cell r="G230">
            <v>44981.000347222223</v>
          </cell>
          <cell r="J230" t="str">
            <v>Do Thi Bich Lieu</v>
          </cell>
          <cell r="M230" t="str">
            <v>No</v>
          </cell>
          <cell r="O230" t="str">
            <v>04/Đã thanh toán 10/2023</v>
          </cell>
        </row>
        <row r="231">
          <cell r="D231">
            <v>8658</v>
          </cell>
          <cell r="E231">
            <v>24290450</v>
          </cell>
          <cell r="F231">
            <v>10019675</v>
          </cell>
          <cell r="G231">
            <v>44981.000347222223</v>
          </cell>
          <cell r="J231" t="str">
            <v>Do Thi Bich Lieu</v>
          </cell>
          <cell r="M231" t="str">
            <v>No</v>
          </cell>
          <cell r="O231" t="str">
            <v>04/Đã thanh toán 10/2023</v>
          </cell>
        </row>
        <row r="232">
          <cell r="D232">
            <v>8653</v>
          </cell>
          <cell r="E232">
            <v>22319062</v>
          </cell>
          <cell r="F232">
            <v>1682819</v>
          </cell>
          <cell r="G232">
            <v>44981.000347222223</v>
          </cell>
          <cell r="J232" t="str">
            <v>Do Thi Bich Lieu</v>
          </cell>
          <cell r="M232" t="str">
            <v>No</v>
          </cell>
          <cell r="O232" t="str">
            <v>03/Đã thanh toán 24/2023</v>
          </cell>
        </row>
        <row r="233">
          <cell r="D233">
            <v>8661</v>
          </cell>
          <cell r="E233">
            <v>16403761</v>
          </cell>
          <cell r="F233">
            <v>2358510</v>
          </cell>
          <cell r="G233">
            <v>44981.000347222223</v>
          </cell>
          <cell r="J233" t="str">
            <v>Do Thi Bich Lieu</v>
          </cell>
          <cell r="M233" t="str">
            <v>No</v>
          </cell>
          <cell r="O233" t="str">
            <v>04/Đã thanh toán 10/2023</v>
          </cell>
        </row>
        <row r="234">
          <cell r="D234">
            <v>9021</v>
          </cell>
          <cell r="E234">
            <v>12124372</v>
          </cell>
          <cell r="F234">
            <v>2772853</v>
          </cell>
          <cell r="G234">
            <v>44982.000347222223</v>
          </cell>
          <cell r="J234" t="str">
            <v>Do Thi Bich Lieu</v>
          </cell>
          <cell r="M234" t="str">
            <v>No</v>
          </cell>
          <cell r="O234" t="str">
            <v>05/Đã thanh toán 24/2023</v>
          </cell>
        </row>
        <row r="235">
          <cell r="D235">
            <v>9022</v>
          </cell>
          <cell r="E235">
            <v>10197729</v>
          </cell>
          <cell r="F235">
            <v>4099282</v>
          </cell>
          <cell r="G235">
            <v>44982.000347222223</v>
          </cell>
          <cell r="J235" t="str">
            <v>Do Thi Bich Lieu</v>
          </cell>
          <cell r="M235" t="str">
            <v>No</v>
          </cell>
          <cell r="O235" t="str">
            <v>05/Đã thanh toán 24/2023</v>
          </cell>
        </row>
        <row r="236">
          <cell r="D236">
            <v>9019</v>
          </cell>
          <cell r="E236">
            <v>25319825</v>
          </cell>
          <cell r="F236">
            <v>3230964</v>
          </cell>
          <cell r="G236">
            <v>44982.000347222223</v>
          </cell>
          <cell r="J236" t="str">
            <v>Do Thi Bich Lieu</v>
          </cell>
          <cell r="M236" t="str">
            <v>No</v>
          </cell>
          <cell r="O236" t="str">
            <v>05/Đã thanh toán 24/2023</v>
          </cell>
        </row>
        <row r="237">
          <cell r="D237">
            <v>9020</v>
          </cell>
          <cell r="E237">
            <v>15091622</v>
          </cell>
          <cell r="F237">
            <v>6678210</v>
          </cell>
          <cell r="G237">
            <v>44982.000347222223</v>
          </cell>
          <cell r="J237" t="str">
            <v>Do Thi Bich Lieu</v>
          </cell>
          <cell r="M237" t="str">
            <v>No</v>
          </cell>
          <cell r="O237" t="str">
            <v>05/Đã thanh toán 24/2023</v>
          </cell>
        </row>
        <row r="238">
          <cell r="D238">
            <v>10489</v>
          </cell>
          <cell r="E238">
            <v>15093068</v>
          </cell>
          <cell r="F238">
            <v>2880284</v>
          </cell>
          <cell r="G238">
            <v>44987.000347222223</v>
          </cell>
          <cell r="J238" t="str">
            <v>Do Thi Bich Lieu</v>
          </cell>
          <cell r="M238" t="str">
            <v>No</v>
          </cell>
          <cell r="O238" t="str">
            <v>06/Đã thanh toán 26/2023</v>
          </cell>
        </row>
        <row r="239">
          <cell r="D239">
            <v>10482</v>
          </cell>
          <cell r="E239">
            <v>27311198</v>
          </cell>
          <cell r="F239">
            <v>1682819</v>
          </cell>
          <cell r="G239">
            <v>44987.000347222223</v>
          </cell>
          <cell r="J239" t="str">
            <v>Do Thi Bich Lieu</v>
          </cell>
          <cell r="M239" t="str">
            <v>No</v>
          </cell>
          <cell r="O239" t="str">
            <v>06/Đã thanh toán 26/2023</v>
          </cell>
        </row>
        <row r="240">
          <cell r="D240">
            <v>10495</v>
          </cell>
          <cell r="E240">
            <v>14080141</v>
          </cell>
          <cell r="F240">
            <v>711734</v>
          </cell>
          <cell r="G240">
            <v>44987.000347222223</v>
          </cell>
          <cell r="J240" t="str">
            <v>Do Thi Bich Lieu</v>
          </cell>
          <cell r="M240" t="str">
            <v>No</v>
          </cell>
          <cell r="O240" t="str">
            <v>06/Đã thanh toán 26/2023</v>
          </cell>
        </row>
        <row r="241">
          <cell r="D241">
            <v>10500</v>
          </cell>
          <cell r="E241">
            <v>26370979</v>
          </cell>
          <cell r="F241">
            <v>2619452</v>
          </cell>
          <cell r="G241">
            <v>44987.000347222223</v>
          </cell>
          <cell r="J241" t="str">
            <v>Do Thi Bich Lieu</v>
          </cell>
          <cell r="M241" t="str">
            <v>No</v>
          </cell>
          <cell r="O241" t="str">
            <v>06/Đã thanh toán 26/2023</v>
          </cell>
        </row>
        <row r="242">
          <cell r="D242">
            <v>10484</v>
          </cell>
          <cell r="E242">
            <v>22322670</v>
          </cell>
          <cell r="F242">
            <v>1615482</v>
          </cell>
          <cell r="G242">
            <v>44987.000347222223</v>
          </cell>
          <cell r="J242" t="str">
            <v>Do Thi Bich Lieu</v>
          </cell>
          <cell r="M242" t="str">
            <v>No</v>
          </cell>
          <cell r="O242" t="str">
            <v>06/Đã thanh toán 26/2023</v>
          </cell>
        </row>
        <row r="243">
          <cell r="D243">
            <v>10497</v>
          </cell>
          <cell r="E243">
            <v>14078179</v>
          </cell>
          <cell r="F243">
            <v>3664914</v>
          </cell>
          <cell r="G243">
            <v>44987.000347222223</v>
          </cell>
          <cell r="J243" t="str">
            <v>Do Thi Bich Lieu</v>
          </cell>
          <cell r="M243" t="str">
            <v>No</v>
          </cell>
          <cell r="O243" t="str">
            <v>06/Đã thanh toán 26/2023</v>
          </cell>
        </row>
        <row r="244">
          <cell r="D244">
            <v>10498</v>
          </cell>
          <cell r="E244">
            <v>13222719</v>
          </cell>
          <cell r="F244">
            <v>3594085</v>
          </cell>
          <cell r="G244">
            <v>44987.000347222223</v>
          </cell>
          <cell r="J244" t="str">
            <v>Do Thi Bich Lieu</v>
          </cell>
          <cell r="M244" t="str">
            <v>No</v>
          </cell>
          <cell r="O244" t="str">
            <v>06/Đã thanh toán 26/2023</v>
          </cell>
        </row>
        <row r="245">
          <cell r="D245">
            <v>10490</v>
          </cell>
          <cell r="E245">
            <v>28310702</v>
          </cell>
          <cell r="F245">
            <v>2443276</v>
          </cell>
          <cell r="G245">
            <v>44987.000347222223</v>
          </cell>
          <cell r="J245" t="str">
            <v>Do Thi Bich Lieu</v>
          </cell>
          <cell r="M245" t="str">
            <v>No</v>
          </cell>
          <cell r="O245" t="str">
            <v>06/Đã thanh toán 26/2023</v>
          </cell>
        </row>
        <row r="246">
          <cell r="D246">
            <v>10487</v>
          </cell>
          <cell r="E246">
            <v>17171050</v>
          </cell>
          <cell r="F246">
            <v>5495105</v>
          </cell>
          <cell r="G246">
            <v>44987.000347222223</v>
          </cell>
          <cell r="J246" t="str">
            <v>Do Thi Bich Lieu</v>
          </cell>
          <cell r="M246" t="str">
            <v>No</v>
          </cell>
          <cell r="O246" t="str">
            <v>06/Đã thanh toán 26/2023</v>
          </cell>
        </row>
        <row r="247">
          <cell r="D247">
            <v>10483</v>
          </cell>
          <cell r="E247">
            <v>25321308</v>
          </cell>
          <cell r="F247">
            <v>1551215</v>
          </cell>
          <cell r="G247">
            <v>44987.000347222223</v>
          </cell>
          <cell r="J247" t="str">
            <v>Do Thi Bich Lieu</v>
          </cell>
          <cell r="M247" t="str">
            <v>No</v>
          </cell>
          <cell r="O247" t="str">
            <v>06/Đã thanh toán 26/2023</v>
          </cell>
        </row>
        <row r="248">
          <cell r="D248">
            <v>10485</v>
          </cell>
          <cell r="E248">
            <v>21210823</v>
          </cell>
          <cell r="F248">
            <v>3166697</v>
          </cell>
          <cell r="G248">
            <v>44987.000347222223</v>
          </cell>
          <cell r="J248" t="str">
            <v>Do Thi Bich Lieu</v>
          </cell>
          <cell r="M248" t="str">
            <v>No</v>
          </cell>
          <cell r="O248" t="str">
            <v>06/Đã thanh toán 26/2023</v>
          </cell>
        </row>
        <row r="249">
          <cell r="D249">
            <v>10492</v>
          </cell>
          <cell r="E249">
            <v>19369518</v>
          </cell>
          <cell r="F249">
            <v>2619452</v>
          </cell>
          <cell r="G249">
            <v>44987.000347222223</v>
          </cell>
          <cell r="J249" t="str">
            <v>Do Thi Bich Lieu</v>
          </cell>
          <cell r="M249" t="str">
            <v>No</v>
          </cell>
          <cell r="O249" t="str">
            <v>06/Đã thanh toán 26/2023</v>
          </cell>
        </row>
        <row r="250">
          <cell r="D250">
            <v>10491</v>
          </cell>
          <cell r="E250">
            <v>27311942</v>
          </cell>
          <cell r="F250">
            <v>299475</v>
          </cell>
          <cell r="G250">
            <v>44987.000347222223</v>
          </cell>
          <cell r="J250" t="str">
            <v>Do Thi Bich Lieu</v>
          </cell>
          <cell r="M250" t="str">
            <v>No</v>
          </cell>
          <cell r="O250" t="str">
            <v>06/Đã thanh toán 26/2023</v>
          </cell>
        </row>
        <row r="251">
          <cell r="D251">
            <v>10488</v>
          </cell>
          <cell r="E251">
            <v>16406877</v>
          </cell>
          <cell r="F251">
            <v>4400535</v>
          </cell>
          <cell r="G251">
            <v>44987.000347222223</v>
          </cell>
          <cell r="J251" t="str">
            <v>Do Thi Bich Lieu</v>
          </cell>
          <cell r="M251" t="str">
            <v>No</v>
          </cell>
          <cell r="O251" t="str">
            <v>06/Đã thanh toán 26/2023</v>
          </cell>
        </row>
        <row r="252">
          <cell r="D252">
            <v>10486</v>
          </cell>
          <cell r="E252">
            <v>20348762</v>
          </cell>
          <cell r="F252">
            <v>1221638</v>
          </cell>
          <cell r="G252">
            <v>44987.000347222223</v>
          </cell>
          <cell r="J252" t="str">
            <v>Do Thi Bich Lieu</v>
          </cell>
          <cell r="M252" t="str">
            <v>No</v>
          </cell>
          <cell r="O252" t="str">
            <v>06/Đã thanh toán 26/2023</v>
          </cell>
        </row>
        <row r="253">
          <cell r="D253">
            <v>10480</v>
          </cell>
          <cell r="E253">
            <v>29159395</v>
          </cell>
          <cell r="F253">
            <v>1179255</v>
          </cell>
          <cell r="G253">
            <v>44987.000347222223</v>
          </cell>
          <cell r="J253" t="str">
            <v>Do Thi Bich Lieu</v>
          </cell>
          <cell r="M253" t="str">
            <v>No</v>
          </cell>
          <cell r="O253" t="str">
            <v>06/Đã thanh toán 26/2023</v>
          </cell>
        </row>
        <row r="254">
          <cell r="D254">
            <v>10493</v>
          </cell>
          <cell r="E254">
            <v>11168083</v>
          </cell>
          <cell r="F254">
            <v>4170667</v>
          </cell>
          <cell r="G254">
            <v>44987.000347222223</v>
          </cell>
          <cell r="J254" t="str">
            <v>Do Thi Bich Lieu</v>
          </cell>
          <cell r="M254" t="str">
            <v>No</v>
          </cell>
          <cell r="O254" t="str">
            <v>06/Đã thanh toán 26/2023</v>
          </cell>
        </row>
        <row r="255">
          <cell r="D255">
            <v>10496</v>
          </cell>
          <cell r="E255">
            <v>14080913</v>
          </cell>
          <cell r="F255">
            <v>2160213</v>
          </cell>
          <cell r="G255">
            <v>44987.000347222223</v>
          </cell>
          <cell r="J255" t="str">
            <v>Do Thi Bich Lieu</v>
          </cell>
          <cell r="M255" t="str">
            <v>No</v>
          </cell>
          <cell r="O255" t="str">
            <v>06/Đã thanh toán 26/2023</v>
          </cell>
        </row>
        <row r="256">
          <cell r="D256">
            <v>10494</v>
          </cell>
          <cell r="E256">
            <v>12127235</v>
          </cell>
          <cell r="F256">
            <v>6678210</v>
          </cell>
          <cell r="G256">
            <v>44987.000347222223</v>
          </cell>
          <cell r="J256" t="str">
            <v>Do Thi Bich Lieu</v>
          </cell>
          <cell r="M256" t="str">
            <v>No</v>
          </cell>
          <cell r="O256" t="str">
            <v>06/Đã thanh toán 26/2023</v>
          </cell>
        </row>
        <row r="257">
          <cell r="D257">
            <v>10501</v>
          </cell>
          <cell r="E257">
            <v>26370368</v>
          </cell>
          <cell r="F257">
            <v>3868816</v>
          </cell>
          <cell r="G257">
            <v>44987.000347222223</v>
          </cell>
          <cell r="J257" t="str">
            <v>Do Thi Bich Lieu</v>
          </cell>
          <cell r="M257" t="str">
            <v>No</v>
          </cell>
          <cell r="O257" t="str">
            <v>07/Đã thanh toán 24/2023</v>
          </cell>
        </row>
        <row r="258">
          <cell r="D258">
            <v>10481</v>
          </cell>
          <cell r="E258">
            <v>17168935</v>
          </cell>
          <cell r="F258">
            <v>3841090</v>
          </cell>
          <cell r="G258">
            <v>44987.000347222223</v>
          </cell>
          <cell r="J258" t="str">
            <v>Do Thi Bich Lieu</v>
          </cell>
          <cell r="M258" t="str">
            <v>No</v>
          </cell>
          <cell r="O258" t="str">
            <v>06/Đã thanh toán 26/2023</v>
          </cell>
        </row>
        <row r="259">
          <cell r="D259">
            <v>11267</v>
          </cell>
          <cell r="E259">
            <v>21211194</v>
          </cell>
          <cell r="F259">
            <v>7103404</v>
          </cell>
          <cell r="G259">
            <v>44988.000347222223</v>
          </cell>
          <cell r="J259" t="str">
            <v>Do Thi Bich Lieu</v>
          </cell>
          <cell r="M259" t="str">
            <v>No</v>
          </cell>
          <cell r="O259" t="str">
            <v>06/Đã thanh toán 26/2023</v>
          </cell>
        </row>
        <row r="260">
          <cell r="D260">
            <v>11268</v>
          </cell>
          <cell r="E260">
            <v>17172370</v>
          </cell>
          <cell r="F260">
            <v>2837120</v>
          </cell>
          <cell r="G260">
            <v>44988.000347222223</v>
          </cell>
          <cell r="J260" t="str">
            <v>Do Thi Bich Lieu</v>
          </cell>
          <cell r="M260" t="str">
            <v>No</v>
          </cell>
          <cell r="O260" t="str">
            <v>06/Đã thanh toán 26/2023</v>
          </cell>
        </row>
        <row r="261">
          <cell r="D261">
            <v>11265</v>
          </cell>
          <cell r="E261">
            <v>16407983</v>
          </cell>
          <cell r="F261">
            <v>1615482</v>
          </cell>
          <cell r="G261">
            <v>44988.000347222223</v>
          </cell>
          <cell r="J261" t="str">
            <v>Do Thi Bich Lieu</v>
          </cell>
          <cell r="M261" t="str">
            <v>No</v>
          </cell>
          <cell r="O261" t="str">
            <v>06/Đã thanh toán 26/2023</v>
          </cell>
        </row>
        <row r="262">
          <cell r="D262">
            <v>11266</v>
          </cell>
          <cell r="E262">
            <v>22324278</v>
          </cell>
          <cell r="F262">
            <v>1038392</v>
          </cell>
          <cell r="G262">
            <v>44988.000347222223</v>
          </cell>
          <cell r="J262" t="str">
            <v>Do Thi Bich Lieu</v>
          </cell>
          <cell r="M262" t="str">
            <v>No</v>
          </cell>
          <cell r="O262" t="str">
            <v>06/Đã thanh toán 26/2023</v>
          </cell>
        </row>
        <row r="263">
          <cell r="D263">
            <v>13165</v>
          </cell>
          <cell r="E263">
            <v>90303766</v>
          </cell>
          <cell r="F263">
            <v>2400893</v>
          </cell>
          <cell r="G263">
            <v>44994.000347222223</v>
          </cell>
          <cell r="J263" t="str">
            <v>Do Thi Bich Lieu</v>
          </cell>
          <cell r="M263" t="str">
            <v>No</v>
          </cell>
          <cell r="O263" t="str">
            <v>06/Đã thanh toán 26/2023</v>
          </cell>
        </row>
        <row r="264">
          <cell r="D264">
            <v>13200</v>
          </cell>
          <cell r="E264">
            <v>16410652</v>
          </cell>
          <cell r="F264">
            <v>2076778</v>
          </cell>
          <cell r="G264">
            <v>44994.000347222223</v>
          </cell>
          <cell r="J264" t="str">
            <v>Do Thi Bich Lieu</v>
          </cell>
          <cell r="M264" t="str">
            <v>No</v>
          </cell>
          <cell r="O264" t="str">
            <v>04/Đã thanh toán 24/2023</v>
          </cell>
        </row>
        <row r="265">
          <cell r="D265">
            <v>13196</v>
          </cell>
          <cell r="E265">
            <v>28314330</v>
          </cell>
          <cell r="F265">
            <v>2457945</v>
          </cell>
          <cell r="G265">
            <v>44994.000347222223</v>
          </cell>
          <cell r="J265" t="str">
            <v>Do Thi Bich Lieu</v>
          </cell>
          <cell r="M265" t="str">
            <v>No</v>
          </cell>
          <cell r="O265" t="str">
            <v>04/Đã thanh toán 24/2023</v>
          </cell>
        </row>
        <row r="266">
          <cell r="D266">
            <v>13194</v>
          </cell>
          <cell r="E266">
            <v>12129909</v>
          </cell>
          <cell r="F266">
            <v>4153569</v>
          </cell>
          <cell r="G266">
            <v>44994.000347222223</v>
          </cell>
          <cell r="J266" t="str">
            <v>Do Thi Bich Lieu</v>
          </cell>
          <cell r="M266" t="str">
            <v>No</v>
          </cell>
          <cell r="O266" t="str">
            <v>04/Đã thanh toán 24/2023</v>
          </cell>
        </row>
        <row r="267">
          <cell r="D267">
            <v>13197</v>
          </cell>
          <cell r="E267">
            <v>25324086</v>
          </cell>
          <cell r="F267">
            <v>1038389</v>
          </cell>
          <cell r="G267">
            <v>44994.000347222223</v>
          </cell>
          <cell r="J267" t="str">
            <v>Do Thi Bich Lieu</v>
          </cell>
          <cell r="M267" t="str">
            <v>No</v>
          </cell>
          <cell r="O267" t="str">
            <v>04/Đã thanh toán 24/2023</v>
          </cell>
        </row>
        <row r="268">
          <cell r="D268">
            <v>13201</v>
          </cell>
          <cell r="E268">
            <v>15096894</v>
          </cell>
          <cell r="F268">
            <v>4744894</v>
          </cell>
          <cell r="G268">
            <v>44994.000347222223</v>
          </cell>
          <cell r="J268" t="str">
            <v>Do Thi Bich Lieu</v>
          </cell>
          <cell r="M268" t="str">
            <v>No</v>
          </cell>
          <cell r="O268" t="str">
            <v>04/Đã thanh toán 24/2023</v>
          </cell>
        </row>
        <row r="269">
          <cell r="D269">
            <v>13202</v>
          </cell>
          <cell r="E269">
            <v>15096645</v>
          </cell>
          <cell r="F269">
            <v>1038389</v>
          </cell>
          <cell r="G269">
            <v>44994.000347222223</v>
          </cell>
          <cell r="J269" t="str">
            <v>Do Thi Bich Lieu</v>
          </cell>
          <cell r="M269" t="str">
            <v>No</v>
          </cell>
          <cell r="O269" t="str">
            <v>04/Đã thanh toán 24/2023</v>
          </cell>
        </row>
        <row r="270">
          <cell r="D270">
            <v>13157</v>
          </cell>
          <cell r="E270">
            <v>18141717</v>
          </cell>
          <cell r="F270">
            <v>1038392</v>
          </cell>
          <cell r="G270">
            <v>44994.000347222223</v>
          </cell>
          <cell r="J270" t="str">
            <v>Do Thi Bich Lieu</v>
          </cell>
          <cell r="M270" t="str">
            <v>No</v>
          </cell>
          <cell r="O270" t="str">
            <v>04/Đã thanh toán 24/2023</v>
          </cell>
        </row>
        <row r="271">
          <cell r="D271">
            <v>13195</v>
          </cell>
          <cell r="E271">
            <v>27314275</v>
          </cell>
          <cell r="F271">
            <v>1038389</v>
          </cell>
          <cell r="G271">
            <v>44994.000347222223</v>
          </cell>
          <cell r="J271" t="str">
            <v>Do Thi Bich Lieu</v>
          </cell>
          <cell r="M271" t="str">
            <v>No</v>
          </cell>
          <cell r="O271" t="str">
            <v>04/Đã thanh toán 24/2023</v>
          </cell>
        </row>
        <row r="272">
          <cell r="D272">
            <v>13199</v>
          </cell>
          <cell r="E272">
            <v>17175916</v>
          </cell>
          <cell r="F272">
            <v>2076778</v>
          </cell>
          <cell r="G272">
            <v>44994.000347222223</v>
          </cell>
          <cell r="J272" t="str">
            <v>Do Thi Bich Lieu</v>
          </cell>
          <cell r="M272" t="str">
            <v>No</v>
          </cell>
          <cell r="O272" t="str">
            <v>04/Đã thanh toán 24/2023</v>
          </cell>
        </row>
        <row r="273">
          <cell r="D273">
            <v>13198</v>
          </cell>
          <cell r="E273">
            <v>20351740</v>
          </cell>
          <cell r="F273">
            <v>1038389</v>
          </cell>
          <cell r="G273">
            <v>44994.000347222223</v>
          </cell>
          <cell r="J273" t="str">
            <v>Do Thi Bich Lieu</v>
          </cell>
          <cell r="M273" t="str">
            <v>No</v>
          </cell>
          <cell r="O273" t="str">
            <v>04/Đã thanh toán 24/2023</v>
          </cell>
        </row>
        <row r="274">
          <cell r="D274">
            <v>13166</v>
          </cell>
          <cell r="E274">
            <v>13224751</v>
          </cell>
          <cell r="F274">
            <v>7267838</v>
          </cell>
          <cell r="G274">
            <v>44994.000347222223</v>
          </cell>
          <cell r="J274" t="str">
            <v>Do Thi Bich Lieu</v>
          </cell>
          <cell r="M274" t="str">
            <v>No</v>
          </cell>
          <cell r="O274" t="str">
            <v>04/Đã thanh toán 10/2023</v>
          </cell>
        </row>
        <row r="275">
          <cell r="D275">
            <v>13163</v>
          </cell>
          <cell r="E275">
            <v>10201289</v>
          </cell>
          <cell r="F275">
            <v>4525994</v>
          </cell>
          <cell r="G275">
            <v>44994.000347222223</v>
          </cell>
          <cell r="J275" t="str">
            <v>Do Thi Bich Lieu</v>
          </cell>
          <cell r="M275" t="str">
            <v>No</v>
          </cell>
          <cell r="O275" t="str">
            <v>04/Đã thanh toán 10/2023</v>
          </cell>
        </row>
        <row r="276">
          <cell r="D276">
            <v>13164</v>
          </cell>
          <cell r="E276">
            <v>13225152</v>
          </cell>
          <cell r="F276">
            <v>828003</v>
          </cell>
          <cell r="G276">
            <v>44994.000347222223</v>
          </cell>
          <cell r="J276" t="str">
            <v>Do Thi Bich Lieu</v>
          </cell>
          <cell r="M276" t="str">
            <v>No</v>
          </cell>
          <cell r="O276" t="str">
            <v>04/Đã thanh toán 10/2023</v>
          </cell>
        </row>
        <row r="277">
          <cell r="D277">
            <v>13161</v>
          </cell>
          <cell r="E277">
            <v>24294867</v>
          </cell>
          <cell r="F277">
            <v>1038392</v>
          </cell>
          <cell r="G277">
            <v>44994.000347222223</v>
          </cell>
          <cell r="J277" t="str">
            <v>Do Thi Bich Lieu</v>
          </cell>
          <cell r="M277" t="str">
            <v>No</v>
          </cell>
          <cell r="O277" t="str">
            <v>04/Đã thanh toán 24/2023</v>
          </cell>
        </row>
        <row r="278">
          <cell r="D278">
            <v>13160</v>
          </cell>
          <cell r="E278">
            <v>21211824</v>
          </cell>
          <cell r="F278">
            <v>3230964</v>
          </cell>
          <cell r="G278">
            <v>44994.000347222223</v>
          </cell>
          <cell r="J278" t="str">
            <v>Do Thi Bich Lieu</v>
          </cell>
          <cell r="M278" t="str">
            <v>No</v>
          </cell>
          <cell r="O278" t="str">
            <v>04/Đã thanh toán 10/2023</v>
          </cell>
        </row>
        <row r="279">
          <cell r="D279">
            <v>13167</v>
          </cell>
          <cell r="E279">
            <v>13224849</v>
          </cell>
          <cell r="F279">
            <v>1221638</v>
          </cell>
          <cell r="G279">
            <v>44994.000347222223</v>
          </cell>
          <cell r="J279" t="str">
            <v>Do Thi Bich Lieu</v>
          </cell>
          <cell r="M279" t="str">
            <v>No</v>
          </cell>
          <cell r="O279" t="str">
            <v>04/Đã thanh toán 10/2023</v>
          </cell>
        </row>
        <row r="280">
          <cell r="D280">
            <v>13162</v>
          </cell>
          <cell r="E280">
            <v>21212486</v>
          </cell>
          <cell r="F280">
            <v>3230964</v>
          </cell>
          <cell r="G280">
            <v>44994.000347222223</v>
          </cell>
          <cell r="J280" t="str">
            <v>Do Thi Bich Lieu</v>
          </cell>
          <cell r="M280" t="str">
            <v>No</v>
          </cell>
          <cell r="O280" t="str">
            <v>04/Đã thanh toán 24/2023</v>
          </cell>
        </row>
        <row r="281">
          <cell r="D281">
            <v>14851</v>
          </cell>
          <cell r="E281">
            <v>19373558</v>
          </cell>
          <cell r="F281">
            <v>1038389</v>
          </cell>
          <cell r="G281">
            <v>45001.000347222223</v>
          </cell>
          <cell r="J281" t="str">
            <v>Do Thi Bich Lieu</v>
          </cell>
          <cell r="M281" t="str">
            <v>No</v>
          </cell>
          <cell r="O281" t="str">
            <v>06/Đã thanh toán 26/2023</v>
          </cell>
        </row>
        <row r="282">
          <cell r="D282">
            <v>14848</v>
          </cell>
          <cell r="E282">
            <v>11173631</v>
          </cell>
          <cell r="F282">
            <v>10383890</v>
          </cell>
          <cell r="G282">
            <v>45001.000347222223</v>
          </cell>
          <cell r="J282" t="str">
            <v>Do Thi Bich Lieu</v>
          </cell>
          <cell r="M282" t="str">
            <v>No</v>
          </cell>
          <cell r="O282" t="str">
            <v>06/Đã thanh toán 26/2023</v>
          </cell>
        </row>
        <row r="283">
          <cell r="D283">
            <v>14847</v>
          </cell>
          <cell r="E283">
            <v>10206798</v>
          </cell>
          <cell r="F283">
            <v>5191945</v>
          </cell>
          <cell r="G283">
            <v>45001.000347222223</v>
          </cell>
          <cell r="J283" t="str">
            <v>Do Thi Bich Lieu</v>
          </cell>
          <cell r="M283" t="str">
            <v>No</v>
          </cell>
          <cell r="O283" t="str">
            <v>06/Đã thanh toán 26/2023</v>
          </cell>
        </row>
        <row r="284">
          <cell r="D284">
            <v>14850</v>
          </cell>
          <cell r="E284">
            <v>11173964</v>
          </cell>
          <cell r="F284">
            <v>1104004</v>
          </cell>
          <cell r="G284">
            <v>45001.000347222223</v>
          </cell>
          <cell r="J284" t="str">
            <v>Do Thi Bich Lieu</v>
          </cell>
          <cell r="M284" t="str">
            <v>No</v>
          </cell>
          <cell r="O284" t="str">
            <v>06/Đã thanh toán 26/2023</v>
          </cell>
        </row>
        <row r="285">
          <cell r="D285">
            <v>14855</v>
          </cell>
          <cell r="E285">
            <v>12132881</v>
          </cell>
          <cell r="F285">
            <v>4153556</v>
          </cell>
          <cell r="G285">
            <v>45001.000347222223</v>
          </cell>
          <cell r="J285" t="str">
            <v>Do Thi Bich Lieu</v>
          </cell>
          <cell r="M285" t="str">
            <v>No</v>
          </cell>
          <cell r="O285" t="str">
            <v>06/Đã thanh toán 26/2023</v>
          </cell>
        </row>
        <row r="286">
          <cell r="D286">
            <v>14846</v>
          </cell>
          <cell r="E286">
            <v>10204861</v>
          </cell>
          <cell r="F286">
            <v>5338938</v>
          </cell>
          <cell r="G286">
            <v>45001.000347222223</v>
          </cell>
          <cell r="J286" t="str">
            <v>Do Thi Bich Lieu</v>
          </cell>
          <cell r="M286" t="str">
            <v>No</v>
          </cell>
          <cell r="O286" t="str">
            <v>06/Đã thanh toán 26/2023</v>
          </cell>
        </row>
        <row r="287">
          <cell r="D287">
            <v>14840</v>
          </cell>
          <cell r="E287">
            <v>25325468</v>
          </cell>
          <cell r="F287">
            <v>499125</v>
          </cell>
          <cell r="G287">
            <v>45001.000347222223</v>
          </cell>
          <cell r="J287" t="str">
            <v>Do Thi Bich Lieu</v>
          </cell>
          <cell r="M287" t="str">
            <v>No</v>
          </cell>
          <cell r="O287" t="str">
            <v>06/Đã thanh toán 26/2023</v>
          </cell>
        </row>
        <row r="288">
          <cell r="D288">
            <v>14842</v>
          </cell>
          <cell r="E288">
            <v>22327831</v>
          </cell>
          <cell r="F288">
            <v>1891483</v>
          </cell>
          <cell r="G288">
            <v>45001.000347222223</v>
          </cell>
          <cell r="J288" t="str">
            <v>Do Thi Bich Lieu</v>
          </cell>
          <cell r="M288" t="str">
            <v>No</v>
          </cell>
          <cell r="O288" t="str">
            <v>06/Đã thanh toán 26/2023</v>
          </cell>
        </row>
        <row r="289">
          <cell r="D289">
            <v>14844</v>
          </cell>
          <cell r="E289">
            <v>18143577</v>
          </cell>
          <cell r="F289">
            <v>1551215</v>
          </cell>
          <cell r="G289">
            <v>45001.000347222223</v>
          </cell>
          <cell r="J289" t="str">
            <v>Do Thi Bich Lieu</v>
          </cell>
          <cell r="M289" t="str">
            <v>No</v>
          </cell>
          <cell r="O289" t="str">
            <v>06/Đã thanh toán 26/2023</v>
          </cell>
        </row>
        <row r="290">
          <cell r="D290">
            <v>14841</v>
          </cell>
          <cell r="E290">
            <v>23205057</v>
          </cell>
          <cell r="F290">
            <v>1551215</v>
          </cell>
          <cell r="G290">
            <v>45001.000347222223</v>
          </cell>
          <cell r="J290" t="str">
            <v>Do Thi Bich Lieu</v>
          </cell>
          <cell r="M290" t="str">
            <v>No</v>
          </cell>
          <cell r="O290" t="str">
            <v>06/Đã thanh toán 26/2023</v>
          </cell>
        </row>
        <row r="291">
          <cell r="D291">
            <v>14845</v>
          </cell>
          <cell r="E291">
            <v>29162129</v>
          </cell>
          <cell r="F291">
            <v>2671558</v>
          </cell>
          <cell r="G291">
            <v>45001.000347222223</v>
          </cell>
          <cell r="J291" t="str">
            <v>Do Thi Bich Lieu</v>
          </cell>
          <cell r="M291" t="str">
            <v>No</v>
          </cell>
          <cell r="O291" t="str">
            <v>06/Đã thanh toán 26/2023</v>
          </cell>
        </row>
        <row r="292">
          <cell r="D292">
            <v>14854</v>
          </cell>
          <cell r="E292">
            <v>12132793</v>
          </cell>
          <cell r="F292">
            <v>4234934</v>
          </cell>
          <cell r="G292">
            <v>45001.000347222223</v>
          </cell>
          <cell r="J292" t="str">
            <v>Do Thi Bich Lieu</v>
          </cell>
          <cell r="M292" t="str">
            <v>No</v>
          </cell>
          <cell r="O292" t="str">
            <v>06/Đã thanh toán 26/2023</v>
          </cell>
        </row>
        <row r="293">
          <cell r="D293">
            <v>14843</v>
          </cell>
          <cell r="E293">
            <v>16412576</v>
          </cell>
          <cell r="F293">
            <v>4234934</v>
          </cell>
          <cell r="G293">
            <v>45001.000347222223</v>
          </cell>
          <cell r="J293" t="str">
            <v>Do Thi Bich Lieu</v>
          </cell>
          <cell r="M293" t="str">
            <v>No</v>
          </cell>
          <cell r="O293" t="str">
            <v>06/Đã thanh toán 26/2023</v>
          </cell>
        </row>
        <row r="294">
          <cell r="D294">
            <v>14849</v>
          </cell>
          <cell r="E294">
            <v>11174198</v>
          </cell>
          <cell r="F294">
            <v>3476451</v>
          </cell>
          <cell r="G294">
            <v>45001.000347222223</v>
          </cell>
          <cell r="J294" t="str">
            <v>Do Thi Bich Lieu</v>
          </cell>
          <cell r="M294" t="str">
            <v>No</v>
          </cell>
          <cell r="O294" t="str">
            <v>06/Đã thanh toán 26/2023</v>
          </cell>
        </row>
        <row r="295">
          <cell r="D295">
            <v>14852</v>
          </cell>
          <cell r="E295">
            <v>19373656</v>
          </cell>
          <cell r="F295">
            <v>3136524</v>
          </cell>
          <cell r="G295">
            <v>45001.000347222223</v>
          </cell>
          <cell r="J295" t="str">
            <v>Do Thi Bich Lieu</v>
          </cell>
          <cell r="M295" t="str">
            <v>No</v>
          </cell>
          <cell r="O295" t="str">
            <v>06/Đã thanh toán 26/2023</v>
          </cell>
        </row>
        <row r="296">
          <cell r="D296">
            <v>14853</v>
          </cell>
          <cell r="E296">
            <v>19373508</v>
          </cell>
          <cell r="F296">
            <v>1785920</v>
          </cell>
          <cell r="G296">
            <v>45001.000347222223</v>
          </cell>
          <cell r="J296" t="str">
            <v>Do Thi Bich Lieu</v>
          </cell>
          <cell r="M296" t="str">
            <v>No</v>
          </cell>
          <cell r="O296" t="str">
            <v>06/Đã thanh toán 26/2023</v>
          </cell>
        </row>
        <row r="297">
          <cell r="D297">
            <v>14861</v>
          </cell>
          <cell r="E297">
            <v>26373867</v>
          </cell>
          <cell r="F297">
            <v>5421158</v>
          </cell>
          <cell r="G297">
            <v>45001.000347222223</v>
          </cell>
          <cell r="J297" t="str">
            <v>Do Thi Bich Lieu</v>
          </cell>
          <cell r="M297" t="str">
            <v>No</v>
          </cell>
          <cell r="O297" t="str">
            <v>04/Đã thanh toán 10/2023</v>
          </cell>
        </row>
        <row r="298">
          <cell r="D298">
            <v>14856</v>
          </cell>
          <cell r="E298">
            <v>14085814</v>
          </cell>
          <cell r="F298">
            <v>403871</v>
          </cell>
          <cell r="G298">
            <v>45001.000347222223</v>
          </cell>
          <cell r="J298" t="str">
            <v>Do Thi Bich Lieu</v>
          </cell>
          <cell r="M298" t="str">
            <v>No</v>
          </cell>
          <cell r="O298" t="str">
            <v>04/Đã thanh toán 10/2023</v>
          </cell>
        </row>
        <row r="299">
          <cell r="D299">
            <v>14860</v>
          </cell>
          <cell r="E299">
            <v>26376419</v>
          </cell>
          <cell r="F299">
            <v>3514836</v>
          </cell>
          <cell r="G299">
            <v>45001.000347222223</v>
          </cell>
          <cell r="J299" t="str">
            <v>Do Thi Bich Lieu</v>
          </cell>
          <cell r="M299" t="str">
            <v>No</v>
          </cell>
          <cell r="O299" t="str">
            <v>04/Đã thanh toán 24/2023</v>
          </cell>
        </row>
        <row r="300">
          <cell r="D300">
            <v>14858</v>
          </cell>
          <cell r="E300">
            <v>13229084</v>
          </cell>
          <cell r="F300">
            <v>1939267</v>
          </cell>
          <cell r="G300">
            <v>45001.000347222223</v>
          </cell>
          <cell r="J300" t="str">
            <v>Do Thi Bich Lieu</v>
          </cell>
          <cell r="M300" t="str">
            <v>No</v>
          </cell>
          <cell r="O300" t="str">
            <v>04/Đã thanh toán 24/2023</v>
          </cell>
        </row>
        <row r="301">
          <cell r="D301">
            <v>14859</v>
          </cell>
          <cell r="E301">
            <v>26376150</v>
          </cell>
          <cell r="F301">
            <v>1038389</v>
          </cell>
          <cell r="G301">
            <v>45001.000347222223</v>
          </cell>
          <cell r="J301" t="str">
            <v>Do Thi Bich Lieu</v>
          </cell>
          <cell r="M301" t="str">
            <v>No</v>
          </cell>
          <cell r="O301" t="str">
            <v>04/Đã thanh toán 24/2023</v>
          </cell>
        </row>
        <row r="302">
          <cell r="D302">
            <v>15714</v>
          </cell>
          <cell r="E302">
            <v>27238722</v>
          </cell>
          <cell r="F302">
            <v>5079718</v>
          </cell>
          <cell r="G302">
            <v>45003.000347222223</v>
          </cell>
          <cell r="J302" t="str">
            <v>Do Thi Bich Lieu</v>
          </cell>
          <cell r="M302" t="str">
            <v>No</v>
          </cell>
          <cell r="O302" t="str">
            <v>07/Đã thanh toán 10/2023</v>
          </cell>
        </row>
        <row r="303">
          <cell r="D303">
            <v>15715</v>
          </cell>
          <cell r="E303">
            <v>20252702</v>
          </cell>
          <cell r="F303">
            <v>3918673</v>
          </cell>
          <cell r="G303">
            <v>45003.000347222223</v>
          </cell>
          <cell r="J303" t="str">
            <v>Do Thi Bich Lieu</v>
          </cell>
          <cell r="M303" t="str">
            <v>No</v>
          </cell>
          <cell r="O303" t="str">
            <v>Chúng tôi đang xử lý hóa đơn, vui lòng liên hệ Do Thi Bich Lieu</v>
          </cell>
        </row>
        <row r="304">
          <cell r="D304">
            <v>15719</v>
          </cell>
          <cell r="E304">
            <v>22277844</v>
          </cell>
          <cell r="F304">
            <v>5238904</v>
          </cell>
          <cell r="G304">
            <v>45003.000347222223</v>
          </cell>
          <cell r="J304" t="str">
            <v>Do Thi Bich Lieu</v>
          </cell>
          <cell r="M304" t="str">
            <v>No</v>
          </cell>
          <cell r="O304" t="str">
            <v>06/Đã thanh toán 26/2023</v>
          </cell>
        </row>
        <row r="305">
          <cell r="D305">
            <v>15723</v>
          </cell>
          <cell r="E305">
            <v>15043657</v>
          </cell>
          <cell r="F305">
            <v>6799447</v>
          </cell>
          <cell r="G305">
            <v>45003.000347222223</v>
          </cell>
          <cell r="J305" t="str">
            <v>Do Thi Bich Lieu</v>
          </cell>
          <cell r="M305" t="str">
            <v>No</v>
          </cell>
          <cell r="O305" t="str">
            <v>06/Đã thanh toán 26/2023</v>
          </cell>
        </row>
        <row r="306">
          <cell r="D306">
            <v>15713</v>
          </cell>
          <cell r="E306">
            <v>25231094</v>
          </cell>
          <cell r="F306">
            <v>552002</v>
          </cell>
          <cell r="G306">
            <v>45003.000347222223</v>
          </cell>
          <cell r="J306" t="str">
            <v>Do Thi Bich Lieu</v>
          </cell>
          <cell r="M306" t="str">
            <v>No</v>
          </cell>
          <cell r="O306" t="str">
            <v>05/Đã thanh toán 10/2023</v>
          </cell>
        </row>
        <row r="307">
          <cell r="D307">
            <v>15724</v>
          </cell>
          <cell r="E307">
            <v>13129281</v>
          </cell>
          <cell r="F307">
            <v>4506260</v>
          </cell>
          <cell r="G307">
            <v>45003.000347222223</v>
          </cell>
          <cell r="J307" t="str">
            <v>Do Thi Bich Lieu</v>
          </cell>
          <cell r="M307" t="str">
            <v>No</v>
          </cell>
          <cell r="O307" t="str">
            <v>05/Đã thanh toán 10/2023</v>
          </cell>
        </row>
        <row r="308">
          <cell r="D308">
            <v>15707</v>
          </cell>
          <cell r="E308">
            <v>16413585</v>
          </cell>
          <cell r="F308">
            <v>1615482</v>
          </cell>
          <cell r="G308">
            <v>45003.000347222223</v>
          </cell>
          <cell r="J308" t="str">
            <v>Do Thi Bich Lieu</v>
          </cell>
          <cell r="M308" t="str">
            <v>No</v>
          </cell>
          <cell r="O308" t="str">
            <v>04/Đã thanh toán 24/2023</v>
          </cell>
        </row>
        <row r="309">
          <cell r="D309">
            <v>15709</v>
          </cell>
          <cell r="E309">
            <v>24297736</v>
          </cell>
          <cell r="F309">
            <v>1038389</v>
          </cell>
          <cell r="G309">
            <v>45003.000347222223</v>
          </cell>
          <cell r="J309" t="str">
            <v>Do Thi Bich Lieu</v>
          </cell>
          <cell r="M309" t="str">
            <v>No</v>
          </cell>
          <cell r="O309" t="str">
            <v>04/Đã thanh toán 24/2023</v>
          </cell>
        </row>
        <row r="310">
          <cell r="D310">
            <v>15711</v>
          </cell>
          <cell r="E310">
            <v>28316136</v>
          </cell>
          <cell r="F310">
            <v>1615482</v>
          </cell>
          <cell r="G310">
            <v>45003.000347222223</v>
          </cell>
          <cell r="J310" t="str">
            <v>Do Thi Bich Lieu</v>
          </cell>
          <cell r="M310" t="str">
            <v>No</v>
          </cell>
          <cell r="O310" t="str">
            <v>04/Đã thanh toán 24/2023</v>
          </cell>
        </row>
        <row r="311">
          <cell r="D311">
            <v>15710</v>
          </cell>
          <cell r="E311">
            <v>25326408</v>
          </cell>
          <cell r="F311">
            <v>1551215</v>
          </cell>
          <cell r="G311">
            <v>45003.000347222223</v>
          </cell>
          <cell r="J311" t="str">
            <v>Do Thi Bich Lieu</v>
          </cell>
          <cell r="M311" t="str">
            <v>No</v>
          </cell>
          <cell r="O311" t="str">
            <v>04/Đã thanh toán 24/2023</v>
          </cell>
        </row>
        <row r="312">
          <cell r="D312">
            <v>15712</v>
          </cell>
          <cell r="E312">
            <v>17179185</v>
          </cell>
          <cell r="F312">
            <v>2352779</v>
          </cell>
          <cell r="G312">
            <v>45003.000347222223</v>
          </cell>
          <cell r="J312" t="str">
            <v>Do Thi Bich Lieu</v>
          </cell>
          <cell r="M312" t="str">
            <v>No</v>
          </cell>
          <cell r="O312" t="str">
            <v>04/Đã thanh toán 24/2023</v>
          </cell>
        </row>
        <row r="313">
          <cell r="D313">
            <v>15708</v>
          </cell>
          <cell r="E313">
            <v>20354100</v>
          </cell>
          <cell r="F313">
            <v>1038389</v>
          </cell>
          <cell r="G313">
            <v>45003.000347222223</v>
          </cell>
          <cell r="J313" t="str">
            <v>Do Thi Bich Lieu</v>
          </cell>
          <cell r="M313" t="str">
            <v>No</v>
          </cell>
          <cell r="O313" t="str">
            <v>04/Đã thanh toán 24/2023</v>
          </cell>
        </row>
        <row r="314">
          <cell r="D314">
            <v>15732</v>
          </cell>
          <cell r="E314">
            <v>21215183</v>
          </cell>
          <cell r="F314">
            <v>3069416</v>
          </cell>
          <cell r="G314">
            <v>45003.000347222223</v>
          </cell>
          <cell r="J314" t="str">
            <v>Do Thi Bich Lieu</v>
          </cell>
          <cell r="M314" t="str">
            <v>No</v>
          </cell>
          <cell r="O314" t="str">
            <v>04/Đã thanh toán 24/2023</v>
          </cell>
        </row>
        <row r="315">
          <cell r="D315">
            <v>15730</v>
          </cell>
          <cell r="E315">
            <v>10208391</v>
          </cell>
          <cell r="F315">
            <v>9800665</v>
          </cell>
          <cell r="G315">
            <v>45003.000347222223</v>
          </cell>
          <cell r="J315" t="str">
            <v>Do Thi Bich Lieu</v>
          </cell>
          <cell r="M315" t="str">
            <v>No</v>
          </cell>
          <cell r="O315" t="str">
            <v>04/Đã thanh toán 24/2023</v>
          </cell>
        </row>
        <row r="316">
          <cell r="D316">
            <v>15733</v>
          </cell>
          <cell r="E316">
            <v>16410927</v>
          </cell>
          <cell r="F316">
            <v>299475</v>
          </cell>
          <cell r="G316">
            <v>45003.000347222223</v>
          </cell>
          <cell r="J316" t="str">
            <v>Do Thi Bich Lieu</v>
          </cell>
          <cell r="M316" t="str">
            <v>No</v>
          </cell>
          <cell r="O316" t="str">
            <v>04/Đã thanh toán 24/2023</v>
          </cell>
        </row>
        <row r="317">
          <cell r="D317">
            <v>15706</v>
          </cell>
          <cell r="E317">
            <v>15099450</v>
          </cell>
          <cell r="F317">
            <v>4700010</v>
          </cell>
          <cell r="G317">
            <v>45003.000347222223</v>
          </cell>
          <cell r="J317" t="str">
            <v>Do Thi Bich Lieu</v>
          </cell>
          <cell r="M317" t="str">
            <v>No</v>
          </cell>
          <cell r="O317" t="str">
            <v>04/Đã thanh toán 24/2023</v>
          </cell>
        </row>
        <row r="318">
          <cell r="D318">
            <v>15718</v>
          </cell>
          <cell r="E318">
            <v>25269364</v>
          </cell>
          <cell r="F318">
            <v>6611119</v>
          </cell>
          <cell r="G318">
            <v>45003.000347222223</v>
          </cell>
          <cell r="J318" t="str">
            <v>Do Thi Bich Lieu</v>
          </cell>
          <cell r="M318" t="str">
            <v>No</v>
          </cell>
          <cell r="O318" t="str">
            <v>06/Đã thanh toán 26/2023</v>
          </cell>
        </row>
        <row r="319">
          <cell r="D319">
            <v>15705</v>
          </cell>
          <cell r="E319">
            <v>15099206</v>
          </cell>
          <cell r="F319">
            <v>3115167</v>
          </cell>
          <cell r="G319">
            <v>45003.000347222223</v>
          </cell>
          <cell r="J319" t="str">
            <v>Do Thi Bich Lieu</v>
          </cell>
          <cell r="M319" t="str">
            <v>No</v>
          </cell>
          <cell r="O319" t="str">
            <v>04/Đã thanh toán 24/2023</v>
          </cell>
        </row>
        <row r="320">
          <cell r="D320">
            <v>15721</v>
          </cell>
          <cell r="E320">
            <v>15012701</v>
          </cell>
          <cell r="F320">
            <v>552002</v>
          </cell>
          <cell r="G320">
            <v>45003.000347222223</v>
          </cell>
          <cell r="J320" t="str">
            <v>Do Thi Bich Lieu</v>
          </cell>
          <cell r="M320" t="str">
            <v>No</v>
          </cell>
          <cell r="O320" t="str">
            <v>06/Đã thanh toán 12/2023</v>
          </cell>
        </row>
        <row r="321">
          <cell r="D321">
            <v>16741</v>
          </cell>
          <cell r="E321">
            <v>14088203</v>
          </cell>
          <cell r="F321">
            <v>276001</v>
          </cell>
          <cell r="G321">
            <v>45008.000347222223</v>
          </cell>
          <cell r="J321" t="str">
            <v>Do Thi Bich Lieu</v>
          </cell>
          <cell r="M321" t="str">
            <v>No</v>
          </cell>
          <cell r="O321" t="str">
            <v>04/Đã thanh toán 24/2023</v>
          </cell>
        </row>
        <row r="322">
          <cell r="D322">
            <v>16754</v>
          </cell>
          <cell r="E322">
            <v>22330232</v>
          </cell>
          <cell r="F322">
            <v>1038389</v>
          </cell>
          <cell r="G322">
            <v>45008.000347222223</v>
          </cell>
          <cell r="J322" t="str">
            <v>Do Thi Bich Lieu</v>
          </cell>
          <cell r="M322" t="str">
            <v>No</v>
          </cell>
          <cell r="O322" t="str">
            <v>05/Đã thanh toán 10/2023</v>
          </cell>
        </row>
        <row r="323">
          <cell r="D323">
            <v>16755</v>
          </cell>
          <cell r="E323">
            <v>27318739</v>
          </cell>
          <cell r="F323">
            <v>1314390</v>
          </cell>
          <cell r="G323">
            <v>45008.000347222223</v>
          </cell>
          <cell r="J323" t="str">
            <v>Do Thi Bich Lieu</v>
          </cell>
          <cell r="M323" t="str">
            <v>No</v>
          </cell>
          <cell r="O323" t="str">
            <v>05/Đã thanh toán 10/2023</v>
          </cell>
        </row>
        <row r="324">
          <cell r="D324">
            <v>16752</v>
          </cell>
          <cell r="E324">
            <v>25328714</v>
          </cell>
          <cell r="F324">
            <v>8419296</v>
          </cell>
          <cell r="G324">
            <v>45008.000347222223</v>
          </cell>
          <cell r="J324" t="str">
            <v>Do Thi Bich Lieu</v>
          </cell>
          <cell r="M324" t="str">
            <v>No</v>
          </cell>
          <cell r="O324" t="str">
            <v>05/Đã thanh toán 10/2023</v>
          </cell>
        </row>
        <row r="325">
          <cell r="D325">
            <v>16751</v>
          </cell>
          <cell r="E325">
            <v>28317668</v>
          </cell>
          <cell r="F325">
            <v>1038389</v>
          </cell>
          <cell r="G325">
            <v>45008.000347222223</v>
          </cell>
          <cell r="J325" t="str">
            <v>Do Thi Bich Lieu</v>
          </cell>
          <cell r="M325" t="str">
            <v>No</v>
          </cell>
          <cell r="O325" t="str">
            <v>05/Đã thanh toán 10/2023</v>
          </cell>
        </row>
        <row r="326">
          <cell r="D326">
            <v>16742</v>
          </cell>
          <cell r="E326">
            <v>14088250</v>
          </cell>
          <cell r="F326">
            <v>5191962</v>
          </cell>
          <cell r="G326">
            <v>45008.000347222223</v>
          </cell>
          <cell r="J326" t="str">
            <v>Do Thi Bich Lieu</v>
          </cell>
          <cell r="M326" t="str">
            <v>No</v>
          </cell>
          <cell r="O326" t="str">
            <v>04/Đã thanh toán 24/2023</v>
          </cell>
        </row>
        <row r="327">
          <cell r="D327">
            <v>16744</v>
          </cell>
          <cell r="E327">
            <v>26378159</v>
          </cell>
          <cell r="F327">
            <v>5542631</v>
          </cell>
          <cell r="G327">
            <v>45008.000347222223</v>
          </cell>
          <cell r="J327" t="str">
            <v>Do Thi Bich Lieu</v>
          </cell>
          <cell r="M327" t="str">
            <v>No</v>
          </cell>
          <cell r="O327" t="str">
            <v>04/Đã thanh toán 24/2023</v>
          </cell>
        </row>
        <row r="328">
          <cell r="D328">
            <v>16745</v>
          </cell>
          <cell r="E328">
            <v>14089346</v>
          </cell>
          <cell r="F328">
            <v>499125</v>
          </cell>
          <cell r="G328">
            <v>45008.000347222223</v>
          </cell>
          <cell r="J328" t="str">
            <v>Do Thi Bich Lieu</v>
          </cell>
          <cell r="M328" t="str">
            <v>No</v>
          </cell>
          <cell r="O328" t="str">
            <v>04/Đã thanh toán 24/2023</v>
          </cell>
        </row>
        <row r="329">
          <cell r="D329">
            <v>16747</v>
          </cell>
          <cell r="E329">
            <v>20355734</v>
          </cell>
          <cell r="F329">
            <v>1682819</v>
          </cell>
          <cell r="G329">
            <v>45008.000347222223</v>
          </cell>
          <cell r="J329" t="str">
            <v>Do Thi Bich Lieu</v>
          </cell>
          <cell r="M329" t="str">
            <v>No</v>
          </cell>
          <cell r="O329" t="str">
            <v>05/Đã thanh toán 10/2023</v>
          </cell>
        </row>
        <row r="330">
          <cell r="D330">
            <v>16746</v>
          </cell>
          <cell r="E330">
            <v>18144542</v>
          </cell>
          <cell r="F330">
            <v>3115167</v>
          </cell>
          <cell r="G330">
            <v>45008.000347222223</v>
          </cell>
          <cell r="J330" t="str">
            <v>Do Thi Bich Lieu</v>
          </cell>
          <cell r="M330" t="str">
            <v>No</v>
          </cell>
          <cell r="O330" t="str">
            <v>04/Đã thanh toán 24/2023</v>
          </cell>
        </row>
        <row r="331">
          <cell r="D331">
            <v>16749</v>
          </cell>
          <cell r="E331">
            <v>21215809</v>
          </cell>
          <cell r="F331">
            <v>1615482</v>
          </cell>
          <cell r="G331">
            <v>45008.000347222223</v>
          </cell>
          <cell r="J331" t="str">
            <v>Do Thi Bich Lieu</v>
          </cell>
          <cell r="M331" t="str">
            <v>No</v>
          </cell>
          <cell r="O331" t="str">
            <v>05/Đã thanh toán 10/2023</v>
          </cell>
        </row>
        <row r="332">
          <cell r="D332">
            <v>16750</v>
          </cell>
          <cell r="E332">
            <v>22329490</v>
          </cell>
          <cell r="F332">
            <v>1551215</v>
          </cell>
          <cell r="G332">
            <v>45008.000347222223</v>
          </cell>
          <cell r="J332" t="str">
            <v>Do Thi Bich Lieu</v>
          </cell>
          <cell r="M332" t="str">
            <v>No</v>
          </cell>
          <cell r="O332" t="str">
            <v>05/Đã thanh toán 10/2023</v>
          </cell>
        </row>
        <row r="333">
          <cell r="D333">
            <v>16748</v>
          </cell>
          <cell r="E333">
            <v>16415222</v>
          </cell>
          <cell r="F333">
            <v>2358510</v>
          </cell>
          <cell r="G333">
            <v>45008.000347222223</v>
          </cell>
          <cell r="J333" t="str">
            <v>Do Thi Bich Lieu</v>
          </cell>
          <cell r="M333" t="str">
            <v>No</v>
          </cell>
          <cell r="O333" t="str">
            <v>05/Đã thanh toán 24/2023</v>
          </cell>
        </row>
        <row r="334">
          <cell r="D334">
            <v>17504</v>
          </cell>
          <cell r="E334">
            <v>12136041</v>
          </cell>
          <cell r="F334">
            <v>6022034</v>
          </cell>
          <cell r="G334">
            <v>45010.000347222223</v>
          </cell>
          <cell r="J334" t="str">
            <v>Do Thi Bich Lieu</v>
          </cell>
          <cell r="M334" t="str">
            <v>No</v>
          </cell>
          <cell r="O334" t="str">
            <v>06/Đã thanh toán 26/2023</v>
          </cell>
        </row>
        <row r="335">
          <cell r="D335">
            <v>17503</v>
          </cell>
          <cell r="E335">
            <v>19377162</v>
          </cell>
          <cell r="F335">
            <v>3719491</v>
          </cell>
          <cell r="G335">
            <v>45010.000347222223</v>
          </cell>
          <cell r="J335" t="str">
            <v>Do Thi Bich Lieu</v>
          </cell>
          <cell r="M335" t="str">
            <v>No</v>
          </cell>
          <cell r="O335" t="str">
            <v>05/Đã thanh toán 10/2023</v>
          </cell>
        </row>
        <row r="336">
          <cell r="D336">
            <v>18691</v>
          </cell>
          <cell r="E336">
            <v>29164422</v>
          </cell>
          <cell r="F336">
            <v>2076778</v>
          </cell>
          <cell r="G336">
            <v>45015.000347222223</v>
          </cell>
          <cell r="J336" t="str">
            <v>Do Thi Bich Lieu</v>
          </cell>
          <cell r="M336" t="str">
            <v>No</v>
          </cell>
          <cell r="O336" t="str">
            <v>07/Đã thanh toán 10/2023</v>
          </cell>
        </row>
        <row r="337">
          <cell r="D337">
            <v>18706</v>
          </cell>
          <cell r="E337">
            <v>10211867</v>
          </cell>
          <cell r="F337">
            <v>3711356</v>
          </cell>
          <cell r="G337">
            <v>45015.000347222223</v>
          </cell>
          <cell r="J337" t="str">
            <v>Do Thi Bich Lieu</v>
          </cell>
          <cell r="M337" t="str">
            <v>No</v>
          </cell>
          <cell r="O337" t="str">
            <v>06/Đã thanh toán 26/2023</v>
          </cell>
        </row>
        <row r="338">
          <cell r="D338">
            <v>18700</v>
          </cell>
          <cell r="E338">
            <v>28320264</v>
          </cell>
          <cell r="F338">
            <v>6016351</v>
          </cell>
          <cell r="G338">
            <v>45015.000347222223</v>
          </cell>
          <cell r="J338" t="str">
            <v>Do Thi Bich Lieu</v>
          </cell>
          <cell r="M338" t="str">
            <v>No</v>
          </cell>
          <cell r="O338" t="str">
            <v>05/Đã thanh toán 10/2023</v>
          </cell>
        </row>
        <row r="339">
          <cell r="D339">
            <v>18703</v>
          </cell>
          <cell r="E339">
            <v>20356376</v>
          </cell>
          <cell r="F339">
            <v>1038389</v>
          </cell>
          <cell r="G339">
            <v>45015.000347222223</v>
          </cell>
          <cell r="J339" t="str">
            <v>Do Thi Bich Lieu</v>
          </cell>
          <cell r="M339" t="str">
            <v>No</v>
          </cell>
          <cell r="O339" t="str">
            <v>05/Đã thanh toán 10/2023</v>
          </cell>
        </row>
        <row r="340">
          <cell r="D340">
            <v>18695</v>
          </cell>
          <cell r="E340">
            <v>15103633</v>
          </cell>
          <cell r="F340">
            <v>1038389</v>
          </cell>
          <cell r="G340">
            <v>45015.000347222223</v>
          </cell>
          <cell r="J340" t="str">
            <v>Do Thi Bich Lieu</v>
          </cell>
          <cell r="M340" t="str">
            <v>No</v>
          </cell>
          <cell r="O340" t="str">
            <v>05/Đã thanh toán 10/2023</v>
          </cell>
        </row>
        <row r="341">
          <cell r="D341">
            <v>18694</v>
          </cell>
          <cell r="E341">
            <v>18149591</v>
          </cell>
          <cell r="F341">
            <v>4234934</v>
          </cell>
          <cell r="G341">
            <v>45015.000347222223</v>
          </cell>
          <cell r="J341" t="str">
            <v>Do Thi Bich Lieu</v>
          </cell>
          <cell r="M341" t="str">
            <v>No</v>
          </cell>
          <cell r="O341" t="str">
            <v>05/Đã thanh toán 10/2023</v>
          </cell>
        </row>
        <row r="342">
          <cell r="D342">
            <v>18697</v>
          </cell>
          <cell r="E342">
            <v>15103732</v>
          </cell>
          <cell r="F342">
            <v>8144659</v>
          </cell>
          <cell r="G342">
            <v>45015.000347222223</v>
          </cell>
          <cell r="J342" t="str">
            <v>Do Thi Bich Lieu</v>
          </cell>
          <cell r="M342" t="str">
            <v>No</v>
          </cell>
          <cell r="O342" t="str">
            <v>05/Đã thanh toán 10/2023</v>
          </cell>
        </row>
        <row r="343">
          <cell r="D343">
            <v>18693</v>
          </cell>
          <cell r="E343">
            <v>11179991</v>
          </cell>
          <cell r="F343">
            <v>3230964</v>
          </cell>
          <cell r="G343">
            <v>45015.000347222223</v>
          </cell>
          <cell r="J343" t="str">
            <v>Do Thi Bich Lieu</v>
          </cell>
          <cell r="M343" t="str">
            <v>No</v>
          </cell>
          <cell r="O343" t="str">
            <v>05/Đã thanh toán 10/2023</v>
          </cell>
        </row>
        <row r="344">
          <cell r="D344">
            <v>18702</v>
          </cell>
          <cell r="E344">
            <v>20356620</v>
          </cell>
          <cell r="F344">
            <v>3973992</v>
          </cell>
          <cell r="G344">
            <v>45015.000347222223</v>
          </cell>
          <cell r="J344" t="str">
            <v>Do Thi Bich Lieu</v>
          </cell>
          <cell r="M344" t="str">
            <v>No</v>
          </cell>
          <cell r="O344" t="str">
            <v>05/Đã thanh toán 10/2023</v>
          </cell>
        </row>
        <row r="345">
          <cell r="D345">
            <v>18704</v>
          </cell>
          <cell r="E345">
            <v>16415945</v>
          </cell>
          <cell r="F345">
            <v>2076778</v>
          </cell>
          <cell r="G345">
            <v>45015.000347222223</v>
          </cell>
          <cell r="J345" t="str">
            <v>Do Thi Bich Lieu</v>
          </cell>
          <cell r="M345" t="str">
            <v>No</v>
          </cell>
          <cell r="O345" t="str">
            <v>05/Đã thanh toán 10/2023</v>
          </cell>
        </row>
        <row r="346">
          <cell r="D346">
            <v>18699</v>
          </cell>
          <cell r="E346">
            <v>17182705</v>
          </cell>
          <cell r="F346">
            <v>15080120</v>
          </cell>
          <cell r="G346">
            <v>45015.000347222223</v>
          </cell>
          <cell r="J346" t="str">
            <v>Do Thi Bich Lieu</v>
          </cell>
          <cell r="M346" t="str">
            <v>No</v>
          </cell>
          <cell r="O346" t="str">
            <v>05/Đã thanh toán 10/2023</v>
          </cell>
        </row>
        <row r="347">
          <cell r="D347">
            <v>18705</v>
          </cell>
          <cell r="E347">
            <v>10211608</v>
          </cell>
          <cell r="F347">
            <v>1038389</v>
          </cell>
          <cell r="G347">
            <v>45015.000347222223</v>
          </cell>
          <cell r="J347" t="str">
            <v>Do Thi Bich Lieu</v>
          </cell>
          <cell r="M347" t="str">
            <v>No</v>
          </cell>
          <cell r="O347" t="str">
            <v>05/Đã thanh toán 10/2023</v>
          </cell>
        </row>
        <row r="348">
          <cell r="D348">
            <v>18690</v>
          </cell>
          <cell r="E348">
            <v>50988210</v>
          </cell>
          <cell r="F348">
            <v>1038389</v>
          </cell>
          <cell r="G348">
            <v>45015.000347222223</v>
          </cell>
          <cell r="J348" t="str">
            <v>Do Thi Bich Lieu</v>
          </cell>
          <cell r="M348" t="str">
            <v>No</v>
          </cell>
          <cell r="O348" t="str">
            <v>07/Đã thanh toán 10/2023</v>
          </cell>
        </row>
        <row r="349">
          <cell r="D349">
            <v>18692</v>
          </cell>
          <cell r="E349">
            <v>11179683</v>
          </cell>
          <cell r="F349">
            <v>2757810</v>
          </cell>
          <cell r="G349">
            <v>45015.000347222223</v>
          </cell>
          <cell r="J349" t="str">
            <v>Do Thi Bich Lieu</v>
          </cell>
          <cell r="M349" t="str">
            <v>No</v>
          </cell>
          <cell r="O349" t="str">
            <v>05/Đã thanh toán 10/2023</v>
          </cell>
        </row>
        <row r="350">
          <cell r="D350">
            <v>19053</v>
          </cell>
          <cell r="E350">
            <v>90311519</v>
          </cell>
          <cell r="F350">
            <v>1038389</v>
          </cell>
          <cell r="G350">
            <v>45016.000347222223</v>
          </cell>
          <cell r="J350" t="str">
            <v>Do Thi Bich Lieu</v>
          </cell>
          <cell r="M350" t="str">
            <v>No</v>
          </cell>
          <cell r="O350" t="str">
            <v>07/Đã thanh toán 10/2023</v>
          </cell>
        </row>
        <row r="351">
          <cell r="D351">
            <v>19055</v>
          </cell>
          <cell r="E351">
            <v>14094464</v>
          </cell>
          <cell r="F351">
            <v>110400</v>
          </cell>
          <cell r="G351">
            <v>45016.000347222223</v>
          </cell>
          <cell r="J351" t="str">
            <v>Do Thi Bich Lieu</v>
          </cell>
          <cell r="M351" t="str">
            <v>No</v>
          </cell>
          <cell r="O351" t="str">
            <v>06/Đã thanh toán 26/2023</v>
          </cell>
        </row>
        <row r="352">
          <cell r="D352">
            <v>18760</v>
          </cell>
          <cell r="E352">
            <v>16419056</v>
          </cell>
          <cell r="F352">
            <v>2619452</v>
          </cell>
          <cell r="G352">
            <v>45016.000347222223</v>
          </cell>
          <cell r="J352" t="str">
            <v>Do Thi Bich Lieu</v>
          </cell>
          <cell r="M352" t="str">
            <v>No</v>
          </cell>
          <cell r="O352" t="str">
            <v>05/Đã thanh toán 10/2023</v>
          </cell>
        </row>
        <row r="353">
          <cell r="D353">
            <v>18761</v>
          </cell>
          <cell r="E353">
            <v>20358732</v>
          </cell>
          <cell r="F353">
            <v>1038389</v>
          </cell>
          <cell r="G353">
            <v>45016.000347222223</v>
          </cell>
          <cell r="J353" t="str">
            <v>Do Thi Bich Lieu</v>
          </cell>
          <cell r="M353" t="str">
            <v>No</v>
          </cell>
          <cell r="O353" t="str">
            <v>05/Đã thanh toán 10/2023</v>
          </cell>
        </row>
        <row r="354">
          <cell r="D354">
            <v>18767</v>
          </cell>
          <cell r="E354">
            <v>13237724</v>
          </cell>
          <cell r="F354">
            <v>517072</v>
          </cell>
          <cell r="G354">
            <v>45016.000347222223</v>
          </cell>
          <cell r="J354" t="str">
            <v>Do Thi Bich Lieu</v>
          </cell>
          <cell r="M354" t="str">
            <v>No</v>
          </cell>
          <cell r="O354" t="str">
            <v>05/Đã thanh toán 10/2023</v>
          </cell>
        </row>
        <row r="355">
          <cell r="D355">
            <v>18766</v>
          </cell>
          <cell r="E355">
            <v>13237335</v>
          </cell>
          <cell r="F355">
            <v>2301134</v>
          </cell>
          <cell r="G355">
            <v>45016.000347222223</v>
          </cell>
          <cell r="J355" t="str">
            <v>Do Thi Bich Lieu</v>
          </cell>
          <cell r="M355" t="str">
            <v>No</v>
          </cell>
          <cell r="O355" t="str">
            <v>05/Đã thanh toán 10/2023</v>
          </cell>
        </row>
        <row r="356">
          <cell r="D356">
            <v>18758</v>
          </cell>
          <cell r="E356">
            <v>10215276</v>
          </cell>
          <cell r="F356">
            <v>1038389</v>
          </cell>
          <cell r="G356">
            <v>45016.000347222223</v>
          </cell>
          <cell r="J356" t="str">
            <v>Do Thi Bich Lieu</v>
          </cell>
          <cell r="M356" t="str">
            <v>No</v>
          </cell>
          <cell r="O356" t="str">
            <v>05/Đã thanh toán 10/2023</v>
          </cell>
        </row>
        <row r="357">
          <cell r="D357">
            <v>18765</v>
          </cell>
          <cell r="E357">
            <v>18151455</v>
          </cell>
          <cell r="F357">
            <v>499125</v>
          </cell>
          <cell r="G357">
            <v>45016.000347222223</v>
          </cell>
          <cell r="J357" t="str">
            <v>Do Thi Bich Lieu</v>
          </cell>
          <cell r="M357" t="str">
            <v>No</v>
          </cell>
          <cell r="O357" t="str">
            <v>05/Đã thanh toán 10/2023</v>
          </cell>
        </row>
        <row r="358">
          <cell r="D358">
            <v>19054</v>
          </cell>
          <cell r="E358">
            <v>14094194</v>
          </cell>
          <cell r="F358">
            <v>2076778</v>
          </cell>
          <cell r="G358">
            <v>45016.000347222223</v>
          </cell>
          <cell r="J358" t="str">
            <v>Do Thi Bich Lieu</v>
          </cell>
          <cell r="M358" t="str">
            <v>No</v>
          </cell>
          <cell r="O358" t="str">
            <v>05/Đã thanh toán 10/2023</v>
          </cell>
        </row>
        <row r="359">
          <cell r="D359">
            <v>18763</v>
          </cell>
          <cell r="E359">
            <v>27321011</v>
          </cell>
          <cell r="F359">
            <v>4234934</v>
          </cell>
          <cell r="G359">
            <v>45016.000347222223</v>
          </cell>
          <cell r="J359" t="str">
            <v>Do Thi Bich Lieu</v>
          </cell>
          <cell r="M359" t="str">
            <v>No</v>
          </cell>
          <cell r="O359" t="str">
            <v>05/Đã thanh toán 10/2023</v>
          </cell>
        </row>
        <row r="360">
          <cell r="D360">
            <v>18759</v>
          </cell>
          <cell r="E360">
            <v>10215552</v>
          </cell>
          <cell r="F360">
            <v>3782966</v>
          </cell>
          <cell r="G360">
            <v>45016.000347222223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D361">
            <v>18762</v>
          </cell>
          <cell r="E361">
            <v>25330804</v>
          </cell>
          <cell r="F361">
            <v>2372447</v>
          </cell>
          <cell r="G361">
            <v>45016.000347222223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D362">
            <v>18764</v>
          </cell>
          <cell r="E362">
            <v>28320846</v>
          </cell>
          <cell r="F362">
            <v>1827216</v>
          </cell>
          <cell r="G362">
            <v>45016.000347222223</v>
          </cell>
          <cell r="J362" t="str">
            <v>Do Thi Bich Lieu</v>
          </cell>
          <cell r="M362" t="str">
            <v>No</v>
          </cell>
          <cell r="O362" t="str">
            <v>05/Đã thanh toán 10/2023</v>
          </cell>
        </row>
        <row r="363">
          <cell r="D363">
            <v>20183</v>
          </cell>
          <cell r="E363">
            <v>12142203</v>
          </cell>
          <cell r="F363">
            <v>6404281</v>
          </cell>
          <cell r="G363">
            <v>45022.000347222223</v>
          </cell>
          <cell r="J363" t="str">
            <v>Do Thi Bich Lieu</v>
          </cell>
          <cell r="M363" t="str">
            <v>No</v>
          </cell>
          <cell r="O363" t="str">
            <v>07/Đã thanh toán 10/2023</v>
          </cell>
        </row>
        <row r="364">
          <cell r="D364">
            <v>20186</v>
          </cell>
          <cell r="E364">
            <v>26385892</v>
          </cell>
          <cell r="F364">
            <v>4117091</v>
          </cell>
          <cell r="G364">
            <v>45022.000347222223</v>
          </cell>
          <cell r="J364" t="str">
            <v>Do Thi Bich Lieu</v>
          </cell>
          <cell r="M364" t="str">
            <v>No</v>
          </cell>
          <cell r="O364" t="str">
            <v>05/Đã thanh toán 10/2023</v>
          </cell>
        </row>
        <row r="365">
          <cell r="D365">
            <v>20180</v>
          </cell>
          <cell r="E365">
            <v>17186942</v>
          </cell>
          <cell r="F365">
            <v>3663551</v>
          </cell>
          <cell r="G365">
            <v>45022.000347222223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D366">
            <v>20178</v>
          </cell>
          <cell r="E366">
            <v>15106479</v>
          </cell>
          <cell r="F366">
            <v>1958820</v>
          </cell>
          <cell r="G366">
            <v>45022.000347222223</v>
          </cell>
          <cell r="J366" t="str">
            <v>Do Thi Bich Lieu</v>
          </cell>
          <cell r="M366" t="str">
            <v>No</v>
          </cell>
          <cell r="O366" t="str">
            <v>05/Đã thanh toán 10/2023</v>
          </cell>
        </row>
        <row r="367">
          <cell r="D367">
            <v>20185</v>
          </cell>
          <cell r="E367">
            <v>13240965</v>
          </cell>
          <cell r="F367">
            <v>3841090</v>
          </cell>
          <cell r="G367">
            <v>45022.000347222223</v>
          </cell>
          <cell r="J367" t="str">
            <v>Do Thi Bich Lieu</v>
          </cell>
          <cell r="M367" t="str">
            <v>No</v>
          </cell>
          <cell r="O367" t="str">
            <v>05/Đã thanh toán 10/2023</v>
          </cell>
        </row>
        <row r="368">
          <cell r="D368">
            <v>20179</v>
          </cell>
          <cell r="E368">
            <v>22334926</v>
          </cell>
          <cell r="F368">
            <v>4009159</v>
          </cell>
          <cell r="G368">
            <v>45022.000347222223</v>
          </cell>
          <cell r="J368" t="str">
            <v>Do Thi Bich Lieu</v>
          </cell>
          <cell r="M368" t="str">
            <v>No</v>
          </cell>
          <cell r="O368" t="str">
            <v>05/Đã thanh toán 10/2023</v>
          </cell>
        </row>
        <row r="369">
          <cell r="D369">
            <v>20177</v>
          </cell>
          <cell r="E369">
            <v>19381406</v>
          </cell>
          <cell r="F369">
            <v>1221638</v>
          </cell>
          <cell r="G369">
            <v>45022.000347222223</v>
          </cell>
          <cell r="J369" t="str">
            <v>Do Thi Bich Lieu</v>
          </cell>
          <cell r="M369" t="str">
            <v>No</v>
          </cell>
          <cell r="O369" t="str">
            <v>05/Đã thanh toán 10/2023</v>
          </cell>
        </row>
        <row r="370">
          <cell r="D370">
            <v>20184</v>
          </cell>
          <cell r="E370">
            <v>13240084</v>
          </cell>
          <cell r="F370">
            <v>3888247</v>
          </cell>
          <cell r="G370">
            <v>45022.000347222223</v>
          </cell>
          <cell r="J370" t="str">
            <v>Do Thi Bich Lieu</v>
          </cell>
          <cell r="M370" t="str">
            <v>No</v>
          </cell>
          <cell r="O370" t="str">
            <v>05/Đã thanh toán 10/2023</v>
          </cell>
        </row>
        <row r="371">
          <cell r="D371">
            <v>20181</v>
          </cell>
          <cell r="E371">
            <v>11183065</v>
          </cell>
          <cell r="F371">
            <v>4234934</v>
          </cell>
          <cell r="G371">
            <v>45022.000347222223</v>
          </cell>
          <cell r="J371" t="str">
            <v>Do Thi Bich Lieu</v>
          </cell>
          <cell r="M371" t="str">
            <v>No</v>
          </cell>
          <cell r="O371" t="str">
            <v>05/Đã thanh toán 10/2023</v>
          </cell>
        </row>
        <row r="372">
          <cell r="D372">
            <v>20182</v>
          </cell>
          <cell r="E372">
            <v>12141800</v>
          </cell>
          <cell r="F372">
            <v>1954612</v>
          </cell>
          <cell r="G372">
            <v>45022.000347222223</v>
          </cell>
          <cell r="J372" t="str">
            <v>Do Thi Bich Lieu</v>
          </cell>
          <cell r="M372" t="str">
            <v>No</v>
          </cell>
          <cell r="O372" t="str">
            <v>07/Đã thanh toán 10/2023</v>
          </cell>
        </row>
        <row r="373">
          <cell r="D373">
            <v>20479</v>
          </cell>
          <cell r="E373">
            <v>50989153</v>
          </cell>
          <cell r="F373">
            <v>977306</v>
          </cell>
          <cell r="G373">
            <v>45024.000347222223</v>
          </cell>
          <cell r="J373" t="str">
            <v>Do Thi Bich Lieu</v>
          </cell>
          <cell r="M373" t="str">
            <v>No</v>
          </cell>
          <cell r="O373" t="str">
            <v>07/Đã thanh toán 10/2023</v>
          </cell>
        </row>
        <row r="374">
          <cell r="D374">
            <v>20481</v>
          </cell>
          <cell r="E374">
            <v>24304654</v>
          </cell>
          <cell r="F374">
            <v>977306</v>
          </cell>
          <cell r="G374">
            <v>45024.000347222223</v>
          </cell>
          <cell r="J374" t="str">
            <v>Do Thi Bich Lieu</v>
          </cell>
          <cell r="M374" t="str">
            <v>No</v>
          </cell>
          <cell r="O374" t="str">
            <v>07/Đã thanh toán 10/2023</v>
          </cell>
        </row>
        <row r="375">
          <cell r="D375">
            <v>20484</v>
          </cell>
          <cell r="E375">
            <v>22335483</v>
          </cell>
          <cell r="F375">
            <v>3025605</v>
          </cell>
          <cell r="G375">
            <v>45024.000347222223</v>
          </cell>
          <cell r="J375" t="str">
            <v>Do Thi Bich Lieu</v>
          </cell>
          <cell r="M375" t="str">
            <v>No</v>
          </cell>
          <cell r="O375" t="str">
            <v>06/Đã thanh toán 26/2023</v>
          </cell>
        </row>
        <row r="376">
          <cell r="D376">
            <v>20499</v>
          </cell>
          <cell r="E376">
            <v>10216418</v>
          </cell>
          <cell r="F376">
            <v>499125</v>
          </cell>
          <cell r="G376">
            <v>45024.000347222223</v>
          </cell>
          <cell r="J376" t="str">
            <v>Do Thi Bich Lieu</v>
          </cell>
          <cell r="M376" t="str">
            <v>No</v>
          </cell>
          <cell r="O376" t="str">
            <v>06/Đã thanh toán 26/2023</v>
          </cell>
        </row>
        <row r="377">
          <cell r="D377">
            <v>20482</v>
          </cell>
          <cell r="E377">
            <v>27324142</v>
          </cell>
          <cell r="F377">
            <v>1476431</v>
          </cell>
          <cell r="G377">
            <v>45024.000347222223</v>
          </cell>
          <cell r="J377" t="str">
            <v>Do Thi Bich Lieu</v>
          </cell>
          <cell r="M377" t="str">
            <v>No</v>
          </cell>
          <cell r="O377" t="str">
            <v>07/Đã thanh toán 10/2023</v>
          </cell>
        </row>
        <row r="378">
          <cell r="D378">
            <v>20483</v>
          </cell>
          <cell r="E378">
            <v>20361443</v>
          </cell>
          <cell r="F378">
            <v>977306</v>
          </cell>
          <cell r="G378">
            <v>45024.000347222223</v>
          </cell>
          <cell r="J378" t="str">
            <v>Do Thi Bich Lieu</v>
          </cell>
          <cell r="M378" t="str">
            <v>No</v>
          </cell>
          <cell r="O378" t="str">
            <v>07/Đã thanh toán 10/2023</v>
          </cell>
        </row>
        <row r="379">
          <cell r="D379">
            <v>20498</v>
          </cell>
          <cell r="E379">
            <v>10219221</v>
          </cell>
          <cell r="F379">
            <v>5456902</v>
          </cell>
          <cell r="G379">
            <v>45024.000347222223</v>
          </cell>
          <cell r="J379" t="str">
            <v>Do Thi Bich Lieu</v>
          </cell>
          <cell r="M379" t="str">
            <v>No</v>
          </cell>
          <cell r="O379" t="str">
            <v>07/Đã thanh toán 10/2023</v>
          </cell>
        </row>
        <row r="380">
          <cell r="D380">
            <v>22046</v>
          </cell>
          <cell r="E380">
            <v>14096121</v>
          </cell>
          <cell r="F380">
            <v>3775314</v>
          </cell>
          <cell r="G380">
            <v>45029.000347222223</v>
          </cell>
          <cell r="J380" t="str">
            <v>Do Thi Bich Lieu</v>
          </cell>
          <cell r="M380" t="str">
            <v>No</v>
          </cell>
          <cell r="O380" t="str">
            <v>06/Đã thanh toán 26/2023</v>
          </cell>
        </row>
        <row r="381">
          <cell r="D381">
            <v>22033</v>
          </cell>
          <cell r="E381">
            <v>11185117</v>
          </cell>
          <cell r="F381">
            <v>7818448</v>
          </cell>
          <cell r="G381">
            <v>45029.000347222223</v>
          </cell>
          <cell r="J381" t="str">
            <v>Do Thi Bich Lieu</v>
          </cell>
          <cell r="M381" t="str">
            <v>No</v>
          </cell>
          <cell r="O381" t="str">
            <v>06/Đã thanh toán 26/2023</v>
          </cell>
        </row>
        <row r="382">
          <cell r="D382">
            <v>22032</v>
          </cell>
          <cell r="E382">
            <v>16421862</v>
          </cell>
          <cell r="F382">
            <v>5329058</v>
          </cell>
          <cell r="G382">
            <v>45029.000347222223</v>
          </cell>
          <cell r="J382" t="str">
            <v>Do Thi Bich Lieu</v>
          </cell>
          <cell r="M382" t="str">
            <v>No</v>
          </cell>
          <cell r="O382" t="str">
            <v>07/Đã thanh toán 10/2023</v>
          </cell>
        </row>
        <row r="383">
          <cell r="D383">
            <v>22041</v>
          </cell>
          <cell r="E383">
            <v>11186045</v>
          </cell>
          <cell r="F383">
            <v>5238794</v>
          </cell>
          <cell r="G383">
            <v>45029.000347222223</v>
          </cell>
          <cell r="J383" t="str">
            <v>Do Thi Bich Lieu</v>
          </cell>
          <cell r="M383" t="str">
            <v>No</v>
          </cell>
          <cell r="O383" t="str">
            <v>06/Đã thanh toán 26/2023</v>
          </cell>
        </row>
        <row r="384">
          <cell r="D384">
            <v>22042</v>
          </cell>
          <cell r="E384">
            <v>12145211</v>
          </cell>
          <cell r="F384">
            <v>21208644</v>
          </cell>
          <cell r="G384">
            <v>45029.000347222223</v>
          </cell>
          <cell r="J384" t="str">
            <v>Do Thi Bich Lieu</v>
          </cell>
          <cell r="M384" t="str">
            <v>No</v>
          </cell>
          <cell r="O384" t="str">
            <v>06/Đã thanh toán 26/2023</v>
          </cell>
        </row>
        <row r="385">
          <cell r="D385">
            <v>22039</v>
          </cell>
          <cell r="E385">
            <v>24306056</v>
          </cell>
          <cell r="F385">
            <v>1615482</v>
          </cell>
          <cell r="G385">
            <v>45029.000347222223</v>
          </cell>
          <cell r="J385" t="str">
            <v>Do Thi Bich Lieu</v>
          </cell>
          <cell r="M385" t="str">
            <v>No</v>
          </cell>
          <cell r="O385" t="str">
            <v>06/Đã thanh toán 26/2023</v>
          </cell>
        </row>
        <row r="386">
          <cell r="D386">
            <v>22036</v>
          </cell>
          <cell r="E386">
            <v>16423557</v>
          </cell>
          <cell r="F386">
            <v>1142910</v>
          </cell>
          <cell r="G386">
            <v>45029.000347222223</v>
          </cell>
          <cell r="J386" t="str">
            <v>Do Thi Bich Lieu</v>
          </cell>
          <cell r="M386" t="str">
            <v>No</v>
          </cell>
          <cell r="O386" t="str">
            <v>06/Đã thanh toán 26/2023</v>
          </cell>
        </row>
        <row r="387">
          <cell r="D387">
            <v>22038</v>
          </cell>
          <cell r="E387">
            <v>22337327</v>
          </cell>
          <cell r="F387">
            <v>598950</v>
          </cell>
          <cell r="G387">
            <v>45029.000347222223</v>
          </cell>
          <cell r="J387" t="str">
            <v>Do Thi Bich Lieu</v>
          </cell>
          <cell r="M387" t="str">
            <v>No</v>
          </cell>
          <cell r="O387" t="str">
            <v>06/Đã thanh toán 26/2023</v>
          </cell>
        </row>
        <row r="388">
          <cell r="D388">
            <v>22037</v>
          </cell>
          <cell r="E388">
            <v>20362920</v>
          </cell>
          <cell r="F388">
            <v>3118577</v>
          </cell>
          <cell r="G388">
            <v>45029.000347222223</v>
          </cell>
          <cell r="J388" t="str">
            <v>Do Thi Bich Lieu</v>
          </cell>
          <cell r="M388" t="str">
            <v>No</v>
          </cell>
          <cell r="O388" t="str">
            <v>06/Đã thanh toán 26/2023</v>
          </cell>
        </row>
        <row r="389">
          <cell r="D389">
            <v>22045</v>
          </cell>
          <cell r="E389">
            <v>13242151</v>
          </cell>
          <cell r="F389">
            <v>4806984</v>
          </cell>
          <cell r="G389">
            <v>45029.000347222223</v>
          </cell>
          <cell r="J389" t="str">
            <v>Do Thi Bich Lieu</v>
          </cell>
          <cell r="M389" t="str">
            <v>No</v>
          </cell>
          <cell r="O389" t="str">
            <v>06/Đã thanh toán 26/2023</v>
          </cell>
        </row>
        <row r="390">
          <cell r="D390">
            <v>22040</v>
          </cell>
          <cell r="E390">
            <v>12144845</v>
          </cell>
          <cell r="F390">
            <v>2931918</v>
          </cell>
          <cell r="G390">
            <v>45029.000347222223</v>
          </cell>
          <cell r="J390" t="str">
            <v>Do Thi Bich Lieu</v>
          </cell>
          <cell r="M390" t="str">
            <v>No</v>
          </cell>
          <cell r="O390" t="str">
            <v>06/Đã thanh toán 26/2023</v>
          </cell>
        </row>
        <row r="391">
          <cell r="D391">
            <v>22034</v>
          </cell>
          <cell r="E391">
            <v>18155630</v>
          </cell>
          <cell r="F391">
            <v>2931918</v>
          </cell>
          <cell r="G391">
            <v>45029.000347222223</v>
          </cell>
          <cell r="J391" t="str">
            <v>Do Thi Bich Lieu</v>
          </cell>
          <cell r="M391" t="str">
            <v>No</v>
          </cell>
          <cell r="O391" t="str">
            <v>06/Đã thanh toán 26/2023</v>
          </cell>
        </row>
        <row r="392">
          <cell r="D392">
            <v>22180</v>
          </cell>
          <cell r="E392">
            <v>15110161</v>
          </cell>
          <cell r="F392">
            <v>977306</v>
          </cell>
          <cell r="G392">
            <v>45030.000347222223</v>
          </cell>
          <cell r="J392" t="str">
            <v>Do Thi Bich Lieu</v>
          </cell>
          <cell r="M392" t="str">
            <v>No</v>
          </cell>
          <cell r="O392" t="str">
            <v>05/Đã thanh toán 24/2023</v>
          </cell>
        </row>
        <row r="393">
          <cell r="D393">
            <v>22182</v>
          </cell>
          <cell r="E393">
            <v>22337887</v>
          </cell>
          <cell r="F393">
            <v>1308514</v>
          </cell>
          <cell r="G393">
            <v>45030.000347222223</v>
          </cell>
          <cell r="J393" t="str">
            <v>Do Thi Bich Lieu</v>
          </cell>
          <cell r="M393" t="str">
            <v>No</v>
          </cell>
          <cell r="O393" t="str">
            <v>05/Đã thanh toán 24/2023</v>
          </cell>
        </row>
        <row r="394">
          <cell r="D394">
            <v>22185</v>
          </cell>
          <cell r="E394">
            <v>25335484</v>
          </cell>
          <cell r="F394">
            <v>2895459</v>
          </cell>
          <cell r="G394">
            <v>45030.000347222223</v>
          </cell>
          <cell r="J394" t="str">
            <v>Do Thi Bich Lieu</v>
          </cell>
          <cell r="M394" t="str">
            <v>No</v>
          </cell>
          <cell r="O394" t="str">
            <v>05/Đã thanh toán 24/2023</v>
          </cell>
        </row>
        <row r="395">
          <cell r="D395">
            <v>22183</v>
          </cell>
          <cell r="E395">
            <v>22338310</v>
          </cell>
          <cell r="F395">
            <v>977306</v>
          </cell>
          <cell r="G395">
            <v>45030.000347222223</v>
          </cell>
          <cell r="J395" t="str">
            <v>Do Thi Bich Lieu</v>
          </cell>
          <cell r="M395" t="str">
            <v>No</v>
          </cell>
          <cell r="O395" t="str">
            <v>05/Đã thanh toán 24/2023</v>
          </cell>
        </row>
        <row r="396">
          <cell r="D396">
            <v>22181</v>
          </cell>
          <cell r="E396">
            <v>17190462</v>
          </cell>
          <cell r="F396">
            <v>4646323</v>
          </cell>
          <cell r="G396">
            <v>45030.000347222223</v>
          </cell>
          <cell r="J396" t="str">
            <v>Do Thi Bich Lieu</v>
          </cell>
          <cell r="M396" t="str">
            <v>No</v>
          </cell>
          <cell r="O396" t="str">
            <v>05/Đã thanh toán 24/2023</v>
          </cell>
        </row>
        <row r="397">
          <cell r="D397">
            <v>22187</v>
          </cell>
          <cell r="E397">
            <v>28326076</v>
          </cell>
          <cell r="F397">
            <v>3570094</v>
          </cell>
          <cell r="G397">
            <v>45030.000347222223</v>
          </cell>
          <cell r="J397" t="str">
            <v>Do Thi Bich Lieu</v>
          </cell>
          <cell r="M397" t="str">
            <v>No</v>
          </cell>
          <cell r="O397" t="str">
            <v>05/Đã thanh toán 24/2023</v>
          </cell>
        </row>
        <row r="398">
          <cell r="D398">
            <v>22186</v>
          </cell>
          <cell r="E398">
            <v>27326618</v>
          </cell>
          <cell r="F398">
            <v>552013</v>
          </cell>
          <cell r="G398">
            <v>45030.000347222223</v>
          </cell>
          <cell r="J398" t="str">
            <v>Do Thi Bich Lieu</v>
          </cell>
          <cell r="M398" t="str">
            <v>No</v>
          </cell>
          <cell r="O398" t="str">
            <v>05/Đã thanh toán 24/2023</v>
          </cell>
        </row>
        <row r="399">
          <cell r="D399">
            <v>23405</v>
          </cell>
          <cell r="E399">
            <v>19385051</v>
          </cell>
          <cell r="F399">
            <v>5697159</v>
          </cell>
          <cell r="G399">
            <v>45036.000347222223</v>
          </cell>
          <cell r="J399" t="str">
            <v>Do Thi Bich Lieu</v>
          </cell>
          <cell r="M399" t="str">
            <v>No</v>
          </cell>
          <cell r="O399" t="str">
            <v>05/Đã thanh toán 24/2023</v>
          </cell>
        </row>
        <row r="400">
          <cell r="D400">
            <v>23425</v>
          </cell>
          <cell r="E400">
            <v>90317029</v>
          </cell>
          <cell r="F400">
            <v>977306</v>
          </cell>
          <cell r="G400">
            <v>45036.000347222223</v>
          </cell>
          <cell r="J400" t="str">
            <v>Do Thi Bich Lieu</v>
          </cell>
          <cell r="M400" t="str">
            <v>No</v>
          </cell>
          <cell r="O400" t="str">
            <v>05/Đã thanh toán 24/2023</v>
          </cell>
        </row>
        <row r="401">
          <cell r="D401">
            <v>23413</v>
          </cell>
          <cell r="E401">
            <v>23213768</v>
          </cell>
          <cell r="F401">
            <v>1615482</v>
          </cell>
          <cell r="G401">
            <v>45036.000347222223</v>
          </cell>
          <cell r="J401" t="str">
            <v>Do Thi Bich Lieu</v>
          </cell>
          <cell r="M401" t="str">
            <v>No</v>
          </cell>
          <cell r="O401" t="str">
            <v>06/Đã thanh toán 12/2023</v>
          </cell>
        </row>
        <row r="402">
          <cell r="D402">
            <v>23415</v>
          </cell>
          <cell r="E402">
            <v>16426394</v>
          </cell>
          <cell r="F402">
            <v>3795915</v>
          </cell>
          <cell r="G402">
            <v>45036.000347222223</v>
          </cell>
          <cell r="J402" t="str">
            <v>Do Thi Bich Lieu</v>
          </cell>
          <cell r="M402" t="str">
            <v>No</v>
          </cell>
          <cell r="O402" t="str">
            <v>06/Đã thanh toán 12/2023</v>
          </cell>
        </row>
        <row r="403">
          <cell r="D403">
            <v>23409</v>
          </cell>
          <cell r="E403">
            <v>18159296</v>
          </cell>
          <cell r="F403">
            <v>5525207</v>
          </cell>
          <cell r="G403">
            <v>45036.000347222223</v>
          </cell>
          <cell r="J403" t="str">
            <v>Do Thi Bich Lieu</v>
          </cell>
          <cell r="M403" t="str">
            <v>No</v>
          </cell>
          <cell r="O403" t="str">
            <v>05/Đã thanh toán 24/2023</v>
          </cell>
        </row>
        <row r="404">
          <cell r="D404">
            <v>23416</v>
          </cell>
          <cell r="E404">
            <v>15111840</v>
          </cell>
          <cell r="F404">
            <v>977306</v>
          </cell>
          <cell r="G404">
            <v>45036.000347222223</v>
          </cell>
          <cell r="J404" t="str">
            <v>Do Thi Bich Lieu</v>
          </cell>
          <cell r="M404" t="str">
            <v>No</v>
          </cell>
          <cell r="O404" t="str">
            <v>05/Đã thanh toán 24/2023</v>
          </cell>
        </row>
        <row r="405">
          <cell r="D405">
            <v>23420</v>
          </cell>
          <cell r="E405">
            <v>90314340</v>
          </cell>
          <cell r="F405">
            <v>807741</v>
          </cell>
          <cell r="G405">
            <v>45036.000347222223</v>
          </cell>
          <cell r="J405" t="str">
            <v>Do Thi Bich Lieu</v>
          </cell>
          <cell r="M405" t="str">
            <v>No</v>
          </cell>
          <cell r="O405" t="str">
            <v>05/Đã thanh toán 24/2023</v>
          </cell>
        </row>
        <row r="406">
          <cell r="D406">
            <v>23424</v>
          </cell>
          <cell r="E406">
            <v>13245693</v>
          </cell>
          <cell r="F406">
            <v>3909224</v>
          </cell>
          <cell r="G406">
            <v>45036.000347222223</v>
          </cell>
          <cell r="J406" t="str">
            <v>Do Thi Bich Lieu</v>
          </cell>
          <cell r="M406" t="str">
            <v>No</v>
          </cell>
          <cell r="O406" t="str">
            <v>05/Đã thanh toán 24/2023</v>
          </cell>
        </row>
        <row r="407">
          <cell r="D407">
            <v>23423</v>
          </cell>
          <cell r="E407">
            <v>14098662</v>
          </cell>
          <cell r="F407">
            <v>3335789</v>
          </cell>
          <cell r="G407">
            <v>45036.000347222223</v>
          </cell>
          <cell r="J407" t="str">
            <v>Do Thi Bich Lieu</v>
          </cell>
          <cell r="M407" t="str">
            <v>No</v>
          </cell>
          <cell r="O407" t="str">
            <v>05/Đã thanh toán 24/2023</v>
          </cell>
        </row>
        <row r="408">
          <cell r="D408">
            <v>23408</v>
          </cell>
          <cell r="E408">
            <v>19386605</v>
          </cell>
          <cell r="F408">
            <v>2919450</v>
          </cell>
          <cell r="G408">
            <v>45036.000347222223</v>
          </cell>
          <cell r="J408" t="str">
            <v>Do Thi Bich Lieu</v>
          </cell>
          <cell r="M408" t="str">
            <v>No</v>
          </cell>
          <cell r="O408" t="str">
            <v>05/Đã thanh toán 24/2023</v>
          </cell>
        </row>
        <row r="409">
          <cell r="D409">
            <v>23412</v>
          </cell>
          <cell r="E409">
            <v>27327514</v>
          </cell>
          <cell r="F409">
            <v>4066508</v>
          </cell>
          <cell r="G409">
            <v>45036.000347222223</v>
          </cell>
          <cell r="J409" t="str">
            <v>Do Thi Bich Lieu</v>
          </cell>
          <cell r="M409" t="str">
            <v>No</v>
          </cell>
          <cell r="O409" t="str">
            <v>05/Đã thanh toán 24/2023</v>
          </cell>
        </row>
        <row r="410">
          <cell r="D410">
            <v>23411</v>
          </cell>
          <cell r="E410">
            <v>11188732</v>
          </cell>
          <cell r="F410">
            <v>778800</v>
          </cell>
          <cell r="G410">
            <v>45036.000347222223</v>
          </cell>
          <cell r="J410" t="str">
            <v>Do Thi Bich Lieu</v>
          </cell>
          <cell r="M410" t="str">
            <v>No</v>
          </cell>
          <cell r="O410" t="str">
            <v>05/Đã thanh toán 24/2023</v>
          </cell>
        </row>
        <row r="411">
          <cell r="D411">
            <v>23417</v>
          </cell>
          <cell r="E411">
            <v>22339889</v>
          </cell>
          <cell r="F411">
            <v>2336400</v>
          </cell>
          <cell r="G411">
            <v>45036.000347222223</v>
          </cell>
          <cell r="J411" t="str">
            <v>Do Thi Bich Lieu</v>
          </cell>
          <cell r="M411" t="str">
            <v>No</v>
          </cell>
          <cell r="O411" t="str">
            <v>05/Đã thanh toán 24/2023</v>
          </cell>
        </row>
        <row r="412">
          <cell r="D412">
            <v>23589</v>
          </cell>
          <cell r="E412">
            <v>19389013</v>
          </cell>
          <cell r="F412">
            <v>8544476</v>
          </cell>
          <cell r="G412">
            <v>45040.000347222223</v>
          </cell>
          <cell r="J412" t="str">
            <v>Do Thi Bich Lieu</v>
          </cell>
          <cell r="M412" t="str">
            <v>No</v>
          </cell>
          <cell r="O412" t="str">
            <v>06/Đã thanh toán 12/2023</v>
          </cell>
        </row>
        <row r="413">
          <cell r="D413">
            <v>23587</v>
          </cell>
          <cell r="E413">
            <v>19386785</v>
          </cell>
          <cell r="F413">
            <v>977306</v>
          </cell>
          <cell r="G413">
            <v>45040.000347222223</v>
          </cell>
          <cell r="J413" t="str">
            <v>Do Thi Bich Lieu</v>
          </cell>
          <cell r="M413" t="str">
            <v>No</v>
          </cell>
          <cell r="O413" t="str">
            <v>05/Đã thanh toán 24/2023</v>
          </cell>
        </row>
        <row r="414">
          <cell r="D414">
            <v>23593</v>
          </cell>
          <cell r="E414">
            <v>20366260</v>
          </cell>
          <cell r="F414">
            <v>4058758</v>
          </cell>
          <cell r="G414">
            <v>45040.000347222223</v>
          </cell>
          <cell r="J414" t="str">
            <v>Do Thi Bich Lieu</v>
          </cell>
          <cell r="M414" t="str">
            <v>No</v>
          </cell>
          <cell r="O414" t="str">
            <v>06/Đã thanh toán 12/2023</v>
          </cell>
        </row>
        <row r="415">
          <cell r="D415">
            <v>23592</v>
          </cell>
          <cell r="E415">
            <v>17193595</v>
          </cell>
          <cell r="F415">
            <v>2837120</v>
          </cell>
          <cell r="G415">
            <v>45040.000347222223</v>
          </cell>
          <cell r="J415" t="str">
            <v>Do Thi Bich Lieu</v>
          </cell>
          <cell r="M415" t="str">
            <v>No</v>
          </cell>
          <cell r="O415" t="str">
            <v>06/Đã thanh toán 12/2023</v>
          </cell>
        </row>
        <row r="416">
          <cell r="D416">
            <v>23591</v>
          </cell>
          <cell r="E416">
            <v>16427460</v>
          </cell>
          <cell r="F416">
            <v>5446000</v>
          </cell>
          <cell r="G416">
            <v>45040.000347222223</v>
          </cell>
          <cell r="J416" t="str">
            <v>Do Thi Bich Lieu</v>
          </cell>
          <cell r="M416" t="str">
            <v>No</v>
          </cell>
          <cell r="O416" t="str">
            <v>06/Đã thanh toán 12/2023</v>
          </cell>
        </row>
        <row r="417">
          <cell r="D417">
            <v>23599</v>
          </cell>
          <cell r="E417">
            <v>28329414</v>
          </cell>
          <cell r="F417">
            <v>1557600</v>
          </cell>
          <cell r="G417">
            <v>45040.000347222223</v>
          </cell>
          <cell r="J417" t="str">
            <v>Do Thi Bich Lieu</v>
          </cell>
          <cell r="M417" t="str">
            <v>No</v>
          </cell>
          <cell r="O417" t="str">
            <v>06/Đã thanh toán 12/2023</v>
          </cell>
        </row>
        <row r="418">
          <cell r="D418">
            <v>23598</v>
          </cell>
          <cell r="E418">
            <v>17194754</v>
          </cell>
          <cell r="F418">
            <v>6230400</v>
          </cell>
          <cell r="G418">
            <v>45040.000347222223</v>
          </cell>
          <cell r="J418" t="str">
            <v>Do Thi Bich Lieu</v>
          </cell>
          <cell r="M418" t="str">
            <v>No</v>
          </cell>
          <cell r="O418" t="str">
            <v>06/Đã thanh toán 12/2023</v>
          </cell>
        </row>
        <row r="419">
          <cell r="D419">
            <v>23588</v>
          </cell>
          <cell r="E419">
            <v>19387758</v>
          </cell>
          <cell r="F419">
            <v>499125</v>
          </cell>
          <cell r="G419">
            <v>45040.000347222223</v>
          </cell>
          <cell r="J419" t="str">
            <v>Do Thi Bich Lieu</v>
          </cell>
          <cell r="M419" t="str">
            <v>No</v>
          </cell>
          <cell r="O419" t="str">
            <v>05/Đã thanh toán 24/2023</v>
          </cell>
        </row>
        <row r="420">
          <cell r="D420">
            <v>23577</v>
          </cell>
          <cell r="E420">
            <v>10224313</v>
          </cell>
          <cell r="F420">
            <v>2443276</v>
          </cell>
          <cell r="G420">
            <v>45040.000347222223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D421">
            <v>23597</v>
          </cell>
          <cell r="E421">
            <v>25338724</v>
          </cell>
          <cell r="F421">
            <v>3296310</v>
          </cell>
          <cell r="G421">
            <v>45040.000347222223</v>
          </cell>
          <cell r="J421" t="str">
            <v>Do Thi Bich Lieu</v>
          </cell>
          <cell r="M421" t="str">
            <v>No</v>
          </cell>
          <cell r="O421" t="str">
            <v>06/Đã thanh toán 12/2023</v>
          </cell>
        </row>
        <row r="422">
          <cell r="D422">
            <v>23590</v>
          </cell>
          <cell r="E422">
            <v>19389026</v>
          </cell>
          <cell r="F422">
            <v>517072</v>
          </cell>
          <cell r="G422">
            <v>45040.000347222223</v>
          </cell>
          <cell r="J422" t="str">
            <v>Do Thi Bich Lieu</v>
          </cell>
          <cell r="M422" t="str">
            <v>No</v>
          </cell>
          <cell r="O422" t="str">
            <v>06/Đã thanh toán 12/2023</v>
          </cell>
        </row>
        <row r="423">
          <cell r="D423">
            <v>23596</v>
          </cell>
          <cell r="E423">
            <v>27328673</v>
          </cell>
          <cell r="F423">
            <v>1335015</v>
          </cell>
          <cell r="G423">
            <v>45040.000347222223</v>
          </cell>
          <cell r="J423" t="str">
            <v>Do Thi Bich Lieu</v>
          </cell>
          <cell r="M423" t="str">
            <v>No</v>
          </cell>
          <cell r="O423" t="str">
            <v>06/Đã thanh toán 12/2023</v>
          </cell>
        </row>
        <row r="424">
          <cell r="D424">
            <v>23594</v>
          </cell>
          <cell r="E424">
            <v>20366805</v>
          </cell>
          <cell r="F424">
            <v>1557600</v>
          </cell>
          <cell r="G424">
            <v>45040.000347222223</v>
          </cell>
          <cell r="J424" t="str">
            <v>Do Thi Bich Lieu</v>
          </cell>
          <cell r="M424" t="str">
            <v>No</v>
          </cell>
          <cell r="O424" t="str">
            <v>06/Đã thanh toán 12/2023</v>
          </cell>
        </row>
        <row r="425">
          <cell r="D425">
            <v>23595</v>
          </cell>
          <cell r="E425">
            <v>22340375</v>
          </cell>
          <cell r="F425">
            <v>2837120</v>
          </cell>
          <cell r="G425">
            <v>45040.000347222223</v>
          </cell>
          <cell r="J425" t="str">
            <v>Do Thi Bich Lieu</v>
          </cell>
          <cell r="M425" t="str">
            <v>No</v>
          </cell>
          <cell r="O425" t="str">
            <v>06/Đã thanh toán 12/2023</v>
          </cell>
        </row>
        <row r="426">
          <cell r="D426">
            <v>23581</v>
          </cell>
          <cell r="E426">
            <v>50989971</v>
          </cell>
          <cell r="F426">
            <v>1221638</v>
          </cell>
          <cell r="G426">
            <v>45040.000347222223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23585</v>
          </cell>
          <cell r="E427">
            <v>12149515</v>
          </cell>
          <cell r="F427">
            <v>3115200</v>
          </cell>
          <cell r="G427">
            <v>45040.000347222223</v>
          </cell>
          <cell r="J427" t="str">
            <v>Do Thi Bich Lieu</v>
          </cell>
          <cell r="M427" t="str">
            <v>No</v>
          </cell>
          <cell r="O427" t="str">
            <v>06/Đã thanh toán 12/2023</v>
          </cell>
        </row>
        <row r="428">
          <cell r="D428">
            <v>23586</v>
          </cell>
          <cell r="E428">
            <v>19386653</v>
          </cell>
          <cell r="F428">
            <v>897503</v>
          </cell>
          <cell r="G428">
            <v>45040.000347222223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23578</v>
          </cell>
          <cell r="E429">
            <v>10226536</v>
          </cell>
          <cell r="F429">
            <v>9624522</v>
          </cell>
          <cell r="G429">
            <v>45040.000347222223</v>
          </cell>
          <cell r="J429" t="str">
            <v>Do Thi Bich Lieu</v>
          </cell>
          <cell r="M429" t="str">
            <v>No</v>
          </cell>
          <cell r="O429" t="str">
            <v>06/Đã thanh toán 12/2023</v>
          </cell>
        </row>
        <row r="430">
          <cell r="D430">
            <v>23582</v>
          </cell>
          <cell r="E430">
            <v>11190337</v>
          </cell>
          <cell r="F430">
            <v>3894000</v>
          </cell>
          <cell r="G430">
            <v>45040.000347222223</v>
          </cell>
          <cell r="J430" t="str">
            <v>Do Thi Bich Lieu</v>
          </cell>
          <cell r="M430" t="str">
            <v>No</v>
          </cell>
          <cell r="O430" t="str">
            <v>06/Đã thanh toán 12/2023</v>
          </cell>
        </row>
        <row r="431">
          <cell r="D431">
            <v>23580</v>
          </cell>
          <cell r="E431">
            <v>12148286</v>
          </cell>
          <cell r="F431">
            <v>7836360</v>
          </cell>
          <cell r="G431">
            <v>45040.000347222223</v>
          </cell>
          <cell r="J431" t="str">
            <v>Do Thi Bich Lieu</v>
          </cell>
          <cell r="M431" t="str">
            <v>No</v>
          </cell>
          <cell r="O431" t="str">
            <v>06/Đã thanh toán 12/2023</v>
          </cell>
        </row>
        <row r="432">
          <cell r="D432">
            <v>25160</v>
          </cell>
          <cell r="E432">
            <v>13132668</v>
          </cell>
          <cell r="F432">
            <v>3923458</v>
          </cell>
          <cell r="G432">
            <v>45043.000347222223</v>
          </cell>
          <cell r="J432" t="str">
            <v>Do Thi Bich Lieu</v>
          </cell>
          <cell r="M432" t="str">
            <v>No</v>
          </cell>
          <cell r="O432" t="str">
            <v>05/Đã thanh toán 10/2023</v>
          </cell>
        </row>
        <row r="433">
          <cell r="D433">
            <v>25148</v>
          </cell>
          <cell r="E433">
            <v>17080514</v>
          </cell>
          <cell r="F433">
            <v>1470046</v>
          </cell>
          <cell r="G433">
            <v>45043.000347222223</v>
          </cell>
          <cell r="J433" t="str">
            <v>Do Thi Bich Lieu</v>
          </cell>
          <cell r="M433" t="str">
            <v>No</v>
          </cell>
          <cell r="O433" t="str">
            <v>05/Đã thanh toán 10/2023</v>
          </cell>
        </row>
        <row r="434">
          <cell r="D434">
            <v>25162</v>
          </cell>
          <cell r="E434">
            <v>90245552</v>
          </cell>
          <cell r="F434">
            <v>1296130</v>
          </cell>
          <cell r="G434">
            <v>45043.000347222223</v>
          </cell>
          <cell r="J434" t="str">
            <v>Do Thi Bich Lieu</v>
          </cell>
          <cell r="M434" t="str">
            <v>No</v>
          </cell>
          <cell r="O434" t="str">
            <v>05/Đã thanh toán 10/2023</v>
          </cell>
        </row>
        <row r="435">
          <cell r="D435">
            <v>25161</v>
          </cell>
          <cell r="E435">
            <v>13118607</v>
          </cell>
          <cell r="F435">
            <v>4932257</v>
          </cell>
          <cell r="G435">
            <v>45043.000347222223</v>
          </cell>
          <cell r="J435" t="str">
            <v>Do Thi Bich Lieu</v>
          </cell>
          <cell r="M435" t="str">
            <v>No</v>
          </cell>
          <cell r="O435" t="str">
            <v>05/Đã thanh toán 10/2023</v>
          </cell>
        </row>
        <row r="436">
          <cell r="D436">
            <v>25152</v>
          </cell>
          <cell r="E436">
            <v>21198773</v>
          </cell>
          <cell r="F436">
            <v>2934014</v>
          </cell>
          <cell r="G436">
            <v>45043.000347222223</v>
          </cell>
          <cell r="J436" t="str">
            <v>Do Thi Bich Lieu</v>
          </cell>
          <cell r="M436" t="str">
            <v>No</v>
          </cell>
          <cell r="O436" t="str">
            <v>Chúng tôi đang xử lý hóa đơn, vui lòng liên hệ Do Thi Bich Lieu</v>
          </cell>
        </row>
        <row r="437">
          <cell r="D437">
            <v>25141</v>
          </cell>
          <cell r="E437">
            <v>14024299</v>
          </cell>
          <cell r="F437">
            <v>4778180</v>
          </cell>
          <cell r="G437">
            <v>45043.000347222223</v>
          </cell>
          <cell r="J437" t="str">
            <v>Do Thi Bich Lieu</v>
          </cell>
          <cell r="M437" t="str">
            <v>No</v>
          </cell>
          <cell r="O437" t="str">
            <v>05/Đã thanh toán 10/2023</v>
          </cell>
        </row>
        <row r="438">
          <cell r="D438">
            <v>25134</v>
          </cell>
          <cell r="E438">
            <v>20269760</v>
          </cell>
          <cell r="F438">
            <v>5425424</v>
          </cell>
          <cell r="G438">
            <v>45043.000347222223</v>
          </cell>
          <cell r="J438" t="str">
            <v>Do Thi Bich Lieu</v>
          </cell>
          <cell r="M438" t="str">
            <v>No</v>
          </cell>
          <cell r="O438" t="str">
            <v>05/Đã thanh toán 10/2023</v>
          </cell>
        </row>
        <row r="439">
          <cell r="D439">
            <v>25151</v>
          </cell>
          <cell r="E439">
            <v>10160456</v>
          </cell>
          <cell r="F439">
            <v>9756126</v>
          </cell>
          <cell r="G439">
            <v>45043.000347222223</v>
          </cell>
          <cell r="J439" t="str">
            <v>Do Thi Bich Lieu</v>
          </cell>
          <cell r="M439" t="str">
            <v>No</v>
          </cell>
          <cell r="O439" t="str">
            <v>Chúng tôi đang xử lý hóa đơn, vui lòng liên hệ Do Thi Bich Lieu</v>
          </cell>
        </row>
        <row r="440">
          <cell r="D440">
            <v>25138</v>
          </cell>
          <cell r="E440">
            <v>17093151</v>
          </cell>
          <cell r="F440">
            <v>5891446</v>
          </cell>
          <cell r="G440">
            <v>45043.000347222223</v>
          </cell>
          <cell r="J440" t="str">
            <v>Do Thi Bich Lieu</v>
          </cell>
          <cell r="M440" t="str">
            <v>No</v>
          </cell>
          <cell r="O440" t="str">
            <v>05/Đã thanh toán 10/2023</v>
          </cell>
        </row>
        <row r="441">
          <cell r="D441">
            <v>25140</v>
          </cell>
          <cell r="E441">
            <v>90257413</v>
          </cell>
          <cell r="F441">
            <v>1113266</v>
          </cell>
          <cell r="G441">
            <v>45043.000347222223</v>
          </cell>
          <cell r="J441" t="str">
            <v>Do Thi Bich Lieu</v>
          </cell>
          <cell r="M441" t="str">
            <v>No</v>
          </cell>
          <cell r="O441" t="str">
            <v>05/Đã thanh toán 10/2023</v>
          </cell>
        </row>
        <row r="442">
          <cell r="D442">
            <v>25139</v>
          </cell>
          <cell r="E442">
            <v>26298800</v>
          </cell>
          <cell r="F442">
            <v>1296130</v>
          </cell>
          <cell r="G442">
            <v>45043.000347222223</v>
          </cell>
          <cell r="J442" t="str">
            <v>Do Thi Bich Lieu</v>
          </cell>
          <cell r="M442" t="str">
            <v>No</v>
          </cell>
          <cell r="O442" t="str">
            <v>05/Đã thanh toán 10/2023</v>
          </cell>
        </row>
        <row r="443">
          <cell r="D443">
            <v>25163</v>
          </cell>
          <cell r="E443">
            <v>18025802</v>
          </cell>
          <cell r="F443">
            <v>2226532</v>
          </cell>
          <cell r="G443">
            <v>45043.000347222223</v>
          </cell>
          <cell r="J443" t="str">
            <v>Do Thi Bich Lieu</v>
          </cell>
          <cell r="M443" t="str">
            <v>No</v>
          </cell>
          <cell r="O443" t="str">
            <v>05/Đã thanh toán 10/2023</v>
          </cell>
        </row>
        <row r="444">
          <cell r="D444">
            <v>25159</v>
          </cell>
          <cell r="E444">
            <v>14000793</v>
          </cell>
          <cell r="F444">
            <v>5873090</v>
          </cell>
          <cell r="G444">
            <v>45043.000347222223</v>
          </cell>
          <cell r="J444" t="str">
            <v>Do Thi Bich Lieu</v>
          </cell>
          <cell r="M444" t="str">
            <v>No</v>
          </cell>
          <cell r="O444" t="str">
            <v>05/Đã thanh toán 10/2023</v>
          </cell>
        </row>
        <row r="445">
          <cell r="D445">
            <v>25142</v>
          </cell>
          <cell r="E445">
            <v>13157990</v>
          </cell>
          <cell r="F445">
            <v>5095165</v>
          </cell>
          <cell r="G445">
            <v>45043.000347222223</v>
          </cell>
          <cell r="J445" t="str">
            <v>Do Thi Bich Lieu</v>
          </cell>
          <cell r="M445" t="str">
            <v>No</v>
          </cell>
          <cell r="O445" t="str">
            <v>05/Đã thanh toán 10/2023</v>
          </cell>
        </row>
        <row r="446">
          <cell r="D446">
            <v>25144</v>
          </cell>
          <cell r="E446">
            <v>10101618</v>
          </cell>
          <cell r="F446">
            <v>8246346</v>
          </cell>
          <cell r="G446">
            <v>45043.000347222223</v>
          </cell>
          <cell r="J446" t="str">
            <v>Do Thi Bich Lieu</v>
          </cell>
          <cell r="M446" t="str">
            <v>No</v>
          </cell>
          <cell r="O446" t="str">
            <v>05/Đã thanh toán 10/2023</v>
          </cell>
        </row>
        <row r="447">
          <cell r="D447">
            <v>25153</v>
          </cell>
          <cell r="E447">
            <v>25305106</v>
          </cell>
          <cell r="F447">
            <v>14279089</v>
          </cell>
          <cell r="G447">
            <v>45043.000347222223</v>
          </cell>
          <cell r="J447" t="str">
            <v>Do Thi Bich Lieu</v>
          </cell>
          <cell r="M447" t="str">
            <v>No</v>
          </cell>
          <cell r="O447" t="str">
            <v>05/Đã thanh toán 10/2023</v>
          </cell>
        </row>
        <row r="448">
          <cell r="D448">
            <v>25145</v>
          </cell>
          <cell r="E448">
            <v>20277772</v>
          </cell>
          <cell r="F448">
            <v>248408</v>
          </cell>
          <cell r="G448">
            <v>45043.000347222223</v>
          </cell>
          <cell r="J448" t="str">
            <v>Do Thi Bich Lieu</v>
          </cell>
          <cell r="M448" t="str">
            <v>No</v>
          </cell>
          <cell r="O448" t="str">
            <v>05/Đã thanh toán 10/2023</v>
          </cell>
        </row>
        <row r="449">
          <cell r="D449">
            <v>25157</v>
          </cell>
          <cell r="E449">
            <v>24280678</v>
          </cell>
          <cell r="F449">
            <v>8215331</v>
          </cell>
          <cell r="G449">
            <v>45043.000347222223</v>
          </cell>
          <cell r="J449" t="str">
            <v>Do Thi Bich Lieu</v>
          </cell>
          <cell r="M449" t="str">
            <v>No</v>
          </cell>
          <cell r="O449" t="str">
            <v>05/Đã thanh toán 10/2023</v>
          </cell>
        </row>
        <row r="450">
          <cell r="D450">
            <v>25136</v>
          </cell>
          <cell r="E450">
            <v>13124739</v>
          </cell>
          <cell r="F450">
            <v>2592260</v>
          </cell>
          <cell r="G450">
            <v>45043.000347222223</v>
          </cell>
          <cell r="J450" t="str">
            <v>Do Thi Bich Lieu</v>
          </cell>
          <cell r="M450" t="str">
            <v>No</v>
          </cell>
          <cell r="O450" t="str">
            <v>05/Đã thanh toán 10/2023</v>
          </cell>
        </row>
        <row r="451">
          <cell r="D451">
            <v>25158</v>
          </cell>
          <cell r="E451">
            <v>15079249</v>
          </cell>
          <cell r="F451">
            <v>11042361</v>
          </cell>
          <cell r="G451">
            <v>45043.000347222223</v>
          </cell>
          <cell r="J451" t="str">
            <v>Do Thi Bich Lieu</v>
          </cell>
          <cell r="M451" t="str">
            <v>No</v>
          </cell>
          <cell r="O451" t="str">
            <v>05/Đã thanh toán 10/2023</v>
          </cell>
        </row>
        <row r="452">
          <cell r="D452">
            <v>25143</v>
          </cell>
          <cell r="E452">
            <v>22265300</v>
          </cell>
          <cell r="F452">
            <v>1221638</v>
          </cell>
          <cell r="G452">
            <v>45043.000347222223</v>
          </cell>
          <cell r="J452" t="str">
            <v>Do Thi Bich Lieu</v>
          </cell>
          <cell r="M452" t="str">
            <v>No</v>
          </cell>
          <cell r="O452" t="str">
            <v>05/Đã thanh toán 10/2023</v>
          </cell>
        </row>
        <row r="453">
          <cell r="D453">
            <v>25149</v>
          </cell>
          <cell r="E453">
            <v>25284108</v>
          </cell>
          <cell r="F453">
            <v>3608451</v>
          </cell>
          <cell r="G453">
            <v>45043.000347222223</v>
          </cell>
          <cell r="J453" t="str">
            <v>Do Thi Bich Lieu</v>
          </cell>
          <cell r="M453" t="str">
            <v>No</v>
          </cell>
          <cell r="O453" t="str">
            <v>05/Đã thanh toán 10/2023</v>
          </cell>
        </row>
        <row r="454">
          <cell r="D454">
            <v>25156</v>
          </cell>
          <cell r="E454">
            <v>18118684</v>
          </cell>
          <cell r="F454">
            <v>3667169</v>
          </cell>
          <cell r="G454">
            <v>45043.000347222223</v>
          </cell>
          <cell r="J454" t="str">
            <v>Do Thi Bich Lieu</v>
          </cell>
          <cell r="M454" t="str">
            <v>No</v>
          </cell>
          <cell r="O454" t="str">
            <v>05/Đã thanh toán 10/2023</v>
          </cell>
        </row>
        <row r="455">
          <cell r="D455">
            <v>25135</v>
          </cell>
          <cell r="E455">
            <v>26277702</v>
          </cell>
          <cell r="F455">
            <v>1002364</v>
          </cell>
          <cell r="G455">
            <v>45043.000347222223</v>
          </cell>
          <cell r="J455" t="str">
            <v>Do Thi Bich Lieu</v>
          </cell>
          <cell r="M455" t="str">
            <v>No</v>
          </cell>
          <cell r="O455" t="str">
            <v>05/Đã thanh toán 10/2023</v>
          </cell>
        </row>
        <row r="456">
          <cell r="D456">
            <v>25154</v>
          </cell>
          <cell r="E456">
            <v>16386568</v>
          </cell>
          <cell r="F456">
            <v>1594538</v>
          </cell>
          <cell r="G456">
            <v>45043.000347222223</v>
          </cell>
          <cell r="J456" t="str">
            <v>Do Thi Bich Lieu</v>
          </cell>
          <cell r="M456" t="str">
            <v>No</v>
          </cell>
          <cell r="O456" t="str">
            <v>05/Đã thanh toán 10/2023</v>
          </cell>
        </row>
        <row r="457">
          <cell r="D457">
            <v>25146</v>
          </cell>
          <cell r="E457">
            <v>25265548</v>
          </cell>
          <cell r="F457">
            <v>4453064</v>
          </cell>
          <cell r="G457">
            <v>45043.000347222223</v>
          </cell>
          <cell r="J457" t="str">
            <v>Do Thi Bich Lieu</v>
          </cell>
          <cell r="M457" t="str">
            <v>No</v>
          </cell>
          <cell r="O457" t="str">
            <v>05/Đã thanh toán 10/2023</v>
          </cell>
        </row>
        <row r="458">
          <cell r="D458">
            <v>25137</v>
          </cell>
          <cell r="E458">
            <v>13109905</v>
          </cell>
          <cell r="F458">
            <v>8546626</v>
          </cell>
          <cell r="G458">
            <v>45043.000347222223</v>
          </cell>
          <cell r="J458" t="str">
            <v>Do Thi Bich Lieu</v>
          </cell>
          <cell r="M458" t="str">
            <v>No</v>
          </cell>
          <cell r="O458" t="str">
            <v>05/Đã thanh toán 10/2023</v>
          </cell>
        </row>
        <row r="459">
          <cell r="D459">
            <v>25147</v>
          </cell>
          <cell r="E459">
            <v>25254485</v>
          </cell>
          <cell r="F459">
            <v>149045</v>
          </cell>
          <cell r="G459">
            <v>45043.000347222223</v>
          </cell>
          <cell r="J459" t="str">
            <v>Do Thi Bich Lieu</v>
          </cell>
          <cell r="M459" t="str">
            <v>No</v>
          </cell>
          <cell r="O459" t="str">
            <v>05/Đã thanh toán 10/2023</v>
          </cell>
        </row>
        <row r="460">
          <cell r="D460">
            <v>25150</v>
          </cell>
          <cell r="E460">
            <v>28276097</v>
          </cell>
          <cell r="F460">
            <v>1221638</v>
          </cell>
          <cell r="G460">
            <v>45043.000347222223</v>
          </cell>
          <cell r="J460" t="str">
            <v>Do Thi Bich Lieu</v>
          </cell>
          <cell r="M460" t="str">
            <v>No</v>
          </cell>
          <cell r="O460" t="str">
            <v>05/Đã thanh toán 10/2023</v>
          </cell>
        </row>
        <row r="461">
          <cell r="D461">
            <v>25253</v>
          </cell>
          <cell r="E461">
            <v>26391148</v>
          </cell>
          <cell r="F461">
            <v>1324813</v>
          </cell>
          <cell r="G461">
            <v>45044.000347222223</v>
          </cell>
          <cell r="J461" t="str">
            <v>Do Thi Bich Lieu</v>
          </cell>
          <cell r="M461" t="str">
            <v>No</v>
          </cell>
          <cell r="O461" t="str">
            <v>06/Đã thanh toán 12/2023</v>
          </cell>
        </row>
        <row r="462">
          <cell r="D462">
            <v>25251</v>
          </cell>
          <cell r="E462">
            <v>25340068</v>
          </cell>
          <cell r="F462">
            <v>2095544</v>
          </cell>
          <cell r="G462">
            <v>45044.000347222223</v>
          </cell>
          <cell r="J462" t="str">
            <v>Do Thi Bich Lieu</v>
          </cell>
          <cell r="M462" t="str">
            <v>No</v>
          </cell>
          <cell r="O462" t="str">
            <v>06/Đã thanh toán 12/2023</v>
          </cell>
        </row>
        <row r="463">
          <cell r="D463">
            <v>25245</v>
          </cell>
          <cell r="E463">
            <v>16430473</v>
          </cell>
          <cell r="F463">
            <v>4495766</v>
          </cell>
          <cell r="G463">
            <v>45044.000347222223</v>
          </cell>
          <cell r="J463" t="str">
            <v>Do Thi Bich Lieu</v>
          </cell>
          <cell r="M463" t="str">
            <v>No</v>
          </cell>
          <cell r="O463" t="str">
            <v>06/Đã thanh toán 12/2023</v>
          </cell>
        </row>
        <row r="464">
          <cell r="D464">
            <v>25230</v>
          </cell>
          <cell r="E464">
            <v>28330711</v>
          </cell>
          <cell r="F464">
            <v>9034586</v>
          </cell>
          <cell r="G464">
            <v>45044.000347222223</v>
          </cell>
          <cell r="J464" t="str">
            <v>Do Thi Bich Lieu</v>
          </cell>
          <cell r="M464" t="str">
            <v>No</v>
          </cell>
          <cell r="O464" t="str">
            <v>06/Đã thanh toán 12/2023</v>
          </cell>
        </row>
        <row r="465">
          <cell r="D465">
            <v>25263</v>
          </cell>
          <cell r="E465">
            <v>13250154</v>
          </cell>
          <cell r="F465">
            <v>7009200</v>
          </cell>
          <cell r="G465">
            <v>45044.000347222223</v>
          </cell>
          <cell r="J465" t="str">
            <v>Do Thi Bich Lieu</v>
          </cell>
          <cell r="M465" t="str">
            <v>No</v>
          </cell>
          <cell r="O465" t="str">
            <v>06/Đã thanh toán 12/2023</v>
          </cell>
        </row>
        <row r="466">
          <cell r="D466">
            <v>25250</v>
          </cell>
          <cell r="E466">
            <v>15115730</v>
          </cell>
          <cell r="F466">
            <v>2443276</v>
          </cell>
          <cell r="G466">
            <v>45044.000347222223</v>
          </cell>
          <cell r="J466" t="str">
            <v>Do Thi Bich Lieu</v>
          </cell>
          <cell r="M466" t="str">
            <v>No</v>
          </cell>
          <cell r="O466" t="str">
            <v>06/Đã thanh toán 12/2023</v>
          </cell>
        </row>
        <row r="467">
          <cell r="D467">
            <v>25264</v>
          </cell>
          <cell r="E467">
            <v>90319563</v>
          </cell>
          <cell r="F467">
            <v>2117467</v>
          </cell>
          <cell r="G467">
            <v>45044.000347222223</v>
          </cell>
          <cell r="J467" t="str">
            <v>Do Thi Bich Lieu</v>
          </cell>
          <cell r="M467" t="str">
            <v>No</v>
          </cell>
          <cell r="O467" t="str">
            <v>06/Đã thanh toán 12/2023</v>
          </cell>
        </row>
        <row r="468">
          <cell r="D468">
            <v>25255</v>
          </cell>
          <cell r="E468">
            <v>26391786</v>
          </cell>
          <cell r="F468">
            <v>1557600</v>
          </cell>
          <cell r="G468">
            <v>45044.000347222223</v>
          </cell>
          <cell r="J468" t="str">
            <v>Do Thi Bich Lieu</v>
          </cell>
          <cell r="M468" t="str">
            <v>No</v>
          </cell>
          <cell r="O468" t="str">
            <v>06/Đã thanh toán 12/2023</v>
          </cell>
        </row>
        <row r="469">
          <cell r="D469">
            <v>25259</v>
          </cell>
          <cell r="E469">
            <v>13250873</v>
          </cell>
          <cell r="F469">
            <v>6941308</v>
          </cell>
          <cell r="G469">
            <v>45044.000347222223</v>
          </cell>
          <cell r="J469" t="str">
            <v>Do Thi Bich Lieu</v>
          </cell>
          <cell r="M469" t="str">
            <v>No</v>
          </cell>
          <cell r="O469" t="str">
            <v>06/Đã thanh toán 12/2023</v>
          </cell>
        </row>
        <row r="470">
          <cell r="D470">
            <v>25249</v>
          </cell>
          <cell r="E470">
            <v>27331131</v>
          </cell>
          <cell r="F470">
            <v>1418560</v>
          </cell>
          <cell r="G470">
            <v>45044.000347222223</v>
          </cell>
          <cell r="J470" t="str">
            <v>Do Thi Bich Lieu</v>
          </cell>
          <cell r="M470" t="str">
            <v>No</v>
          </cell>
          <cell r="O470" t="str">
            <v>06/Đã thanh toán 12/2023</v>
          </cell>
        </row>
        <row r="471">
          <cell r="D471">
            <v>25246</v>
          </cell>
          <cell r="E471">
            <v>24311211</v>
          </cell>
          <cell r="F471">
            <v>2095544</v>
          </cell>
          <cell r="G471">
            <v>45044.000347222223</v>
          </cell>
          <cell r="J471" t="str">
            <v>Do Thi Bich Lieu</v>
          </cell>
          <cell r="M471" t="str">
            <v>No</v>
          </cell>
          <cell r="O471" t="str">
            <v>07/Đã thanh toán 10/2023</v>
          </cell>
        </row>
        <row r="472">
          <cell r="D472">
            <v>25225</v>
          </cell>
          <cell r="E472">
            <v>16429158</v>
          </cell>
          <cell r="F472">
            <v>2095544</v>
          </cell>
          <cell r="G472">
            <v>45044.000347222223</v>
          </cell>
          <cell r="J472" t="str">
            <v>Do Thi Bich Lieu</v>
          </cell>
          <cell r="M472" t="str">
            <v>No</v>
          </cell>
          <cell r="O472" t="str">
            <v>06/Đã thanh toán 12/2023</v>
          </cell>
        </row>
        <row r="473">
          <cell r="D473">
            <v>25258</v>
          </cell>
          <cell r="E473">
            <v>26393215</v>
          </cell>
          <cell r="F473">
            <v>778800</v>
          </cell>
          <cell r="G473">
            <v>45044.000347222223</v>
          </cell>
          <cell r="J473" t="str">
            <v>Do Thi Bich Lieu</v>
          </cell>
          <cell r="M473" t="str">
            <v>No</v>
          </cell>
          <cell r="O473" t="str">
            <v>06/Đã thanh toán 12/2023</v>
          </cell>
        </row>
        <row r="474">
          <cell r="D474">
            <v>25242</v>
          </cell>
          <cell r="E474">
            <v>15043397</v>
          </cell>
          <cell r="F474">
            <v>2004728</v>
          </cell>
          <cell r="G474">
            <v>45044.000347222223</v>
          </cell>
          <cell r="J474" t="str">
            <v>Do Thi Bich Lieu</v>
          </cell>
          <cell r="M474" t="str">
            <v>No</v>
          </cell>
          <cell r="O474" t="str">
            <v>05/Đã thanh toán 10/2023</v>
          </cell>
        </row>
        <row r="475">
          <cell r="D475">
            <v>25262</v>
          </cell>
          <cell r="E475">
            <v>13252274</v>
          </cell>
          <cell r="F475">
            <v>1221638</v>
          </cell>
          <cell r="G475">
            <v>45044.000347222223</v>
          </cell>
          <cell r="J475" t="str">
            <v>Do Thi Bich Lieu</v>
          </cell>
          <cell r="M475" t="str">
            <v>No</v>
          </cell>
          <cell r="O475" t="str">
            <v>06/Đã thanh toán 12/2023</v>
          </cell>
        </row>
        <row r="476">
          <cell r="D476">
            <v>25256</v>
          </cell>
          <cell r="E476">
            <v>26391721</v>
          </cell>
          <cell r="F476">
            <v>1941709</v>
          </cell>
          <cell r="G476">
            <v>45044.000347222223</v>
          </cell>
          <cell r="J476" t="str">
            <v>Do Thi Bich Lieu</v>
          </cell>
          <cell r="M476" t="str">
            <v>No</v>
          </cell>
          <cell r="O476" t="str">
            <v>06/Đã thanh toán 12/2023</v>
          </cell>
        </row>
        <row r="477">
          <cell r="D477">
            <v>25224</v>
          </cell>
          <cell r="E477">
            <v>16429120</v>
          </cell>
          <cell r="F477">
            <v>2336400</v>
          </cell>
          <cell r="G477">
            <v>45044.000347222223</v>
          </cell>
          <cell r="J477" t="str">
            <v>Do Thi Bich Lieu</v>
          </cell>
          <cell r="M477" t="str">
            <v>No</v>
          </cell>
          <cell r="O477" t="str">
            <v>06/Đã thanh toán 12/2023</v>
          </cell>
        </row>
        <row r="478">
          <cell r="D478">
            <v>25257</v>
          </cell>
          <cell r="E478">
            <v>14102213</v>
          </cell>
          <cell r="F478">
            <v>2667652</v>
          </cell>
          <cell r="G478">
            <v>45044.000347222223</v>
          </cell>
          <cell r="J478" t="str">
            <v>Do Thi Bich Lieu</v>
          </cell>
          <cell r="M478" t="str">
            <v>No</v>
          </cell>
          <cell r="O478" t="str">
            <v>06/Đã thanh toán 12/2023</v>
          </cell>
        </row>
        <row r="479">
          <cell r="D479">
            <v>25227</v>
          </cell>
          <cell r="E479">
            <v>20367862</v>
          </cell>
          <cell r="F479">
            <v>4744894</v>
          </cell>
          <cell r="G479">
            <v>45044.000347222223</v>
          </cell>
          <cell r="J479" t="str">
            <v>Do Thi Bich Lieu</v>
          </cell>
          <cell r="M479" t="str">
            <v>No</v>
          </cell>
          <cell r="O479" t="str">
            <v>06/Đã thanh toán 12/2023</v>
          </cell>
        </row>
        <row r="480">
          <cell r="D480">
            <v>25247</v>
          </cell>
          <cell r="E480">
            <v>24311486</v>
          </cell>
          <cell r="F480">
            <v>2837120</v>
          </cell>
          <cell r="G480">
            <v>45044.000347222223</v>
          </cell>
          <cell r="J480" t="str">
            <v>Do Thi Bich Lieu</v>
          </cell>
          <cell r="M480" t="str">
            <v>No</v>
          </cell>
          <cell r="O480" t="str">
            <v>06/Đã thanh toán 12/2023</v>
          </cell>
        </row>
        <row r="481">
          <cell r="D481">
            <v>25231</v>
          </cell>
          <cell r="E481">
            <v>11192367</v>
          </cell>
          <cell r="F481">
            <v>4334990</v>
          </cell>
          <cell r="G481">
            <v>45044.000347222223</v>
          </cell>
          <cell r="J481" t="str">
            <v>Do Thi Bich Lieu</v>
          </cell>
          <cell r="M481" t="str">
            <v>No</v>
          </cell>
          <cell r="O481" t="str">
            <v>06/Đã thanh toán 12/2023</v>
          </cell>
        </row>
        <row r="482">
          <cell r="D482">
            <v>25220</v>
          </cell>
          <cell r="E482">
            <v>10228155</v>
          </cell>
          <cell r="F482">
            <v>7788000</v>
          </cell>
          <cell r="G482">
            <v>45044.000347222223</v>
          </cell>
          <cell r="J482" t="str">
            <v>Do Thi Bich Lieu</v>
          </cell>
          <cell r="M482" t="str">
            <v>No</v>
          </cell>
          <cell r="O482" t="str">
            <v>06/Đã thanh toán 12/2023</v>
          </cell>
        </row>
        <row r="483">
          <cell r="D483">
            <v>25252</v>
          </cell>
          <cell r="E483">
            <v>21225613</v>
          </cell>
          <cell r="F483">
            <v>1551215</v>
          </cell>
          <cell r="G483">
            <v>45044.000347222223</v>
          </cell>
          <cell r="J483" t="str">
            <v>Do Thi Bich Lieu</v>
          </cell>
          <cell r="M483" t="str">
            <v>No</v>
          </cell>
          <cell r="O483" t="str">
            <v>06/Đã thanh toán 12/2023</v>
          </cell>
        </row>
        <row r="484">
          <cell r="D484">
            <v>25261</v>
          </cell>
          <cell r="E484">
            <v>26394958</v>
          </cell>
          <cell r="F484">
            <v>3557191</v>
          </cell>
          <cell r="G484">
            <v>45044.000347222223</v>
          </cell>
          <cell r="J484" t="str">
            <v>Do Thi Bich Lieu</v>
          </cell>
          <cell r="M484" t="str">
            <v>No</v>
          </cell>
          <cell r="O484" t="str">
            <v>06/Đã thanh toán 12/2023</v>
          </cell>
        </row>
        <row r="485">
          <cell r="D485">
            <v>25260</v>
          </cell>
          <cell r="E485">
            <v>14103665</v>
          </cell>
          <cell r="F485">
            <v>3222076</v>
          </cell>
          <cell r="G485">
            <v>45044.000347222223</v>
          </cell>
          <cell r="J485" t="str">
            <v>Do Thi Bich Lieu</v>
          </cell>
          <cell r="M485" t="str">
            <v>No</v>
          </cell>
          <cell r="O485" t="str">
            <v>06/Đã thanh toán 12/2023</v>
          </cell>
        </row>
        <row r="486">
          <cell r="D486">
            <v>25226</v>
          </cell>
          <cell r="E486">
            <v>17195217</v>
          </cell>
          <cell r="F486">
            <v>2468913</v>
          </cell>
          <cell r="G486">
            <v>45044.000347222223</v>
          </cell>
          <cell r="J486" t="str">
            <v>Do Thi Bich Lieu</v>
          </cell>
          <cell r="M486" t="str">
            <v>No</v>
          </cell>
          <cell r="O486" t="str">
            <v>06/Đã thanh toán 12/2023</v>
          </cell>
        </row>
        <row r="487">
          <cell r="D487">
            <v>25229</v>
          </cell>
          <cell r="E487">
            <v>28330662</v>
          </cell>
          <cell r="F487">
            <v>1958825</v>
          </cell>
          <cell r="G487">
            <v>45044.000347222223</v>
          </cell>
          <cell r="J487" t="str">
            <v>Do Thi Bich Lieu</v>
          </cell>
          <cell r="M487" t="str">
            <v>No</v>
          </cell>
          <cell r="O487" t="str">
            <v>06/Đã thanh toán 12/2023</v>
          </cell>
        </row>
        <row r="488">
          <cell r="D488">
            <v>25232</v>
          </cell>
          <cell r="E488">
            <v>14100190</v>
          </cell>
          <cell r="F488">
            <v>2931918</v>
          </cell>
          <cell r="G488">
            <v>45044.000347222223</v>
          </cell>
          <cell r="J488" t="str">
            <v>Do Thi Bich Lieu</v>
          </cell>
          <cell r="M488" t="str">
            <v>No</v>
          </cell>
          <cell r="O488" t="str">
            <v>05/Đã thanh toán 24/2023</v>
          </cell>
        </row>
        <row r="489">
          <cell r="D489">
            <v>25228</v>
          </cell>
          <cell r="E489">
            <v>24310643</v>
          </cell>
          <cell r="F489">
            <v>1557600</v>
          </cell>
          <cell r="G489">
            <v>45044.000347222223</v>
          </cell>
          <cell r="J489" t="str">
            <v>Do Thi Bich Lieu</v>
          </cell>
          <cell r="M489" t="str">
            <v>No</v>
          </cell>
          <cell r="O489" t="str">
            <v>06/Đã thanh toán 12/2023</v>
          </cell>
        </row>
        <row r="490">
          <cell r="D490">
            <v>25223</v>
          </cell>
          <cell r="E490">
            <v>18161462</v>
          </cell>
          <cell r="F490">
            <v>2336400</v>
          </cell>
          <cell r="G490">
            <v>45044.000347222223</v>
          </cell>
          <cell r="J490" t="str">
            <v>Do Thi Bich Lieu</v>
          </cell>
          <cell r="M490" t="str">
            <v>No</v>
          </cell>
          <cell r="O490" t="str">
            <v>06/Đã thanh toán 12/2023</v>
          </cell>
        </row>
        <row r="491">
          <cell r="D491">
            <v>25353</v>
          </cell>
          <cell r="E491">
            <v>13204346</v>
          </cell>
          <cell r="F491">
            <v>13222710</v>
          </cell>
          <cell r="G491">
            <v>45050.000347222223</v>
          </cell>
          <cell r="J491" t="str">
            <v>Do Thi Bich Lieu</v>
          </cell>
          <cell r="M491" t="str">
            <v>No</v>
          </cell>
          <cell r="O491" t="str">
            <v>05/Đã thanh toán 10/2023</v>
          </cell>
        </row>
        <row r="492">
          <cell r="D492">
            <v>25635</v>
          </cell>
          <cell r="E492">
            <v>14037412</v>
          </cell>
          <cell r="F492">
            <v>4723648</v>
          </cell>
          <cell r="G492">
            <v>45054.000347222223</v>
          </cell>
          <cell r="J492" t="str">
            <v>Do Thi Bich Lieu</v>
          </cell>
          <cell r="M492" t="str">
            <v>No</v>
          </cell>
          <cell r="O492" t="str">
            <v>05/Đã thanh toán 24/2023</v>
          </cell>
        </row>
        <row r="493">
          <cell r="D493">
            <v>25658</v>
          </cell>
          <cell r="E493">
            <v>26359222</v>
          </cell>
          <cell r="F493">
            <v>14591115</v>
          </cell>
          <cell r="G493">
            <v>45054.000347222223</v>
          </cell>
          <cell r="J493" t="str">
            <v>Do Thi Bich Lieu</v>
          </cell>
          <cell r="M493" t="str">
            <v>No</v>
          </cell>
          <cell r="O493" t="str">
            <v>05/Đã thanh toán 24/2023</v>
          </cell>
        </row>
        <row r="494">
          <cell r="D494">
            <v>25637</v>
          </cell>
          <cell r="E494">
            <v>14049209</v>
          </cell>
          <cell r="F494">
            <v>4319777</v>
          </cell>
          <cell r="G494">
            <v>45054.000347222223</v>
          </cell>
          <cell r="J494" t="str">
            <v>Do Thi Bich Lieu</v>
          </cell>
          <cell r="M494" t="str">
            <v>No</v>
          </cell>
          <cell r="O494" t="str">
            <v>05/Đã thanh toán 24/2023</v>
          </cell>
        </row>
        <row r="495">
          <cell r="D495">
            <v>25631</v>
          </cell>
          <cell r="E495">
            <v>18117255</v>
          </cell>
          <cell r="F495">
            <v>1038389</v>
          </cell>
          <cell r="G495">
            <v>45054.000347222223</v>
          </cell>
          <cell r="J495" t="str">
            <v>Do Thi Bich Lieu</v>
          </cell>
          <cell r="M495" t="str">
            <v>No</v>
          </cell>
          <cell r="O495" t="str">
            <v>05/Đã thanh toán 24/2023</v>
          </cell>
        </row>
        <row r="496">
          <cell r="D496">
            <v>25632</v>
          </cell>
          <cell r="E496">
            <v>13149857</v>
          </cell>
          <cell r="F496">
            <v>2226532</v>
          </cell>
          <cell r="G496">
            <v>45054.000347222223</v>
          </cell>
          <cell r="J496" t="str">
            <v>Do Thi Bich Lieu</v>
          </cell>
          <cell r="M496" t="str">
            <v>No</v>
          </cell>
          <cell r="O496" t="str">
            <v>05/Đã thanh toán 24/2023</v>
          </cell>
        </row>
        <row r="497">
          <cell r="D497">
            <v>25656</v>
          </cell>
          <cell r="E497">
            <v>13207268</v>
          </cell>
          <cell r="F497">
            <v>33175622</v>
          </cell>
          <cell r="G497">
            <v>45054.000347222223</v>
          </cell>
          <cell r="J497" t="str">
            <v>Do Thi Bich Lieu</v>
          </cell>
          <cell r="M497" t="str">
            <v>No</v>
          </cell>
          <cell r="O497" t="str">
            <v>05/Đã thanh toán 24/2023</v>
          </cell>
        </row>
        <row r="498">
          <cell r="D498">
            <v>25647</v>
          </cell>
          <cell r="E498">
            <v>22308735</v>
          </cell>
          <cell r="F498">
            <v>18658640</v>
          </cell>
          <cell r="G498">
            <v>45054.000347222223</v>
          </cell>
          <cell r="J498" t="str">
            <v>Do Thi Bich Lieu</v>
          </cell>
          <cell r="M498" t="str">
            <v>No</v>
          </cell>
          <cell r="O498" t="str">
            <v>05/Đã thanh toán 24/2023</v>
          </cell>
        </row>
        <row r="499">
          <cell r="D499">
            <v>25663</v>
          </cell>
          <cell r="E499">
            <v>26359891</v>
          </cell>
          <cell r="F499">
            <v>2610839</v>
          </cell>
          <cell r="G499">
            <v>45054.000347222223</v>
          </cell>
          <cell r="J499" t="str">
            <v>Do Thi Bich Lieu</v>
          </cell>
          <cell r="M499" t="str">
            <v>No</v>
          </cell>
          <cell r="O499" t="str">
            <v>05/Đã thanh toán 24/2023</v>
          </cell>
        </row>
        <row r="500">
          <cell r="D500">
            <v>25627</v>
          </cell>
          <cell r="E500">
            <v>11147300</v>
          </cell>
          <cell r="F500">
            <v>19286780</v>
          </cell>
          <cell r="G500">
            <v>45054.000347222223</v>
          </cell>
          <cell r="J500" t="str">
            <v>Do Thi Bich Lieu</v>
          </cell>
          <cell r="M500" t="str">
            <v>No</v>
          </cell>
          <cell r="O500" t="str">
            <v>05/Đã thanh toán 24/2023</v>
          </cell>
        </row>
        <row r="501">
          <cell r="D501">
            <v>25661</v>
          </cell>
          <cell r="E501">
            <v>13209920</v>
          </cell>
          <cell r="F501">
            <v>11181082</v>
          </cell>
          <cell r="G501">
            <v>45054.000347222223</v>
          </cell>
          <cell r="J501" t="str">
            <v>Do Thi Bich Lieu</v>
          </cell>
          <cell r="M501" t="str">
            <v>No</v>
          </cell>
          <cell r="O501" t="str">
            <v>05/Đã thanh toán 24/2023</v>
          </cell>
        </row>
        <row r="502">
          <cell r="D502">
            <v>25655</v>
          </cell>
          <cell r="E502">
            <v>13205002</v>
          </cell>
          <cell r="F502">
            <v>1325775</v>
          </cell>
          <cell r="G502">
            <v>45054.000347222223</v>
          </cell>
          <cell r="J502" t="str">
            <v>Do Thi Bich Lieu</v>
          </cell>
          <cell r="M502" t="str">
            <v>No</v>
          </cell>
          <cell r="O502" t="str">
            <v>05/Đã thanh toán 24/2023</v>
          </cell>
        </row>
        <row r="503">
          <cell r="D503">
            <v>25638</v>
          </cell>
          <cell r="E503">
            <v>14052983</v>
          </cell>
          <cell r="F503">
            <v>3321104</v>
          </cell>
          <cell r="G503">
            <v>45054.000347222223</v>
          </cell>
          <cell r="J503" t="str">
            <v>Do Thi Bich Lieu</v>
          </cell>
          <cell r="M503" t="str">
            <v>No</v>
          </cell>
          <cell r="O503" t="str">
            <v>05/Đã thanh toán 24/2023</v>
          </cell>
        </row>
        <row r="504">
          <cell r="D504">
            <v>25660</v>
          </cell>
          <cell r="E504">
            <v>26360918</v>
          </cell>
          <cell r="F504">
            <v>13690897</v>
          </cell>
          <cell r="G504">
            <v>45054.000347222223</v>
          </cell>
          <cell r="J504" t="str">
            <v>Do Thi Bich Lieu</v>
          </cell>
          <cell r="M504" t="str">
            <v>No</v>
          </cell>
          <cell r="O504" t="str">
            <v>05/Đã thanh toán 24/2023</v>
          </cell>
        </row>
        <row r="505">
          <cell r="D505">
            <v>25628</v>
          </cell>
          <cell r="E505">
            <v>28293930</v>
          </cell>
          <cell r="F505">
            <v>2076778</v>
          </cell>
          <cell r="G505">
            <v>45054.000347222223</v>
          </cell>
          <cell r="J505" t="str">
            <v>Do Thi Bich Lieu</v>
          </cell>
          <cell r="M505" t="str">
            <v>No</v>
          </cell>
          <cell r="O505" t="str">
            <v>05/Đã thanh toán 24/2023</v>
          </cell>
        </row>
        <row r="506">
          <cell r="D506">
            <v>25651</v>
          </cell>
          <cell r="E506">
            <v>15080920</v>
          </cell>
          <cell r="F506">
            <v>7350101</v>
          </cell>
          <cell r="G506">
            <v>45054.000347222223</v>
          </cell>
          <cell r="J506" t="str">
            <v>Do Thi Bich Lieu</v>
          </cell>
          <cell r="M506" t="str">
            <v>No</v>
          </cell>
          <cell r="O506" t="str">
            <v>05/Đã thanh toán 24/2023</v>
          </cell>
        </row>
        <row r="507">
          <cell r="D507">
            <v>25630</v>
          </cell>
          <cell r="E507">
            <v>22263799</v>
          </cell>
          <cell r="F507">
            <v>2226532</v>
          </cell>
          <cell r="G507">
            <v>45054.000347222223</v>
          </cell>
          <cell r="J507" t="str">
            <v>Do Thi Bich Lieu</v>
          </cell>
          <cell r="M507" t="str">
            <v>No</v>
          </cell>
          <cell r="O507" t="str">
            <v>05/Đã thanh toán 24/2023</v>
          </cell>
        </row>
        <row r="508">
          <cell r="D508">
            <v>25662</v>
          </cell>
          <cell r="E508">
            <v>16393469</v>
          </cell>
          <cell r="F508">
            <v>8468889</v>
          </cell>
          <cell r="G508">
            <v>45054.000347222223</v>
          </cell>
          <cell r="J508" t="str">
            <v>Do Thi Bich Lieu</v>
          </cell>
          <cell r="M508" t="str">
            <v>No</v>
          </cell>
          <cell r="O508" t="str">
            <v>05/Đã thanh toán 24/2023</v>
          </cell>
        </row>
        <row r="509">
          <cell r="D509">
            <v>25646</v>
          </cell>
          <cell r="E509">
            <v>20335101</v>
          </cell>
          <cell r="F509">
            <v>8306095</v>
          </cell>
          <cell r="G509">
            <v>45054.000347222223</v>
          </cell>
          <cell r="J509" t="str">
            <v>Do Thi Bich Lieu</v>
          </cell>
          <cell r="M509" t="str">
            <v>No</v>
          </cell>
          <cell r="O509" t="str">
            <v>05/Đã thanh toán 24/2023</v>
          </cell>
        </row>
        <row r="510">
          <cell r="D510">
            <v>25653</v>
          </cell>
          <cell r="E510">
            <v>18123935</v>
          </cell>
          <cell r="F510">
            <v>5473677</v>
          </cell>
          <cell r="G510">
            <v>45054.000347222223</v>
          </cell>
          <cell r="J510" t="str">
            <v>Do Thi Bich Lieu</v>
          </cell>
          <cell r="M510" t="str">
            <v>No</v>
          </cell>
          <cell r="O510" t="str">
            <v>05/Đã thanh toán 24/2023</v>
          </cell>
        </row>
        <row r="511">
          <cell r="D511">
            <v>25648</v>
          </cell>
          <cell r="E511">
            <v>16389594</v>
          </cell>
          <cell r="F511">
            <v>5191945</v>
          </cell>
          <cell r="G511">
            <v>45054.000347222223</v>
          </cell>
          <cell r="J511" t="str">
            <v>Do Thi Bich Lieu</v>
          </cell>
          <cell r="M511" t="str">
            <v>No</v>
          </cell>
          <cell r="O511" t="str">
            <v>05/Đã thanh toán 24/2023</v>
          </cell>
        </row>
        <row r="512">
          <cell r="D512">
            <v>25639</v>
          </cell>
          <cell r="E512">
            <v>14061825</v>
          </cell>
          <cell r="F512">
            <v>556633</v>
          </cell>
          <cell r="G512">
            <v>45054.000347222223</v>
          </cell>
          <cell r="J512" t="str">
            <v>Do Thi Bich Lieu</v>
          </cell>
          <cell r="M512" t="str">
            <v>No</v>
          </cell>
          <cell r="O512" t="str">
            <v>05/Đã thanh toán 24/2023</v>
          </cell>
        </row>
        <row r="513">
          <cell r="D513">
            <v>25644</v>
          </cell>
          <cell r="E513">
            <v>10177524</v>
          </cell>
          <cell r="F513">
            <v>4728328</v>
          </cell>
          <cell r="G513">
            <v>45054.000347222223</v>
          </cell>
          <cell r="J513" t="str">
            <v>Do Thi Bich Lieu</v>
          </cell>
          <cell r="M513" t="str">
            <v>No</v>
          </cell>
          <cell r="O513" t="str">
            <v>05/Đã thanh toán 24/2023</v>
          </cell>
        </row>
        <row r="514">
          <cell r="D514">
            <v>25640</v>
          </cell>
          <cell r="E514">
            <v>17151843</v>
          </cell>
          <cell r="F514">
            <v>25494160</v>
          </cell>
          <cell r="G514">
            <v>45054.000347222223</v>
          </cell>
          <cell r="J514" t="str">
            <v>Do Thi Bich Lieu</v>
          </cell>
          <cell r="M514" t="str">
            <v>No</v>
          </cell>
          <cell r="O514" t="str">
            <v>05/Đã thanh toán 24/2023</v>
          </cell>
        </row>
        <row r="515">
          <cell r="D515">
            <v>25664</v>
          </cell>
          <cell r="E515">
            <v>14076654</v>
          </cell>
          <cell r="F515">
            <v>1374934</v>
          </cell>
          <cell r="G515">
            <v>45054.000347222223</v>
          </cell>
          <cell r="J515" t="str">
            <v>Do Thi Bich Lieu</v>
          </cell>
          <cell r="M515" t="str">
            <v>No</v>
          </cell>
          <cell r="O515" t="str">
            <v>05/Đã thanh toán 24/2023</v>
          </cell>
        </row>
        <row r="516">
          <cell r="D516">
            <v>25634</v>
          </cell>
          <cell r="E516">
            <v>14029821</v>
          </cell>
          <cell r="F516">
            <v>4660502</v>
          </cell>
          <cell r="G516">
            <v>45054.000347222223</v>
          </cell>
          <cell r="J516" t="str">
            <v>Do Thi Bich Lieu</v>
          </cell>
          <cell r="M516" t="str">
            <v>No</v>
          </cell>
          <cell r="O516" t="str">
            <v>05/Đã thanh toán 24/2023</v>
          </cell>
        </row>
        <row r="517">
          <cell r="D517">
            <v>25654</v>
          </cell>
          <cell r="E517">
            <v>14071199</v>
          </cell>
          <cell r="F517">
            <v>5191945</v>
          </cell>
          <cell r="G517">
            <v>45054.000347222223</v>
          </cell>
          <cell r="J517" t="str">
            <v>Do Thi Bich Lieu</v>
          </cell>
          <cell r="M517" t="str">
            <v>No</v>
          </cell>
          <cell r="O517" t="str">
            <v>05/Đã thanh toán 24/2023</v>
          </cell>
        </row>
        <row r="518">
          <cell r="D518">
            <v>25645</v>
          </cell>
          <cell r="E518">
            <v>10179448</v>
          </cell>
          <cell r="F518">
            <v>10383890</v>
          </cell>
          <cell r="G518">
            <v>45054.000347222223</v>
          </cell>
          <cell r="J518" t="str">
            <v>Do Thi Bich Lieu</v>
          </cell>
          <cell r="M518" t="str">
            <v>No</v>
          </cell>
          <cell r="O518" t="str">
            <v>05/Đã thanh toán 24/2023</v>
          </cell>
        </row>
        <row r="519">
          <cell r="D519">
            <v>25641</v>
          </cell>
          <cell r="E519">
            <v>19353021</v>
          </cell>
          <cell r="F519">
            <v>1038389</v>
          </cell>
          <cell r="G519">
            <v>45054.000347222223</v>
          </cell>
          <cell r="J519" t="str">
            <v>Do Thi Bich Lieu</v>
          </cell>
          <cell r="M519" t="str">
            <v>No</v>
          </cell>
          <cell r="O519" t="str">
            <v>05/Đã thanh toán 24/2023</v>
          </cell>
        </row>
        <row r="520">
          <cell r="D520">
            <v>25642</v>
          </cell>
          <cell r="E520">
            <v>10176136</v>
          </cell>
          <cell r="F520">
            <v>4730649</v>
          </cell>
          <cell r="G520">
            <v>45054.000347222223</v>
          </cell>
          <cell r="J520" t="str">
            <v>Do Thi Bich Lieu</v>
          </cell>
          <cell r="M520" t="str">
            <v>No</v>
          </cell>
          <cell r="O520" t="str">
            <v>05/Đã thanh toán 24/2023</v>
          </cell>
        </row>
        <row r="521">
          <cell r="D521">
            <v>25633</v>
          </cell>
          <cell r="E521">
            <v>90261713</v>
          </cell>
          <cell r="F521">
            <v>3326301</v>
          </cell>
          <cell r="G521">
            <v>45054.000347222223</v>
          </cell>
          <cell r="J521" t="str">
            <v>Do Thi Bich Lieu</v>
          </cell>
          <cell r="M521" t="str">
            <v>No</v>
          </cell>
          <cell r="O521" t="str">
            <v>05/Đã thanh toán 24/2023</v>
          </cell>
        </row>
        <row r="522">
          <cell r="D522">
            <v>25636</v>
          </cell>
          <cell r="E522">
            <v>14042643</v>
          </cell>
          <cell r="F522">
            <v>5765791</v>
          </cell>
          <cell r="G522">
            <v>45054.000347222223</v>
          </cell>
          <cell r="J522" t="str">
            <v>Do Thi Bich Lieu</v>
          </cell>
          <cell r="M522" t="str">
            <v>No</v>
          </cell>
          <cell r="O522" t="str">
            <v>05/Đã thanh toán 24/2023</v>
          </cell>
        </row>
        <row r="523">
          <cell r="D523">
            <v>25649</v>
          </cell>
          <cell r="E523">
            <v>16391750</v>
          </cell>
          <cell r="F523">
            <v>10571165</v>
          </cell>
          <cell r="G523">
            <v>45054.000347222223</v>
          </cell>
          <cell r="J523" t="str">
            <v>Do Thi Bich Lieu</v>
          </cell>
          <cell r="M523" t="str">
            <v>No</v>
          </cell>
          <cell r="O523" t="str">
            <v>05/Đã thanh toán 24/2023</v>
          </cell>
        </row>
        <row r="524">
          <cell r="D524">
            <v>25657</v>
          </cell>
          <cell r="E524">
            <v>14069880</v>
          </cell>
          <cell r="F524">
            <v>12038024</v>
          </cell>
          <cell r="G524">
            <v>45054.000347222223</v>
          </cell>
          <cell r="J524" t="str">
            <v>Do Thi Bich Lieu</v>
          </cell>
          <cell r="M524" t="str">
            <v>No</v>
          </cell>
          <cell r="O524" t="str">
            <v>05/Đã thanh toán 24/2023</v>
          </cell>
        </row>
        <row r="525">
          <cell r="D525">
            <v>25643</v>
          </cell>
          <cell r="E525">
            <v>50984121</v>
          </cell>
          <cell r="F525">
            <v>14445904</v>
          </cell>
          <cell r="G525">
            <v>45054.000347222223</v>
          </cell>
          <cell r="J525" t="str">
            <v>Do Thi Bich Lieu</v>
          </cell>
          <cell r="M525" t="str">
            <v>No</v>
          </cell>
          <cell r="O525" t="str">
            <v>05/Đã thanh toán 24/2023</v>
          </cell>
        </row>
        <row r="526">
          <cell r="D526">
            <v>25650</v>
          </cell>
          <cell r="E526">
            <v>18123159</v>
          </cell>
          <cell r="F526">
            <v>11165380</v>
          </cell>
          <cell r="G526">
            <v>45054.000347222223</v>
          </cell>
          <cell r="J526" t="str">
            <v>Do Thi Bich Lieu</v>
          </cell>
          <cell r="M526" t="str">
            <v>No</v>
          </cell>
          <cell r="O526" t="str">
            <v>05/Đã thanh toán 24/2023</v>
          </cell>
        </row>
        <row r="527">
          <cell r="D527">
            <v>25629</v>
          </cell>
          <cell r="E527">
            <v>16333081</v>
          </cell>
          <cell r="F527">
            <v>2226532</v>
          </cell>
          <cell r="G527">
            <v>45054.000347222223</v>
          </cell>
          <cell r="J527" t="str">
            <v>Do Thi Bich Lieu</v>
          </cell>
          <cell r="M527" t="str">
            <v>No</v>
          </cell>
          <cell r="O527" t="str">
            <v>05/Đã thanh toán 24/2023</v>
          </cell>
        </row>
        <row r="528">
          <cell r="D528">
            <v>28139</v>
          </cell>
          <cell r="E528">
            <v>14068906</v>
          </cell>
          <cell r="F528">
            <v>70060024</v>
          </cell>
          <cell r="G528">
            <v>45058.000347222223</v>
          </cell>
          <cell r="J528" t="str">
            <v>Do Thi Bich Lieu</v>
          </cell>
          <cell r="M528" t="str">
            <v>No</v>
          </cell>
          <cell r="O528" t="str">
            <v>05/Đã thanh toán 24/2023</v>
          </cell>
        </row>
        <row r="529">
          <cell r="D529">
            <v>28252</v>
          </cell>
          <cell r="E529">
            <v>10230526</v>
          </cell>
          <cell r="F529">
            <v>7712249</v>
          </cell>
          <cell r="G529">
            <v>45059.000347222223</v>
          </cell>
          <cell r="J529" t="str">
            <v>Do Thi Bich Lieu</v>
          </cell>
          <cell r="M529" t="str">
            <v>No</v>
          </cell>
          <cell r="O529" t="str">
            <v>06/Đã thanh toán 12/2023</v>
          </cell>
        </row>
        <row r="530">
          <cell r="D530">
            <v>28267</v>
          </cell>
          <cell r="E530">
            <v>12157014</v>
          </cell>
          <cell r="F530">
            <v>4886530</v>
          </cell>
          <cell r="G530">
            <v>45059.000347222223</v>
          </cell>
          <cell r="J530" t="str">
            <v>Do Thi Bich Lieu</v>
          </cell>
          <cell r="M530" t="str">
            <v>No</v>
          </cell>
          <cell r="O530" t="str">
            <v>06/Đã thanh toán 26/2023</v>
          </cell>
        </row>
        <row r="531">
          <cell r="D531">
            <v>28259</v>
          </cell>
          <cell r="E531">
            <v>11198197</v>
          </cell>
          <cell r="F531">
            <v>4282102</v>
          </cell>
          <cell r="G531">
            <v>45059.000347222223</v>
          </cell>
          <cell r="J531" t="str">
            <v>Do Thi Bich Lieu</v>
          </cell>
          <cell r="M531" t="str">
            <v>No</v>
          </cell>
          <cell r="O531" t="str">
            <v>06/Đã thanh toán 26/2023</v>
          </cell>
        </row>
        <row r="532">
          <cell r="D532">
            <v>28274</v>
          </cell>
          <cell r="E532">
            <v>15120731</v>
          </cell>
          <cell r="F532">
            <v>3234033</v>
          </cell>
          <cell r="G532">
            <v>45059.000347222223</v>
          </cell>
          <cell r="J532" t="str">
            <v>Do Thi Bich Lieu</v>
          </cell>
          <cell r="M532" t="str">
            <v>No</v>
          </cell>
          <cell r="O532" t="str">
            <v>06/Đã thanh toán 26/2023</v>
          </cell>
        </row>
        <row r="533">
          <cell r="D533">
            <v>28264</v>
          </cell>
          <cell r="E533">
            <v>22346700</v>
          </cell>
          <cell r="F533">
            <v>2950660</v>
          </cell>
          <cell r="G533">
            <v>45059.000347222223</v>
          </cell>
          <cell r="J533" t="str">
            <v>Do Thi Bich Lieu</v>
          </cell>
          <cell r="M533" t="str">
            <v>No</v>
          </cell>
          <cell r="O533" t="str">
            <v>06/Đã thanh toán 26/2023</v>
          </cell>
        </row>
        <row r="534">
          <cell r="D534">
            <v>28275</v>
          </cell>
          <cell r="E534">
            <v>18169555</v>
          </cell>
          <cell r="F534">
            <v>7721813</v>
          </cell>
          <cell r="G534">
            <v>45059.000347222223</v>
          </cell>
          <cell r="J534" t="str">
            <v>Do Thi Bich Lieu</v>
          </cell>
          <cell r="M534" t="str">
            <v>No</v>
          </cell>
          <cell r="O534" t="str">
            <v>06/Đã thanh toán 26/2023</v>
          </cell>
        </row>
        <row r="535">
          <cell r="D535">
            <v>28273</v>
          </cell>
          <cell r="E535">
            <v>15120466</v>
          </cell>
          <cell r="F535">
            <v>1954612</v>
          </cell>
          <cell r="G535">
            <v>45059.000347222223</v>
          </cell>
          <cell r="J535" t="str">
            <v>Do Thi Bich Lieu</v>
          </cell>
          <cell r="M535" t="str">
            <v>No</v>
          </cell>
          <cell r="O535" t="str">
            <v>06/Đã thanh toán 26/2023</v>
          </cell>
        </row>
        <row r="536">
          <cell r="D536">
            <v>28262</v>
          </cell>
          <cell r="E536">
            <v>16434624</v>
          </cell>
          <cell r="F536">
            <v>3072850</v>
          </cell>
          <cell r="G536">
            <v>45059.000347222223</v>
          </cell>
          <cell r="J536" t="str">
            <v>Do Thi Bich Lieu</v>
          </cell>
          <cell r="M536" t="str">
            <v>No</v>
          </cell>
          <cell r="O536" t="str">
            <v>06/Đã thanh toán 26/2023</v>
          </cell>
        </row>
        <row r="537">
          <cell r="D537">
            <v>28261</v>
          </cell>
          <cell r="E537">
            <v>23219022</v>
          </cell>
          <cell r="F537">
            <v>1551215</v>
          </cell>
          <cell r="G537">
            <v>45059.000347222223</v>
          </cell>
          <cell r="J537" t="str">
            <v>Do Thi Bich Lieu</v>
          </cell>
          <cell r="M537" t="str">
            <v>No</v>
          </cell>
          <cell r="O537" t="str">
            <v>06/Đã thanh toán 26/2023</v>
          </cell>
        </row>
        <row r="538">
          <cell r="D538">
            <v>28254</v>
          </cell>
          <cell r="E538">
            <v>29173686</v>
          </cell>
          <cell r="F538">
            <v>2619452</v>
          </cell>
          <cell r="G538">
            <v>45059.000347222223</v>
          </cell>
          <cell r="J538" t="str">
            <v>Do Thi Bich Lieu</v>
          </cell>
          <cell r="M538" t="str">
            <v>No</v>
          </cell>
          <cell r="O538" t="str">
            <v>06/Đã thanh toán 12/2023</v>
          </cell>
        </row>
        <row r="539">
          <cell r="D539">
            <v>28251</v>
          </cell>
          <cell r="E539">
            <v>10229295</v>
          </cell>
          <cell r="F539">
            <v>2095544</v>
          </cell>
          <cell r="G539">
            <v>45059.000347222223</v>
          </cell>
          <cell r="J539" t="str">
            <v>Do Thi Bich Lieu</v>
          </cell>
          <cell r="M539" t="str">
            <v>No</v>
          </cell>
          <cell r="O539" t="str">
            <v>06/Đã thanh toán 12/2023</v>
          </cell>
        </row>
        <row r="540">
          <cell r="D540">
            <v>28260</v>
          </cell>
          <cell r="E540">
            <v>19396177</v>
          </cell>
          <cell r="F540">
            <v>977306</v>
          </cell>
          <cell r="G540">
            <v>45059.000347222223</v>
          </cell>
          <cell r="J540" t="str">
            <v>Do Thi Bich Lieu</v>
          </cell>
          <cell r="M540" t="str">
            <v>No</v>
          </cell>
          <cell r="O540" t="str">
            <v>06/Đã thanh toán 26/2023</v>
          </cell>
        </row>
        <row r="541">
          <cell r="D541">
            <v>28245</v>
          </cell>
          <cell r="E541">
            <v>16433164</v>
          </cell>
          <cell r="F541">
            <v>2933992</v>
          </cell>
          <cell r="G541">
            <v>45059.000347222223</v>
          </cell>
          <cell r="J541" t="str">
            <v>Do Thi Bich Lieu</v>
          </cell>
          <cell r="M541" t="str">
            <v>No</v>
          </cell>
          <cell r="O541" t="str">
            <v>06/Đã thanh toán 26/2023</v>
          </cell>
        </row>
        <row r="542">
          <cell r="D542">
            <v>28269</v>
          </cell>
          <cell r="E542">
            <v>16435456</v>
          </cell>
          <cell r="F542">
            <v>1954612</v>
          </cell>
          <cell r="G542">
            <v>45059.000347222223</v>
          </cell>
          <cell r="J542" t="str">
            <v>Do Thi Bich Lieu</v>
          </cell>
          <cell r="M542" t="str">
            <v>No</v>
          </cell>
          <cell r="O542" t="str">
            <v>06/Đã thanh toán 26/2023</v>
          </cell>
        </row>
        <row r="543">
          <cell r="D543">
            <v>28268</v>
          </cell>
          <cell r="E543">
            <v>12157285</v>
          </cell>
          <cell r="F543">
            <v>998250</v>
          </cell>
          <cell r="G543">
            <v>45059.000347222223</v>
          </cell>
          <cell r="J543" t="str">
            <v>Do Thi Bich Lieu</v>
          </cell>
          <cell r="M543" t="str">
            <v>No</v>
          </cell>
          <cell r="O543" t="str">
            <v>06/Đã thanh toán 26/2023</v>
          </cell>
        </row>
        <row r="544">
          <cell r="D544">
            <v>28276</v>
          </cell>
          <cell r="E544">
            <v>14107421</v>
          </cell>
          <cell r="F544">
            <v>2931918</v>
          </cell>
          <cell r="G544">
            <v>45059.000347222223</v>
          </cell>
          <cell r="J544" t="str">
            <v>Do Thi Bich Lieu</v>
          </cell>
          <cell r="M544" t="str">
            <v>No</v>
          </cell>
          <cell r="O544" t="str">
            <v>06/Đã thanh toán 12/2023</v>
          </cell>
        </row>
        <row r="545">
          <cell r="D545">
            <v>28246</v>
          </cell>
          <cell r="E545">
            <v>20370361</v>
          </cell>
          <cell r="F545">
            <v>3391017</v>
          </cell>
          <cell r="G545">
            <v>45059.000347222223</v>
          </cell>
          <cell r="J545" t="str">
            <v>Do Thi Bich Lieu</v>
          </cell>
          <cell r="M545" t="str">
            <v>No</v>
          </cell>
          <cell r="O545" t="str">
            <v>06/Đã thanh toán 12/2023</v>
          </cell>
        </row>
        <row r="546">
          <cell r="D546">
            <v>28271</v>
          </cell>
          <cell r="E546">
            <v>20373305</v>
          </cell>
          <cell r="F546">
            <v>2095544</v>
          </cell>
          <cell r="G546">
            <v>45059.000347222223</v>
          </cell>
          <cell r="J546" t="str">
            <v>Do Thi Bich Lieu</v>
          </cell>
          <cell r="M546" t="str">
            <v>No</v>
          </cell>
          <cell r="O546" t="str">
            <v>06/Đã thanh toán 26/2023</v>
          </cell>
        </row>
        <row r="547">
          <cell r="D547">
            <v>28277</v>
          </cell>
          <cell r="E547">
            <v>13255443</v>
          </cell>
          <cell r="F547">
            <v>1954612</v>
          </cell>
          <cell r="G547">
            <v>45059.000347222223</v>
          </cell>
          <cell r="J547" t="str">
            <v>Do Thi Bich Lieu</v>
          </cell>
          <cell r="M547" t="str">
            <v>No</v>
          </cell>
          <cell r="O547" t="str">
            <v>06/Đã thanh toán 12/2023</v>
          </cell>
        </row>
        <row r="548">
          <cell r="D548">
            <v>28256</v>
          </cell>
          <cell r="E548">
            <v>10234016</v>
          </cell>
          <cell r="F548">
            <v>4674120</v>
          </cell>
          <cell r="G548">
            <v>45059.000347222223</v>
          </cell>
          <cell r="J548" t="str">
            <v>Do Thi Bich Lieu</v>
          </cell>
          <cell r="M548" t="str">
            <v>No</v>
          </cell>
          <cell r="O548" t="str">
            <v>06/Đã thanh toán 12/2023</v>
          </cell>
        </row>
        <row r="549">
          <cell r="D549">
            <v>28253</v>
          </cell>
          <cell r="E549">
            <v>10231436</v>
          </cell>
          <cell r="F549">
            <v>9345600</v>
          </cell>
          <cell r="G549">
            <v>45059.000347222223</v>
          </cell>
          <cell r="J549" t="str">
            <v>Do Thi Bich Lieu</v>
          </cell>
          <cell r="M549" t="str">
            <v>No</v>
          </cell>
          <cell r="O549" t="str">
            <v>06/Đã thanh toán 12/2023</v>
          </cell>
        </row>
        <row r="550">
          <cell r="D550">
            <v>28265</v>
          </cell>
          <cell r="E550">
            <v>17202067</v>
          </cell>
          <cell r="F550">
            <v>2703191</v>
          </cell>
          <cell r="G550">
            <v>45059.000347222223</v>
          </cell>
          <cell r="J550" t="str">
            <v>Do Thi Bich Lieu</v>
          </cell>
          <cell r="M550" t="str">
            <v>No</v>
          </cell>
          <cell r="O550" t="str">
            <v>06/Đã thanh toán 26/2023</v>
          </cell>
        </row>
        <row r="551">
          <cell r="D551">
            <v>28272</v>
          </cell>
          <cell r="E551">
            <v>22343678</v>
          </cell>
          <cell r="F551">
            <v>2336400</v>
          </cell>
          <cell r="G551">
            <v>45059.000347222223</v>
          </cell>
          <cell r="J551" t="str">
            <v>Do Thi Bich Lieu</v>
          </cell>
          <cell r="M551" t="str">
            <v>No</v>
          </cell>
          <cell r="O551" t="str">
            <v>06/Đã thanh toán 26/2023</v>
          </cell>
        </row>
        <row r="552">
          <cell r="D552">
            <v>28258</v>
          </cell>
          <cell r="E552">
            <v>11197928</v>
          </cell>
          <cell r="F552">
            <v>2095544</v>
          </cell>
          <cell r="G552">
            <v>45059.000347222223</v>
          </cell>
          <cell r="J552" t="str">
            <v>Do Thi Bich Lieu</v>
          </cell>
          <cell r="M552" t="str">
            <v>No</v>
          </cell>
          <cell r="O552" t="str">
            <v>06/Đã thanh toán 26/2023</v>
          </cell>
        </row>
        <row r="553">
          <cell r="D553">
            <v>28255</v>
          </cell>
          <cell r="E553">
            <v>10233736</v>
          </cell>
          <cell r="F553">
            <v>2095544</v>
          </cell>
          <cell r="G553">
            <v>45059.000347222223</v>
          </cell>
          <cell r="J553" t="str">
            <v>Do Thi Bich Lieu</v>
          </cell>
          <cell r="M553" t="str">
            <v>No</v>
          </cell>
          <cell r="O553" t="str">
            <v>06/Đã thanh toán 12/2023</v>
          </cell>
        </row>
        <row r="554">
          <cell r="D554">
            <v>28250</v>
          </cell>
          <cell r="E554">
            <v>25341759</v>
          </cell>
          <cell r="F554">
            <v>6246405</v>
          </cell>
          <cell r="G554">
            <v>45059.000347222223</v>
          </cell>
          <cell r="J554" t="str">
            <v>Do Thi Bich Lieu</v>
          </cell>
          <cell r="M554" t="str">
            <v>No</v>
          </cell>
          <cell r="O554" t="str">
            <v>06/Đã thanh toán 12/2023</v>
          </cell>
        </row>
        <row r="555">
          <cell r="D555">
            <v>28270</v>
          </cell>
          <cell r="E555">
            <v>16435752</v>
          </cell>
          <cell r="F555">
            <v>1615482</v>
          </cell>
          <cell r="G555">
            <v>45059.000347222223</v>
          </cell>
          <cell r="J555" t="str">
            <v>Do Thi Bich Lieu</v>
          </cell>
          <cell r="M555" t="str">
            <v>No</v>
          </cell>
          <cell r="O555" t="str">
            <v>06/Đã thanh toán 26/2023</v>
          </cell>
        </row>
        <row r="556">
          <cell r="D556">
            <v>28247</v>
          </cell>
          <cell r="E556">
            <v>20371268</v>
          </cell>
          <cell r="F556">
            <v>1253313</v>
          </cell>
          <cell r="G556">
            <v>45059.000347222223</v>
          </cell>
          <cell r="J556" t="str">
            <v>Do Thi Bich Lieu</v>
          </cell>
          <cell r="M556" t="str">
            <v>No</v>
          </cell>
          <cell r="O556" t="str">
            <v>06/Đã thanh toán 12/2023</v>
          </cell>
        </row>
        <row r="557">
          <cell r="D557">
            <v>28242</v>
          </cell>
          <cell r="E557">
            <v>29172360</v>
          </cell>
          <cell r="F557">
            <v>276007</v>
          </cell>
          <cell r="G557">
            <v>45059.000347222223</v>
          </cell>
          <cell r="J557" t="str">
            <v>Do Thi Bich Lieu</v>
          </cell>
          <cell r="M557" t="str">
            <v>No</v>
          </cell>
          <cell r="O557" t="str">
            <v>06/Đã thanh toán 12/2023</v>
          </cell>
        </row>
        <row r="558">
          <cell r="D558">
            <v>28248</v>
          </cell>
          <cell r="E558">
            <v>15118282</v>
          </cell>
          <cell r="F558">
            <v>1253313</v>
          </cell>
          <cell r="G558">
            <v>45059.000347222223</v>
          </cell>
          <cell r="J558" t="str">
            <v>Do Thi Bich Lieu</v>
          </cell>
          <cell r="M558" t="str">
            <v>No</v>
          </cell>
          <cell r="O558" t="str">
            <v>06/Đã thanh toán 12/2023</v>
          </cell>
        </row>
        <row r="559">
          <cell r="D559">
            <v>28266</v>
          </cell>
          <cell r="E559">
            <v>25343619</v>
          </cell>
          <cell r="F559">
            <v>6092977</v>
          </cell>
          <cell r="G559">
            <v>45059.000347222223</v>
          </cell>
          <cell r="J559" t="str">
            <v>Do Thi Bich Lieu</v>
          </cell>
          <cell r="M559" t="str">
            <v>No</v>
          </cell>
          <cell r="O559" t="str">
            <v>06/Đã thanh toán 26/2023</v>
          </cell>
        </row>
        <row r="560">
          <cell r="D560">
            <v>28243</v>
          </cell>
          <cell r="E560">
            <v>19393307</v>
          </cell>
          <cell r="F560">
            <v>3234033</v>
          </cell>
          <cell r="G560">
            <v>45059.000347222223</v>
          </cell>
          <cell r="J560" t="str">
            <v>Do Thi Bich Lieu</v>
          </cell>
          <cell r="M560" t="str">
            <v>No</v>
          </cell>
          <cell r="O560" t="str">
            <v>06/Đã thanh toán 12/2023</v>
          </cell>
        </row>
        <row r="561">
          <cell r="D561">
            <v>28249</v>
          </cell>
          <cell r="E561">
            <v>17198705</v>
          </cell>
          <cell r="F561">
            <v>2205947</v>
          </cell>
          <cell r="G561">
            <v>45059.000347222223</v>
          </cell>
          <cell r="J561" t="str">
            <v>Do Thi Bich Lieu</v>
          </cell>
          <cell r="M561" t="str">
            <v>No</v>
          </cell>
          <cell r="O561" t="str">
            <v>06/Đã thanh toán 12/2023</v>
          </cell>
        </row>
        <row r="562">
          <cell r="D562">
            <v>28244</v>
          </cell>
          <cell r="E562">
            <v>19393403</v>
          </cell>
          <cell r="F562">
            <v>623040</v>
          </cell>
          <cell r="G562">
            <v>45059.000347222223</v>
          </cell>
          <cell r="J562" t="str">
            <v>Do Thi Bich Lieu</v>
          </cell>
          <cell r="M562" t="str">
            <v>No</v>
          </cell>
          <cell r="O562" t="str">
            <v>06/Đã thanh toán 12/2023</v>
          </cell>
        </row>
        <row r="563">
          <cell r="D563">
            <v>28257</v>
          </cell>
          <cell r="E563">
            <v>11197866</v>
          </cell>
          <cell r="F563">
            <v>3909224</v>
          </cell>
          <cell r="G563">
            <v>45059.000347222223</v>
          </cell>
          <cell r="J563" t="str">
            <v>Do Thi Bich Lieu</v>
          </cell>
          <cell r="M563" t="str">
            <v>No</v>
          </cell>
          <cell r="O563" t="str">
            <v>06/Đã thanh toán 26/2023</v>
          </cell>
        </row>
        <row r="564">
          <cell r="D564">
            <v>28263</v>
          </cell>
          <cell r="E564">
            <v>16434733</v>
          </cell>
          <cell r="F564">
            <v>4744894</v>
          </cell>
          <cell r="G564">
            <v>45059.000347222223</v>
          </cell>
          <cell r="J564" t="str">
            <v>Do Thi Bich Lieu</v>
          </cell>
          <cell r="M564" t="str">
            <v>No</v>
          </cell>
          <cell r="O564" t="str">
            <v>06/Đã thanh toán 26/2023</v>
          </cell>
        </row>
        <row r="565">
          <cell r="D565">
            <v>28278</v>
          </cell>
          <cell r="E565">
            <v>90323119</v>
          </cell>
          <cell r="F565">
            <v>1221638</v>
          </cell>
          <cell r="G565">
            <v>45059.000347222223</v>
          </cell>
          <cell r="J565" t="str">
            <v>Do Thi Bich Lieu</v>
          </cell>
          <cell r="M565" t="str">
            <v>No</v>
          </cell>
          <cell r="O565" t="str">
            <v>06/Đã thanh toán 12/2023</v>
          </cell>
        </row>
        <row r="566">
          <cell r="D566">
            <v>29219</v>
          </cell>
          <cell r="E566">
            <v>12151469</v>
          </cell>
          <cell r="F566">
            <v>6037361</v>
          </cell>
          <cell r="G566">
            <v>45063.000347222223</v>
          </cell>
          <cell r="J566" t="str">
            <v>Do Thi Bich Lieu</v>
          </cell>
          <cell r="M566" t="str">
            <v>No</v>
          </cell>
          <cell r="O566" t="str">
            <v>06/Đã thanh toán 12/2023</v>
          </cell>
        </row>
        <row r="567">
          <cell r="D567">
            <v>29787</v>
          </cell>
          <cell r="E567">
            <v>28338495</v>
          </cell>
          <cell r="F567">
            <v>5367266</v>
          </cell>
          <cell r="G567">
            <v>45065.000347222223</v>
          </cell>
          <cell r="J567" t="str">
            <v>Do Thi Bich Lieu</v>
          </cell>
          <cell r="M567" t="str">
            <v>No</v>
          </cell>
          <cell r="O567" t="str">
            <v>06/Đã thanh toán 26/2023</v>
          </cell>
        </row>
        <row r="568">
          <cell r="D568">
            <v>29797</v>
          </cell>
          <cell r="E568">
            <v>14109446</v>
          </cell>
          <cell r="F568">
            <v>4886530</v>
          </cell>
          <cell r="G568">
            <v>45065.000347222223</v>
          </cell>
          <cell r="J568" t="str">
            <v>Do Thi Bich Lieu</v>
          </cell>
          <cell r="M568" t="str">
            <v>No</v>
          </cell>
          <cell r="O568" t="str">
            <v>06/Đã thanh toán 26/2023</v>
          </cell>
        </row>
        <row r="569">
          <cell r="D569">
            <v>29795</v>
          </cell>
          <cell r="E569">
            <v>15123799</v>
          </cell>
          <cell r="F569">
            <v>3796408</v>
          </cell>
          <cell r="G569">
            <v>45065.000347222223</v>
          </cell>
          <cell r="J569" t="str">
            <v>Do Thi Bich Lieu</v>
          </cell>
          <cell r="M569" t="str">
            <v>No</v>
          </cell>
          <cell r="O569" t="str">
            <v>06/Đã thanh toán 26/2023</v>
          </cell>
        </row>
        <row r="570">
          <cell r="D570">
            <v>29799</v>
          </cell>
          <cell r="E570">
            <v>26400018</v>
          </cell>
          <cell r="F570">
            <v>1615482</v>
          </cell>
          <cell r="G570">
            <v>45065.000347222223</v>
          </cell>
          <cell r="J570" t="str">
            <v>Do Thi Bich Lieu</v>
          </cell>
          <cell r="M570" t="str">
            <v>No</v>
          </cell>
          <cell r="O570" t="str">
            <v>06/Đã thanh toán 26/2023</v>
          </cell>
        </row>
        <row r="571">
          <cell r="D571">
            <v>29775</v>
          </cell>
          <cell r="E571">
            <v>23220736</v>
          </cell>
          <cell r="F571">
            <v>2358510</v>
          </cell>
          <cell r="G571">
            <v>45065.000347222223</v>
          </cell>
          <cell r="J571" t="str">
            <v>Do Thi Bich Lieu</v>
          </cell>
          <cell r="M571" t="str">
            <v>No</v>
          </cell>
          <cell r="O571" t="str">
            <v>06/Đã thanh toán 26/2023</v>
          </cell>
        </row>
        <row r="572">
          <cell r="D572">
            <v>29786</v>
          </cell>
          <cell r="E572">
            <v>12160141</v>
          </cell>
          <cell r="F572">
            <v>1615482</v>
          </cell>
          <cell r="G572">
            <v>45065.000347222223</v>
          </cell>
          <cell r="J572" t="str">
            <v>Do Thi Bich Lieu</v>
          </cell>
          <cell r="M572" t="str">
            <v>No</v>
          </cell>
          <cell r="O572" t="str">
            <v>06/Đã thanh toán 26/2023</v>
          </cell>
        </row>
        <row r="573">
          <cell r="D573">
            <v>29793</v>
          </cell>
          <cell r="E573">
            <v>16438404</v>
          </cell>
          <cell r="F573">
            <v>3194934</v>
          </cell>
          <cell r="G573">
            <v>45065.000347222223</v>
          </cell>
          <cell r="J573" t="str">
            <v>Do Thi Bich Lieu</v>
          </cell>
          <cell r="M573" t="str">
            <v>No</v>
          </cell>
          <cell r="O573" t="str">
            <v>07/Đã thanh toán 10/2023</v>
          </cell>
        </row>
        <row r="574">
          <cell r="D574">
            <v>29790</v>
          </cell>
          <cell r="E574">
            <v>24317905</v>
          </cell>
          <cell r="F574">
            <v>1946690</v>
          </cell>
          <cell r="G574">
            <v>45065.000347222223</v>
          </cell>
          <cell r="J574" t="str">
            <v>Do Thi Bich Lieu</v>
          </cell>
          <cell r="M574" t="str">
            <v>No</v>
          </cell>
          <cell r="O574" t="str">
            <v>07/Đã thanh toán 10/2023</v>
          </cell>
        </row>
        <row r="575">
          <cell r="D575">
            <v>29794</v>
          </cell>
          <cell r="E575">
            <v>16438132</v>
          </cell>
          <cell r="F575">
            <v>977306</v>
          </cell>
          <cell r="G575">
            <v>45065.000347222223</v>
          </cell>
          <cell r="J575" t="str">
            <v>Do Thi Bich Lieu</v>
          </cell>
          <cell r="M575" t="str">
            <v>No</v>
          </cell>
          <cell r="O575" t="str">
            <v>07/Đã thanh toán 10/2023</v>
          </cell>
        </row>
        <row r="576">
          <cell r="D576">
            <v>29801</v>
          </cell>
          <cell r="E576">
            <v>14109503</v>
          </cell>
          <cell r="F576">
            <v>203239</v>
          </cell>
          <cell r="G576">
            <v>45065.000347222223</v>
          </cell>
          <cell r="J576" t="str">
            <v>Do Thi Bich Lieu</v>
          </cell>
          <cell r="M576" t="str">
            <v>No</v>
          </cell>
          <cell r="O576" t="str">
            <v>06/Đã thanh toán 26/2023</v>
          </cell>
        </row>
        <row r="577">
          <cell r="D577">
            <v>29792</v>
          </cell>
          <cell r="E577">
            <v>20375673</v>
          </cell>
          <cell r="F577">
            <v>977306</v>
          </cell>
          <cell r="G577">
            <v>45065.000347222223</v>
          </cell>
          <cell r="J577" t="str">
            <v>Do Thi Bich Lieu</v>
          </cell>
          <cell r="M577" t="str">
            <v>No</v>
          </cell>
          <cell r="O577" t="str">
            <v>06/Đã thanh toán 26/2023</v>
          </cell>
        </row>
        <row r="578">
          <cell r="D578">
            <v>29800</v>
          </cell>
          <cell r="E578">
            <v>13258249</v>
          </cell>
          <cell r="F578">
            <v>4050156</v>
          </cell>
          <cell r="G578">
            <v>45065.000347222223</v>
          </cell>
          <cell r="J578" t="str">
            <v>Do Thi Bich Lieu</v>
          </cell>
          <cell r="M578" t="str">
            <v>No</v>
          </cell>
          <cell r="O578" t="str">
            <v>06/Đã thanh toán 26/2023</v>
          </cell>
        </row>
        <row r="579">
          <cell r="D579">
            <v>29798</v>
          </cell>
          <cell r="E579">
            <v>14107909</v>
          </cell>
          <cell r="F579">
            <v>778800</v>
          </cell>
          <cell r="G579">
            <v>45065.000347222223</v>
          </cell>
          <cell r="J579" t="str">
            <v>Do Thi Bich Lieu</v>
          </cell>
          <cell r="M579" t="str">
            <v>No</v>
          </cell>
          <cell r="O579" t="str">
            <v>06/Đã thanh toán 26/2023</v>
          </cell>
        </row>
        <row r="580">
          <cell r="D580">
            <v>29789</v>
          </cell>
          <cell r="E580">
            <v>25346852</v>
          </cell>
          <cell r="F580">
            <v>2880284</v>
          </cell>
          <cell r="G580">
            <v>45065.000347222223</v>
          </cell>
          <cell r="J580" t="str">
            <v>Do Thi Bich Lieu</v>
          </cell>
          <cell r="M580" t="str">
            <v>No</v>
          </cell>
          <cell r="O580" t="str">
            <v>07/Đã thanh toán 10/2023</v>
          </cell>
        </row>
        <row r="581">
          <cell r="D581">
            <v>29791</v>
          </cell>
          <cell r="E581">
            <v>24317587</v>
          </cell>
          <cell r="F581">
            <v>598950</v>
          </cell>
          <cell r="G581">
            <v>45065.000347222223</v>
          </cell>
          <cell r="J581" t="str">
            <v>Do Thi Bich Lieu</v>
          </cell>
          <cell r="M581" t="str">
            <v>No</v>
          </cell>
          <cell r="O581" t="str">
            <v>07/Đã thanh toán 10/2023</v>
          </cell>
        </row>
        <row r="582">
          <cell r="D582">
            <v>29781</v>
          </cell>
          <cell r="E582">
            <v>17204149</v>
          </cell>
          <cell r="F582">
            <v>3596758</v>
          </cell>
          <cell r="G582">
            <v>45065.000347222223</v>
          </cell>
          <cell r="J582" t="str">
            <v>Do Thi Bich Lieu</v>
          </cell>
          <cell r="M582" t="str">
            <v>No</v>
          </cell>
          <cell r="O582" t="str">
            <v>06/Đã thanh toán 26/2023</v>
          </cell>
        </row>
        <row r="583">
          <cell r="D583">
            <v>29788</v>
          </cell>
          <cell r="E583">
            <v>28338112</v>
          </cell>
          <cell r="F583">
            <v>1551215</v>
          </cell>
          <cell r="G583">
            <v>45065.000347222223</v>
          </cell>
          <cell r="J583" t="str">
            <v>Do Thi Bich Lieu</v>
          </cell>
          <cell r="M583" t="str">
            <v>No</v>
          </cell>
          <cell r="O583" t="str">
            <v>06/Đã thanh toán 26/2023</v>
          </cell>
        </row>
        <row r="584">
          <cell r="D584">
            <v>29780</v>
          </cell>
          <cell r="E584">
            <v>17205052</v>
          </cell>
          <cell r="F584">
            <v>2175417</v>
          </cell>
          <cell r="G584">
            <v>45065.000347222223</v>
          </cell>
          <cell r="J584" t="str">
            <v>Do Thi Bich Lieu</v>
          </cell>
          <cell r="M584" t="str">
            <v>No</v>
          </cell>
          <cell r="O584" t="str">
            <v>06/Đã thanh toán 26/2023</v>
          </cell>
        </row>
        <row r="585">
          <cell r="D585">
            <v>29774</v>
          </cell>
          <cell r="E585">
            <v>27337015</v>
          </cell>
          <cell r="F585">
            <v>3234033</v>
          </cell>
          <cell r="G585">
            <v>45065.000347222223</v>
          </cell>
          <cell r="J585" t="str">
            <v>Do Thi Bich Lieu</v>
          </cell>
          <cell r="M585" t="str">
            <v>No</v>
          </cell>
          <cell r="O585" t="str">
            <v>06/Đã thanh toán 26/2023</v>
          </cell>
        </row>
        <row r="586">
          <cell r="D586">
            <v>29770</v>
          </cell>
          <cell r="E586">
            <v>10237078</v>
          </cell>
          <cell r="F586">
            <v>5027462</v>
          </cell>
          <cell r="G586">
            <v>45065.000347222223</v>
          </cell>
          <cell r="J586" t="str">
            <v>Do Thi Bich Lieu</v>
          </cell>
          <cell r="M586" t="str">
            <v>No</v>
          </cell>
          <cell r="O586" t="str">
            <v>06/Đã thanh toán 26/2023</v>
          </cell>
        </row>
        <row r="587">
          <cell r="D587">
            <v>29773</v>
          </cell>
          <cell r="E587">
            <v>19397623</v>
          </cell>
          <cell r="F587">
            <v>1557600</v>
          </cell>
          <cell r="G587">
            <v>45065.000347222223</v>
          </cell>
          <cell r="J587" t="str">
            <v>Do Thi Bich Lieu</v>
          </cell>
          <cell r="M587" t="str">
            <v>No</v>
          </cell>
          <cell r="O587" t="str">
            <v>07/Đã thanh toán 10/2023</v>
          </cell>
        </row>
        <row r="588">
          <cell r="D588">
            <v>29777</v>
          </cell>
          <cell r="E588">
            <v>25346105</v>
          </cell>
          <cell r="F588">
            <v>778800</v>
          </cell>
          <cell r="G588">
            <v>45065.000347222223</v>
          </cell>
          <cell r="H588">
            <v>45137.000347222223</v>
          </cell>
          <cell r="I588">
            <v>45098.000347222223</v>
          </cell>
          <cell r="J588" t="str">
            <v>Do Thi Bich Lieu</v>
          </cell>
          <cell r="M588" t="str">
            <v>No</v>
          </cell>
          <cell r="O588" t="str">
            <v>Lịch thanh toán: Monthly at 10 &amp; 24</v>
          </cell>
        </row>
        <row r="589">
          <cell r="D589">
            <v>29993</v>
          </cell>
          <cell r="E589">
            <v>26298800</v>
          </cell>
          <cell r="F589">
            <v>1413958</v>
          </cell>
          <cell r="G589">
            <v>45069.000347222223</v>
          </cell>
          <cell r="J589" t="str">
            <v>Do Thi Bich Lieu</v>
          </cell>
          <cell r="M589" t="str">
            <v>No</v>
          </cell>
          <cell r="O589" t="str">
            <v>Chúng tôi đang xử lý hóa đơn, vui lòng liên hệ Do Thi Bich Lieu</v>
          </cell>
        </row>
        <row r="590">
          <cell r="D590">
            <v>30029</v>
          </cell>
          <cell r="E590">
            <v>12100509</v>
          </cell>
          <cell r="F590">
            <v>763656</v>
          </cell>
          <cell r="G590">
            <v>45069.000347222223</v>
          </cell>
          <cell r="J590" t="str">
            <v>Do Thi Bich Lieu</v>
          </cell>
          <cell r="M590" t="str">
            <v>No</v>
          </cell>
          <cell r="O590" t="str">
            <v>06/Đã thanh toán 12/2023</v>
          </cell>
        </row>
        <row r="591">
          <cell r="D591">
            <v>30032</v>
          </cell>
          <cell r="E591">
            <v>14026511</v>
          </cell>
          <cell r="F591">
            <v>930329</v>
          </cell>
          <cell r="G591">
            <v>45069.000347222223</v>
          </cell>
          <cell r="J591" t="str">
            <v>Do Thi Bich Lieu</v>
          </cell>
          <cell r="M591" t="str">
            <v>No</v>
          </cell>
          <cell r="O591" t="str">
            <v>06/Đã thanh toán 12/2023</v>
          </cell>
        </row>
        <row r="592">
          <cell r="D592">
            <v>30031</v>
          </cell>
          <cell r="E592">
            <v>13197255</v>
          </cell>
          <cell r="F592">
            <v>4612526</v>
          </cell>
          <cell r="G592">
            <v>45069.000347222223</v>
          </cell>
          <cell r="J592" t="str">
            <v>Do Thi Bich Lieu</v>
          </cell>
          <cell r="M592" t="str">
            <v>No</v>
          </cell>
          <cell r="O592" t="str">
            <v>06/Đã thanh toán 12/2023</v>
          </cell>
        </row>
        <row r="593">
          <cell r="D593">
            <v>30030</v>
          </cell>
          <cell r="E593">
            <v>10171704</v>
          </cell>
          <cell r="F593">
            <v>23586080</v>
          </cell>
          <cell r="G593">
            <v>45069.000347222223</v>
          </cell>
          <cell r="H593">
            <v>45137.000347222223</v>
          </cell>
          <cell r="I593">
            <v>44955.000347222223</v>
          </cell>
          <cell r="J593" t="str">
            <v>Do Thi Bich Lieu</v>
          </cell>
          <cell r="M593" t="str">
            <v>No</v>
          </cell>
          <cell r="O593" t="str">
            <v>Lịch thanh toán: Monthly at 10 &amp; 24</v>
          </cell>
        </row>
        <row r="594">
          <cell r="D594">
            <v>31447</v>
          </cell>
          <cell r="E594">
            <v>17208494</v>
          </cell>
          <cell r="F594">
            <v>2050340</v>
          </cell>
          <cell r="G594">
            <v>45073.000347222223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31449</v>
          </cell>
          <cell r="E595">
            <v>20378013</v>
          </cell>
          <cell r="F595">
            <v>977306</v>
          </cell>
          <cell r="G595">
            <v>45073.000347222223</v>
          </cell>
          <cell r="J595" t="str">
            <v>Do Thi Bich Lieu</v>
          </cell>
          <cell r="M595" t="str">
            <v>No</v>
          </cell>
          <cell r="O595" t="str">
            <v>07/Đã thanh toán 10/2023</v>
          </cell>
        </row>
        <row r="596">
          <cell r="D596">
            <v>31460</v>
          </cell>
          <cell r="E596">
            <v>26401718</v>
          </cell>
          <cell r="F596">
            <v>1557600</v>
          </cell>
          <cell r="G596">
            <v>45073.000347222223</v>
          </cell>
          <cell r="J596" t="str">
            <v>Do Thi Bich Lieu</v>
          </cell>
          <cell r="M596" t="str">
            <v>No</v>
          </cell>
          <cell r="O596" t="str">
            <v>07/Đã thanh toán 10/2023</v>
          </cell>
        </row>
        <row r="597">
          <cell r="D597">
            <v>31452</v>
          </cell>
          <cell r="E597">
            <v>24319960</v>
          </cell>
          <cell r="F597">
            <v>2619452</v>
          </cell>
          <cell r="G597">
            <v>45073.000347222223</v>
          </cell>
          <cell r="J597" t="str">
            <v>Do Thi Bich Lieu</v>
          </cell>
          <cell r="M597" t="str">
            <v>No</v>
          </cell>
          <cell r="O597" t="str">
            <v>07/Đã thanh toán 10/2023</v>
          </cell>
        </row>
        <row r="598">
          <cell r="D598">
            <v>31453</v>
          </cell>
          <cell r="E598">
            <v>24319707</v>
          </cell>
          <cell r="F598">
            <v>977306</v>
          </cell>
          <cell r="G598">
            <v>45073.000347222223</v>
          </cell>
          <cell r="J598" t="str">
            <v>Do Thi Bich Lieu</v>
          </cell>
          <cell r="M598" t="str">
            <v>No</v>
          </cell>
          <cell r="O598" t="str">
            <v>07/Đã thanh toán 10/2023</v>
          </cell>
        </row>
        <row r="599">
          <cell r="D599">
            <v>31463</v>
          </cell>
          <cell r="E599">
            <v>14112312</v>
          </cell>
          <cell r="F599">
            <v>4249070</v>
          </cell>
          <cell r="G599">
            <v>45073.000347222223</v>
          </cell>
          <cell r="J599" t="str">
            <v>Do Thi Bich Lieu</v>
          </cell>
          <cell r="M599" t="str">
            <v>No</v>
          </cell>
          <cell r="O599" t="str">
            <v>06/Đã thanh toán 26/2023</v>
          </cell>
        </row>
        <row r="600">
          <cell r="D600">
            <v>31459</v>
          </cell>
          <cell r="E600">
            <v>14111528</v>
          </cell>
          <cell r="F600">
            <v>778800</v>
          </cell>
          <cell r="G600">
            <v>45073.000347222223</v>
          </cell>
          <cell r="J600" t="str">
            <v>Do Thi Bich Lieu</v>
          </cell>
          <cell r="M600" t="str">
            <v>No</v>
          </cell>
          <cell r="O600" t="str">
            <v>07/Đã thanh toán 10/2023</v>
          </cell>
        </row>
        <row r="601">
          <cell r="D601">
            <v>31465</v>
          </cell>
          <cell r="E601">
            <v>90325901</v>
          </cell>
          <cell r="F601">
            <v>1615482</v>
          </cell>
          <cell r="G601">
            <v>45073.000347222223</v>
          </cell>
          <cell r="J601" t="str">
            <v>Do Thi Bich Lieu</v>
          </cell>
          <cell r="M601" t="str">
            <v>No</v>
          </cell>
          <cell r="O601" t="str">
            <v>06/Đã thanh toán 26/2023</v>
          </cell>
        </row>
        <row r="602">
          <cell r="D602">
            <v>31431</v>
          </cell>
          <cell r="E602">
            <v>27339950</v>
          </cell>
          <cell r="F602">
            <v>977306</v>
          </cell>
          <cell r="G602">
            <v>45073.000347222223</v>
          </cell>
          <cell r="J602" t="str">
            <v>Do Thi Bich Lieu</v>
          </cell>
          <cell r="M602" t="str">
            <v>No</v>
          </cell>
          <cell r="O602" t="str">
            <v>07/Đã thanh toán 10/2023</v>
          </cell>
        </row>
        <row r="603">
          <cell r="D603">
            <v>31469</v>
          </cell>
          <cell r="E603">
            <v>29177701</v>
          </cell>
          <cell r="F603">
            <v>1179255</v>
          </cell>
          <cell r="G603">
            <v>45073.000347222223</v>
          </cell>
          <cell r="J603" t="str">
            <v>Do Thi Bich Lieu</v>
          </cell>
          <cell r="M603" t="str">
            <v>No</v>
          </cell>
          <cell r="O603" t="str">
            <v>07/Đã thanh toán 10/2023</v>
          </cell>
        </row>
        <row r="604">
          <cell r="D604">
            <v>31442</v>
          </cell>
          <cell r="E604">
            <v>15124285</v>
          </cell>
          <cell r="F604">
            <v>1557600</v>
          </cell>
          <cell r="G604">
            <v>45073.000347222223</v>
          </cell>
          <cell r="J604" t="str">
            <v>Do Thi Bich Lieu</v>
          </cell>
          <cell r="M604" t="str">
            <v>No</v>
          </cell>
          <cell r="O604" t="str">
            <v>07/Đã thanh toán 10/2023</v>
          </cell>
        </row>
        <row r="605">
          <cell r="D605">
            <v>31471</v>
          </cell>
          <cell r="E605">
            <v>10244328</v>
          </cell>
          <cell r="F605">
            <v>13876055</v>
          </cell>
          <cell r="G605">
            <v>45073.000347222223</v>
          </cell>
          <cell r="J605" t="str">
            <v>Do Thi Bich Lieu</v>
          </cell>
          <cell r="M605" t="str">
            <v>No</v>
          </cell>
          <cell r="O605" t="str">
            <v>07/Đã thanh toán 10/2023</v>
          </cell>
        </row>
        <row r="606">
          <cell r="D606">
            <v>31440</v>
          </cell>
          <cell r="E606">
            <v>15125495</v>
          </cell>
          <cell r="F606">
            <v>1557600</v>
          </cell>
          <cell r="G606">
            <v>45073.000347222223</v>
          </cell>
          <cell r="J606" t="str">
            <v>Do Thi Bich Lieu</v>
          </cell>
          <cell r="M606" t="str">
            <v>No</v>
          </cell>
          <cell r="O606" t="str">
            <v>07/Đã thanh toán 10/2023</v>
          </cell>
        </row>
        <row r="607">
          <cell r="D607">
            <v>31462</v>
          </cell>
          <cell r="E607">
            <v>26401522</v>
          </cell>
          <cell r="F607">
            <v>977306</v>
          </cell>
          <cell r="G607">
            <v>45073.000347222223</v>
          </cell>
          <cell r="J607" t="str">
            <v>Do Thi Bich Lieu</v>
          </cell>
          <cell r="M607" t="str">
            <v>No</v>
          </cell>
          <cell r="O607" t="str">
            <v>06/Đã thanh toán 26/2023</v>
          </cell>
        </row>
        <row r="608">
          <cell r="D608">
            <v>31466</v>
          </cell>
          <cell r="E608">
            <v>13260751</v>
          </cell>
          <cell r="F608">
            <v>6230400</v>
          </cell>
          <cell r="G608">
            <v>45073.000347222223</v>
          </cell>
          <cell r="J608" t="str">
            <v>Do Thi Bich Lieu</v>
          </cell>
          <cell r="M608" t="str">
            <v>No</v>
          </cell>
          <cell r="O608" t="str">
            <v>07/Đã thanh toán 10/2023</v>
          </cell>
        </row>
        <row r="609">
          <cell r="D609">
            <v>31446</v>
          </cell>
          <cell r="E609">
            <v>17206642</v>
          </cell>
          <cell r="F609">
            <v>1557600</v>
          </cell>
          <cell r="G609">
            <v>45073.000347222223</v>
          </cell>
          <cell r="J609" t="str">
            <v>Do Thi Bich Lieu</v>
          </cell>
          <cell r="M609" t="str">
            <v>No</v>
          </cell>
          <cell r="O609" t="str">
            <v>07/Đã thanh toán 24/2023</v>
          </cell>
        </row>
        <row r="610">
          <cell r="D610">
            <v>31437</v>
          </cell>
          <cell r="E610">
            <v>18173792</v>
          </cell>
          <cell r="F610">
            <v>998250</v>
          </cell>
          <cell r="G610">
            <v>45073.000347222223</v>
          </cell>
          <cell r="J610" t="str">
            <v>Do Thi Bich Lieu</v>
          </cell>
          <cell r="M610" t="str">
            <v>No</v>
          </cell>
          <cell r="O610" t="str">
            <v>07/Đã thanh toán 10/2023</v>
          </cell>
        </row>
        <row r="611">
          <cell r="D611">
            <v>31430</v>
          </cell>
          <cell r="E611">
            <v>20377348</v>
          </cell>
          <cell r="F611">
            <v>1615482</v>
          </cell>
          <cell r="G611">
            <v>45073.000347222223</v>
          </cell>
          <cell r="J611" t="str">
            <v>Do Thi Bich Lieu</v>
          </cell>
          <cell r="M611" t="str">
            <v>No</v>
          </cell>
          <cell r="O611" t="str">
            <v>07/Đã thanh toán 10/2023</v>
          </cell>
        </row>
        <row r="612">
          <cell r="D612">
            <v>31426</v>
          </cell>
          <cell r="E612">
            <v>10240795</v>
          </cell>
          <cell r="F612">
            <v>11915305</v>
          </cell>
          <cell r="G612">
            <v>45073.000347222223</v>
          </cell>
          <cell r="J612" t="str">
            <v>Do Thi Bich Lieu</v>
          </cell>
          <cell r="M612" t="str">
            <v>No</v>
          </cell>
          <cell r="O612" t="str">
            <v>06/Đã thanh toán 26/2023</v>
          </cell>
        </row>
        <row r="613">
          <cell r="D613">
            <v>31461</v>
          </cell>
          <cell r="E613">
            <v>26401619</v>
          </cell>
          <cell r="F613">
            <v>3784732</v>
          </cell>
          <cell r="G613">
            <v>45073.000347222223</v>
          </cell>
          <cell r="J613" t="str">
            <v>Do Thi Bich Lieu</v>
          </cell>
          <cell r="M613" t="str">
            <v>No</v>
          </cell>
          <cell r="O613" t="str">
            <v>06/Đã thanh toán 26/2023</v>
          </cell>
        </row>
        <row r="614">
          <cell r="D614">
            <v>31427</v>
          </cell>
          <cell r="E614">
            <v>19400179</v>
          </cell>
          <cell r="F614">
            <v>2619452</v>
          </cell>
          <cell r="G614">
            <v>45073.000347222223</v>
          </cell>
          <cell r="J614" t="str">
            <v>Do Thi Bich Lieu</v>
          </cell>
          <cell r="M614" t="str">
            <v>No</v>
          </cell>
          <cell r="O614" t="str">
            <v>07/Đã thanh toán 10/2023</v>
          </cell>
        </row>
        <row r="615">
          <cell r="D615">
            <v>31457</v>
          </cell>
          <cell r="E615">
            <v>13257407</v>
          </cell>
          <cell r="F615">
            <v>560940</v>
          </cell>
          <cell r="G615">
            <v>45073.000347222223</v>
          </cell>
          <cell r="J615" t="str">
            <v>Do Thi Bich Lieu</v>
          </cell>
          <cell r="M615" t="str">
            <v>No</v>
          </cell>
          <cell r="O615" t="str">
            <v>06/Đã thanh toán 26/2023</v>
          </cell>
        </row>
        <row r="616">
          <cell r="D616">
            <v>31464</v>
          </cell>
          <cell r="E616">
            <v>14112056</v>
          </cell>
          <cell r="F616">
            <v>1954612</v>
          </cell>
          <cell r="G616">
            <v>45073.000347222223</v>
          </cell>
          <cell r="J616" t="str">
            <v>Do Thi Bich Lieu</v>
          </cell>
          <cell r="M616" t="str">
            <v>No</v>
          </cell>
          <cell r="O616" t="str">
            <v>06/Đã thanh toán 26/2023</v>
          </cell>
        </row>
        <row r="617">
          <cell r="D617">
            <v>31428</v>
          </cell>
          <cell r="E617">
            <v>20377251</v>
          </cell>
          <cell r="F617">
            <v>977306</v>
          </cell>
          <cell r="G617">
            <v>45073.000347222223</v>
          </cell>
          <cell r="J617" t="str">
            <v>Do Thi Bich Lieu</v>
          </cell>
          <cell r="M617" t="str">
            <v>No</v>
          </cell>
          <cell r="O617" t="str">
            <v>07/Đã thanh toán 10/2023</v>
          </cell>
        </row>
        <row r="618">
          <cell r="D618">
            <v>31443</v>
          </cell>
          <cell r="E618">
            <v>16441544</v>
          </cell>
          <cell r="F618">
            <v>1246080</v>
          </cell>
          <cell r="G618">
            <v>45073.000347222223</v>
          </cell>
          <cell r="J618" t="str">
            <v>Do Thi Bich Lieu</v>
          </cell>
          <cell r="M618" t="str">
            <v>No</v>
          </cell>
          <cell r="O618" t="str">
            <v>07/Đã thanh toán 10/2023</v>
          </cell>
        </row>
        <row r="619">
          <cell r="D619">
            <v>31444</v>
          </cell>
          <cell r="E619">
            <v>16440702</v>
          </cell>
          <cell r="F619">
            <v>977306</v>
          </cell>
          <cell r="G619">
            <v>45073.000347222223</v>
          </cell>
          <cell r="J619" t="str">
            <v>Do Thi Bich Lieu</v>
          </cell>
          <cell r="M619" t="str">
            <v>No</v>
          </cell>
          <cell r="O619" t="str">
            <v>07/Đã thanh toán 10/2023</v>
          </cell>
        </row>
        <row r="620">
          <cell r="D620">
            <v>31454</v>
          </cell>
          <cell r="E620">
            <v>25349075</v>
          </cell>
          <cell r="F620">
            <v>2729855</v>
          </cell>
          <cell r="G620">
            <v>45073.000347222223</v>
          </cell>
          <cell r="J620" t="str">
            <v>Do Thi Bich Lieu</v>
          </cell>
          <cell r="M620" t="str">
            <v>No</v>
          </cell>
          <cell r="O620" t="str">
            <v>07/Đã thanh toán 10/2023</v>
          </cell>
        </row>
        <row r="621">
          <cell r="D621">
            <v>31436</v>
          </cell>
          <cell r="E621">
            <v>25348218</v>
          </cell>
          <cell r="F621">
            <v>8804901</v>
          </cell>
          <cell r="G621">
            <v>45073.000347222223</v>
          </cell>
          <cell r="J621" t="str">
            <v>Do Thi Bich Lieu</v>
          </cell>
          <cell r="M621" t="str">
            <v>No</v>
          </cell>
          <cell r="O621" t="str">
            <v>07/Đã thanh toán 10/2023</v>
          </cell>
        </row>
        <row r="622">
          <cell r="D622">
            <v>31470</v>
          </cell>
          <cell r="E622">
            <v>10244067</v>
          </cell>
          <cell r="F622">
            <v>1954612</v>
          </cell>
          <cell r="G622">
            <v>45073.000347222223</v>
          </cell>
          <cell r="J622" t="str">
            <v>Do Thi Bich Lieu</v>
          </cell>
          <cell r="M622" t="str">
            <v>No</v>
          </cell>
          <cell r="O622" t="str">
            <v>07/Đã thanh toán 10/2023</v>
          </cell>
        </row>
        <row r="623">
          <cell r="D623">
            <v>31425</v>
          </cell>
          <cell r="E623">
            <v>10240540</v>
          </cell>
          <cell r="F623">
            <v>3909224</v>
          </cell>
          <cell r="G623">
            <v>45073.000347222223</v>
          </cell>
          <cell r="J623" t="str">
            <v>Do Thi Bich Lieu</v>
          </cell>
          <cell r="M623" t="str">
            <v>No</v>
          </cell>
          <cell r="O623" t="str">
            <v>06/Đã thanh toán 26/2023</v>
          </cell>
        </row>
        <row r="624">
          <cell r="D624">
            <v>31448</v>
          </cell>
          <cell r="E624">
            <v>17209450</v>
          </cell>
          <cell r="F624">
            <v>2785056</v>
          </cell>
          <cell r="G624">
            <v>45073.000347222223</v>
          </cell>
          <cell r="J624" t="str">
            <v>Do Thi Bich Lieu</v>
          </cell>
          <cell r="M624" t="str">
            <v>No</v>
          </cell>
          <cell r="O624" t="str">
            <v>07/Đã thanh toán 10/2023</v>
          </cell>
        </row>
        <row r="625">
          <cell r="D625">
            <v>31458</v>
          </cell>
          <cell r="E625">
            <v>14111337</v>
          </cell>
          <cell r="F625">
            <v>2931918</v>
          </cell>
          <cell r="G625">
            <v>45073.000347222223</v>
          </cell>
          <cell r="J625" t="str">
            <v>Do Thi Bich Lieu</v>
          </cell>
          <cell r="M625" t="str">
            <v>No</v>
          </cell>
          <cell r="O625" t="str">
            <v>06/Đã thanh toán 26/2023</v>
          </cell>
        </row>
        <row r="626">
          <cell r="D626">
            <v>31451</v>
          </cell>
          <cell r="E626">
            <v>21232369</v>
          </cell>
          <cell r="F626">
            <v>3230964</v>
          </cell>
          <cell r="G626">
            <v>45073.000347222223</v>
          </cell>
          <cell r="J626" t="str">
            <v>Do Thi Bich Lieu</v>
          </cell>
          <cell r="M626" t="str">
            <v>No</v>
          </cell>
          <cell r="O626" t="str">
            <v>07/Đã thanh toán 10/2023</v>
          </cell>
        </row>
        <row r="627">
          <cell r="D627">
            <v>31433</v>
          </cell>
          <cell r="E627">
            <v>17208034</v>
          </cell>
          <cell r="F627">
            <v>2758392</v>
          </cell>
          <cell r="G627">
            <v>45073.000347222223</v>
          </cell>
          <cell r="J627" t="str">
            <v>Do Thi Bich Lieu</v>
          </cell>
          <cell r="M627" t="str">
            <v>No</v>
          </cell>
          <cell r="O627" t="str">
            <v>07/Đã thanh toán 10/2023</v>
          </cell>
        </row>
        <row r="628">
          <cell r="D628">
            <v>31434</v>
          </cell>
          <cell r="E628">
            <v>25348123</v>
          </cell>
          <cell r="F628">
            <v>977306</v>
          </cell>
          <cell r="G628">
            <v>45073.000347222223</v>
          </cell>
          <cell r="J628" t="str">
            <v>Do Thi Bich Lieu</v>
          </cell>
          <cell r="M628" t="str">
            <v>No</v>
          </cell>
          <cell r="O628" t="str">
            <v>07/Đã thanh toán 10/2023</v>
          </cell>
        </row>
        <row r="629">
          <cell r="D629">
            <v>31608</v>
          </cell>
          <cell r="E629">
            <v>16440980</v>
          </cell>
          <cell r="F629">
            <v>1534708</v>
          </cell>
          <cell r="G629">
            <v>45076.000347222223</v>
          </cell>
          <cell r="J629" t="str">
            <v>Do Thi Bich Lieu</v>
          </cell>
          <cell r="M629" t="str">
            <v>No</v>
          </cell>
          <cell r="O629" t="str">
            <v>07/Đã thanh toán 10/2023</v>
          </cell>
        </row>
        <row r="630">
          <cell r="D630">
            <v>32661</v>
          </cell>
          <cell r="E630">
            <v>14113728</v>
          </cell>
          <cell r="F630">
            <v>2931918</v>
          </cell>
          <cell r="G630">
            <v>45077.000347222223</v>
          </cell>
          <cell r="J630" t="str">
            <v>Do Thi Bich Lieu</v>
          </cell>
          <cell r="M630" t="str">
            <v>No</v>
          </cell>
          <cell r="O630" t="str">
            <v>07/Đã thanh toán 10/2023</v>
          </cell>
        </row>
        <row r="631">
          <cell r="D631">
            <v>32674</v>
          </cell>
          <cell r="E631">
            <v>14066526</v>
          </cell>
          <cell r="F631">
            <v>3115167</v>
          </cell>
          <cell r="G631">
            <v>45077.000347222223</v>
          </cell>
          <cell r="J631" t="str">
            <v>Do Thi Bich Lieu</v>
          </cell>
          <cell r="M631" t="str">
            <v>No</v>
          </cell>
          <cell r="O631" t="str">
            <v>06/Đã thanh toán 12/2023</v>
          </cell>
        </row>
        <row r="632">
          <cell r="D632">
            <v>32659</v>
          </cell>
          <cell r="E632">
            <v>12162830</v>
          </cell>
          <cell r="F632">
            <v>1954612</v>
          </cell>
          <cell r="G632">
            <v>45077.000347222223</v>
          </cell>
          <cell r="J632" t="str">
            <v>Do Thi Bich Lieu</v>
          </cell>
          <cell r="M632" t="str">
            <v>No</v>
          </cell>
          <cell r="O632" t="str">
            <v>07/Đã thanh toán 10/2023</v>
          </cell>
        </row>
        <row r="633">
          <cell r="D633">
            <v>32679</v>
          </cell>
          <cell r="E633">
            <v>16391225</v>
          </cell>
          <cell r="F633">
            <v>5545023</v>
          </cell>
          <cell r="G633">
            <v>45077.000347222223</v>
          </cell>
          <cell r="J633" t="str">
            <v>Do Thi Bich Lieu</v>
          </cell>
          <cell r="M633" t="str">
            <v>No</v>
          </cell>
          <cell r="O633" t="str">
            <v>06/Đã thanh toán 12/2023</v>
          </cell>
        </row>
        <row r="634">
          <cell r="D634">
            <v>32677</v>
          </cell>
          <cell r="E634">
            <v>26363583</v>
          </cell>
          <cell r="F634">
            <v>2592238</v>
          </cell>
          <cell r="G634">
            <v>45077.000347222223</v>
          </cell>
          <cell r="J634" t="str">
            <v>Do Thi Bich Lieu</v>
          </cell>
          <cell r="M634" t="str">
            <v>No</v>
          </cell>
          <cell r="O634" t="str">
            <v>06/Đã thanh toán 12/2023</v>
          </cell>
        </row>
        <row r="635">
          <cell r="D635">
            <v>32667</v>
          </cell>
          <cell r="E635">
            <v>13264550</v>
          </cell>
          <cell r="F635">
            <v>1954612</v>
          </cell>
          <cell r="G635">
            <v>45077.000347222223</v>
          </cell>
          <cell r="J635" t="str">
            <v>Do Thi Bich Lieu</v>
          </cell>
          <cell r="M635" t="str">
            <v>No</v>
          </cell>
          <cell r="O635" t="str">
            <v>07/Đã thanh toán 10/2023</v>
          </cell>
        </row>
        <row r="636">
          <cell r="D636">
            <v>32676</v>
          </cell>
          <cell r="E636">
            <v>15069804</v>
          </cell>
          <cell r="F636">
            <v>169701</v>
          </cell>
          <cell r="G636">
            <v>45077.000347222223</v>
          </cell>
          <cell r="J636" t="str">
            <v>Do Thi Bich Lieu</v>
          </cell>
          <cell r="M636" t="str">
            <v>No</v>
          </cell>
          <cell r="O636" t="str">
            <v>06/Đã thanh toán 12/2023</v>
          </cell>
        </row>
        <row r="637">
          <cell r="D637">
            <v>32673</v>
          </cell>
          <cell r="E637">
            <v>13266471</v>
          </cell>
          <cell r="F637">
            <v>1557600</v>
          </cell>
          <cell r="G637">
            <v>45077.000347222223</v>
          </cell>
          <cell r="J637" t="str">
            <v>Do Thi Bich Lieu</v>
          </cell>
          <cell r="M637" t="str">
            <v>No</v>
          </cell>
          <cell r="O637" t="str">
            <v>07/Đã thanh toán 10/2023</v>
          </cell>
        </row>
        <row r="638">
          <cell r="D638">
            <v>32669</v>
          </cell>
          <cell r="E638">
            <v>14115734</v>
          </cell>
          <cell r="F638">
            <v>3448799</v>
          </cell>
          <cell r="G638">
            <v>45077.000347222223</v>
          </cell>
          <cell r="J638" t="str">
            <v>Do Thi Bich Lieu</v>
          </cell>
          <cell r="M638" t="str">
            <v>No</v>
          </cell>
          <cell r="O638" t="str">
            <v>07/Đã thanh toán 24/2023</v>
          </cell>
        </row>
        <row r="639">
          <cell r="D639">
            <v>32665</v>
          </cell>
          <cell r="E639">
            <v>26403996</v>
          </cell>
          <cell r="F639">
            <v>977306</v>
          </cell>
          <cell r="G639">
            <v>45077.000347222223</v>
          </cell>
          <cell r="J639" t="str">
            <v>Do Thi Bich Lieu</v>
          </cell>
          <cell r="M639" t="str">
            <v>No</v>
          </cell>
          <cell r="O639" t="str">
            <v>07/Đã thanh toán 10/2023</v>
          </cell>
        </row>
        <row r="640">
          <cell r="D640">
            <v>32668</v>
          </cell>
          <cell r="E640">
            <v>26404995</v>
          </cell>
          <cell r="F640">
            <v>4234934</v>
          </cell>
          <cell r="G640">
            <v>45077.000347222223</v>
          </cell>
          <cell r="J640" t="str">
            <v>Do Thi Bich Lieu</v>
          </cell>
          <cell r="M640" t="str">
            <v>No</v>
          </cell>
          <cell r="O640" t="str">
            <v>07/Đã thanh toán 10/2023</v>
          </cell>
        </row>
        <row r="641">
          <cell r="D641">
            <v>32652</v>
          </cell>
          <cell r="E641">
            <v>18176008</v>
          </cell>
          <cell r="F641">
            <v>5609973</v>
          </cell>
          <cell r="G641">
            <v>45077.000347222223</v>
          </cell>
          <cell r="J641" t="str">
            <v>Do Thi Bich Lieu</v>
          </cell>
          <cell r="M641" t="str">
            <v>No</v>
          </cell>
          <cell r="O641" t="str">
            <v>07/Đã thanh toán 10/2023</v>
          </cell>
        </row>
        <row r="642">
          <cell r="D642">
            <v>32660</v>
          </cell>
          <cell r="E642">
            <v>12163086</v>
          </cell>
          <cell r="F642">
            <v>552013</v>
          </cell>
          <cell r="G642">
            <v>45077.000347222223</v>
          </cell>
          <cell r="J642" t="str">
            <v>Do Thi Bich Lieu</v>
          </cell>
          <cell r="M642" t="str">
            <v>No</v>
          </cell>
          <cell r="O642" t="str">
            <v>07/Đã thanh toán 10/2023</v>
          </cell>
        </row>
        <row r="643">
          <cell r="D643">
            <v>32657</v>
          </cell>
          <cell r="E643">
            <v>12165737</v>
          </cell>
          <cell r="F643">
            <v>1886808</v>
          </cell>
          <cell r="G643">
            <v>45077.000347222223</v>
          </cell>
          <cell r="J643" t="str">
            <v>Do Thi Bich Lieu</v>
          </cell>
          <cell r="M643" t="str">
            <v>No</v>
          </cell>
          <cell r="O643" t="str">
            <v>07/Đã thanh toán 10/2023</v>
          </cell>
        </row>
        <row r="644">
          <cell r="D644">
            <v>32653</v>
          </cell>
          <cell r="E644">
            <v>25350439</v>
          </cell>
          <cell r="F644">
            <v>4234934</v>
          </cell>
          <cell r="G644">
            <v>45077.000347222223</v>
          </cell>
          <cell r="J644" t="str">
            <v>Do Thi Bich Lieu</v>
          </cell>
          <cell r="M644" t="str">
            <v>No</v>
          </cell>
          <cell r="O644" t="str">
            <v>07/Đã thanh toán 10/2023</v>
          </cell>
        </row>
        <row r="645">
          <cell r="D645">
            <v>32678</v>
          </cell>
          <cell r="E645">
            <v>17154727</v>
          </cell>
          <cell r="F645">
            <v>6019965</v>
          </cell>
          <cell r="G645">
            <v>45077.000347222223</v>
          </cell>
          <cell r="J645" t="str">
            <v>Do Thi Bich Lieu</v>
          </cell>
          <cell r="M645" t="str">
            <v>No</v>
          </cell>
          <cell r="O645" t="str">
            <v>06/Đã thanh toán 12/2023</v>
          </cell>
        </row>
        <row r="646">
          <cell r="D646">
            <v>32670</v>
          </cell>
          <cell r="E646">
            <v>90328199</v>
          </cell>
          <cell r="F646">
            <v>3408992</v>
          </cell>
          <cell r="G646">
            <v>45077.000347222223</v>
          </cell>
          <cell r="J646" t="str">
            <v>Do Thi Bich Lieu</v>
          </cell>
          <cell r="M646" t="str">
            <v>No</v>
          </cell>
          <cell r="O646" t="str">
            <v>07/Đã thanh toán 10/2023</v>
          </cell>
        </row>
        <row r="647">
          <cell r="D647">
            <v>32666</v>
          </cell>
          <cell r="E647">
            <v>13264820</v>
          </cell>
          <cell r="F647">
            <v>276007</v>
          </cell>
          <cell r="G647">
            <v>45077.000347222223</v>
          </cell>
          <cell r="J647" t="str">
            <v>Do Thi Bich Lieu</v>
          </cell>
          <cell r="M647" t="str">
            <v>No</v>
          </cell>
          <cell r="O647" t="str">
            <v>07/Đã thanh toán 10/2023</v>
          </cell>
        </row>
        <row r="648">
          <cell r="D648">
            <v>32662</v>
          </cell>
          <cell r="E648">
            <v>14113899</v>
          </cell>
          <cell r="F648">
            <v>1557600</v>
          </cell>
          <cell r="G648">
            <v>45077.000347222223</v>
          </cell>
          <cell r="J648" t="str">
            <v>Do Thi Bich Lieu</v>
          </cell>
          <cell r="M648" t="str">
            <v>No</v>
          </cell>
          <cell r="O648" t="str">
            <v>07/Đã thanh toán 10/2023</v>
          </cell>
        </row>
        <row r="649">
          <cell r="D649">
            <v>32680</v>
          </cell>
          <cell r="E649">
            <v>11153889</v>
          </cell>
          <cell r="F649">
            <v>10616408</v>
          </cell>
          <cell r="G649">
            <v>45077.000347222223</v>
          </cell>
          <cell r="J649" t="str">
            <v>Do Thi Bich Lieu</v>
          </cell>
          <cell r="M649" t="str">
            <v>No</v>
          </cell>
          <cell r="O649" t="str">
            <v>06/Đã thanh toán 12/2023</v>
          </cell>
        </row>
        <row r="650">
          <cell r="D650">
            <v>32663</v>
          </cell>
          <cell r="E650">
            <v>26404095</v>
          </cell>
          <cell r="F650">
            <v>1309726</v>
          </cell>
          <cell r="G650">
            <v>45077.000347222223</v>
          </cell>
          <cell r="J650" t="str">
            <v>Do Thi Bich Lieu</v>
          </cell>
          <cell r="M650" t="str">
            <v>No</v>
          </cell>
          <cell r="O650" t="str">
            <v>07/Đã thanh toán 10/2023</v>
          </cell>
        </row>
        <row r="651">
          <cell r="D651">
            <v>34509</v>
          </cell>
          <cell r="E651">
            <v>11208688</v>
          </cell>
          <cell r="F651">
            <v>2443276</v>
          </cell>
          <cell r="G651">
            <v>45087.000347222223</v>
          </cell>
          <cell r="J651" t="str">
            <v>Do Thi Bich Lieu</v>
          </cell>
          <cell r="M651" t="str">
            <v>No</v>
          </cell>
          <cell r="O651" t="str">
            <v>07/Đã thanh toán 10/2023</v>
          </cell>
        </row>
        <row r="652">
          <cell r="D652">
            <v>34510</v>
          </cell>
          <cell r="E652">
            <v>18178674</v>
          </cell>
          <cell r="F652">
            <v>1221638</v>
          </cell>
          <cell r="G652">
            <v>45087.000347222223</v>
          </cell>
          <cell r="J652" t="str">
            <v>Do Thi Bich Lieu</v>
          </cell>
          <cell r="M652" t="str">
            <v>No</v>
          </cell>
          <cell r="O652" t="str">
            <v>07/Đã thanh toán 10/2023</v>
          </cell>
        </row>
        <row r="653">
          <cell r="D653">
            <v>34515</v>
          </cell>
          <cell r="E653">
            <v>28343917</v>
          </cell>
          <cell r="F653">
            <v>2443276</v>
          </cell>
          <cell r="G653">
            <v>45087.000347222223</v>
          </cell>
          <cell r="J653" t="str">
            <v>Do Thi Bich Lieu</v>
          </cell>
          <cell r="M653" t="str">
            <v>No</v>
          </cell>
          <cell r="O653" t="str">
            <v>07/Đã thanh toán 24/2023</v>
          </cell>
        </row>
        <row r="654">
          <cell r="D654">
            <v>34520</v>
          </cell>
          <cell r="E654">
            <v>17213073</v>
          </cell>
          <cell r="F654">
            <v>2162815</v>
          </cell>
          <cell r="G654">
            <v>45087.000347222223</v>
          </cell>
          <cell r="J654" t="str">
            <v>Do Thi Bich Lieu</v>
          </cell>
          <cell r="M654" t="str">
            <v>No</v>
          </cell>
          <cell r="O654" t="str">
            <v>07/Đã thanh toán 24/2023</v>
          </cell>
        </row>
        <row r="655">
          <cell r="D655">
            <v>34521</v>
          </cell>
          <cell r="E655">
            <v>16445288</v>
          </cell>
          <cell r="F655">
            <v>1891489</v>
          </cell>
          <cell r="G655">
            <v>45087.000347222223</v>
          </cell>
          <cell r="J655" t="str">
            <v>Do Thi Bich Lieu</v>
          </cell>
          <cell r="M655" t="str">
            <v>No</v>
          </cell>
          <cell r="O655" t="str">
            <v>07/Đã thanh toán 24/2023</v>
          </cell>
        </row>
        <row r="656">
          <cell r="D656">
            <v>34519</v>
          </cell>
          <cell r="E656">
            <v>17212893</v>
          </cell>
          <cell r="F656">
            <v>3664914</v>
          </cell>
          <cell r="G656">
            <v>45087.000347222223</v>
          </cell>
          <cell r="J656" t="str">
            <v>Do Thi Bich Lieu</v>
          </cell>
          <cell r="M656" t="str">
            <v>No</v>
          </cell>
          <cell r="O656" t="str">
            <v>07/Đã thanh toán 24/2023</v>
          </cell>
        </row>
        <row r="657">
          <cell r="D657">
            <v>34495</v>
          </cell>
          <cell r="E657">
            <v>15128445</v>
          </cell>
          <cell r="F657">
            <v>2880284</v>
          </cell>
          <cell r="G657">
            <v>45087.000347222223</v>
          </cell>
          <cell r="J657" t="str">
            <v>Do Thi Bich Lieu</v>
          </cell>
          <cell r="M657" t="str">
            <v>No</v>
          </cell>
          <cell r="O657" t="str">
            <v>07/Đã thanh toán 10/2023</v>
          </cell>
        </row>
        <row r="658">
          <cell r="D658">
            <v>34516</v>
          </cell>
          <cell r="E658">
            <v>27343967</v>
          </cell>
          <cell r="F658">
            <v>1221638</v>
          </cell>
          <cell r="G658">
            <v>45087.000347222223</v>
          </cell>
          <cell r="J658" t="str">
            <v>Do Thi Bich Lieu</v>
          </cell>
          <cell r="M658" t="str">
            <v>No</v>
          </cell>
          <cell r="O658" t="str">
            <v>07/Đã thanh toán 24/2023</v>
          </cell>
        </row>
        <row r="659">
          <cell r="D659">
            <v>34498</v>
          </cell>
          <cell r="E659">
            <v>23225259</v>
          </cell>
          <cell r="F659">
            <v>1423468</v>
          </cell>
          <cell r="G659">
            <v>45087.000347222223</v>
          </cell>
          <cell r="J659" t="str">
            <v>Do Thi Bich Lieu</v>
          </cell>
          <cell r="M659" t="str">
            <v>No</v>
          </cell>
          <cell r="O659" t="str">
            <v>07/Đã thanh toán 10/2023</v>
          </cell>
        </row>
        <row r="660">
          <cell r="D660">
            <v>34508</v>
          </cell>
          <cell r="E660">
            <v>11208247</v>
          </cell>
          <cell r="F660">
            <v>3234033</v>
          </cell>
          <cell r="G660">
            <v>45087.000347222223</v>
          </cell>
          <cell r="J660" t="str">
            <v>Do Thi Bich Lieu</v>
          </cell>
          <cell r="M660" t="str">
            <v>No</v>
          </cell>
          <cell r="O660" t="str">
            <v>07/Đã thanh toán 10/2023</v>
          </cell>
        </row>
        <row r="661">
          <cell r="D661">
            <v>34504</v>
          </cell>
          <cell r="E661">
            <v>25351245</v>
          </cell>
          <cell r="F661">
            <v>2840257</v>
          </cell>
          <cell r="G661">
            <v>45087.000347222223</v>
          </cell>
          <cell r="J661" t="str">
            <v>Do Thi Bich Lieu</v>
          </cell>
          <cell r="M661" t="str">
            <v>No</v>
          </cell>
          <cell r="O661" t="str">
            <v>07/Đã thanh toán 10/2023</v>
          </cell>
        </row>
        <row r="662">
          <cell r="D662">
            <v>34526</v>
          </cell>
          <cell r="E662">
            <v>17213731</v>
          </cell>
          <cell r="F662">
            <v>2372447</v>
          </cell>
          <cell r="G662">
            <v>45087.000347222223</v>
          </cell>
          <cell r="J662" t="str">
            <v>Do Thi Bich Lieu</v>
          </cell>
          <cell r="M662" t="str">
            <v>No</v>
          </cell>
          <cell r="O662" t="str">
            <v>07/Đã thanh toán 24/2023</v>
          </cell>
        </row>
        <row r="663">
          <cell r="D663">
            <v>34513</v>
          </cell>
          <cell r="E663">
            <v>28343977</v>
          </cell>
          <cell r="F663">
            <v>2443276</v>
          </cell>
          <cell r="G663">
            <v>45087.000347222223</v>
          </cell>
          <cell r="J663" t="str">
            <v>Do Thi Bich Lieu</v>
          </cell>
          <cell r="M663" t="str">
            <v>No</v>
          </cell>
          <cell r="O663" t="str">
            <v>07/Đã thanh toán 24/2023</v>
          </cell>
        </row>
        <row r="664">
          <cell r="D664">
            <v>34500</v>
          </cell>
          <cell r="E664">
            <v>21233473</v>
          </cell>
          <cell r="F664">
            <v>1886808</v>
          </cell>
          <cell r="G664">
            <v>45087.000347222223</v>
          </cell>
          <cell r="J664" t="str">
            <v>Do Thi Bich Lieu</v>
          </cell>
          <cell r="M664" t="str">
            <v>No</v>
          </cell>
          <cell r="O664" t="str">
            <v>07/Đã thanh toán 10/2023</v>
          </cell>
        </row>
        <row r="665">
          <cell r="D665">
            <v>34499</v>
          </cell>
          <cell r="E665">
            <v>21233670</v>
          </cell>
          <cell r="F665">
            <v>1186224</v>
          </cell>
          <cell r="G665">
            <v>45087.000347222223</v>
          </cell>
          <cell r="J665" t="str">
            <v>Do Thi Bich Lieu</v>
          </cell>
          <cell r="M665" t="str">
            <v>No</v>
          </cell>
          <cell r="O665" t="str">
            <v>07/Đã thanh toán 10/2023</v>
          </cell>
        </row>
        <row r="666">
          <cell r="D666">
            <v>34506</v>
          </cell>
          <cell r="E666">
            <v>10246730</v>
          </cell>
          <cell r="F666">
            <v>4886552</v>
          </cell>
          <cell r="G666">
            <v>45087.000347222223</v>
          </cell>
          <cell r="J666" t="str">
            <v>Do Thi Bich Lieu</v>
          </cell>
          <cell r="M666" t="str">
            <v>No</v>
          </cell>
          <cell r="O666" t="str">
            <v>07/Đã thanh toán 10/2023</v>
          </cell>
        </row>
        <row r="667">
          <cell r="D667">
            <v>34507</v>
          </cell>
          <cell r="E667">
            <v>12167620</v>
          </cell>
          <cell r="F667">
            <v>2443276</v>
          </cell>
          <cell r="G667">
            <v>45087.000347222223</v>
          </cell>
          <cell r="J667" t="str">
            <v>Do Thi Bich Lieu</v>
          </cell>
          <cell r="M667" t="str">
            <v>No</v>
          </cell>
          <cell r="O667" t="str">
            <v>07/Đã thanh toán 10/2023</v>
          </cell>
        </row>
        <row r="668">
          <cell r="D668">
            <v>34529</v>
          </cell>
          <cell r="E668">
            <v>15130965</v>
          </cell>
          <cell r="F668">
            <v>2352785</v>
          </cell>
          <cell r="G668">
            <v>45087.000347222223</v>
          </cell>
          <cell r="J668" t="str">
            <v>Do Thi Bich Lieu</v>
          </cell>
          <cell r="M668" t="str">
            <v>No</v>
          </cell>
          <cell r="O668" t="str">
            <v>07/Đã thanh toán 24/2023</v>
          </cell>
        </row>
        <row r="669">
          <cell r="D669">
            <v>34525</v>
          </cell>
          <cell r="E669">
            <v>27344664</v>
          </cell>
          <cell r="F669">
            <v>775132</v>
          </cell>
          <cell r="G669">
            <v>45087.000347222223</v>
          </cell>
          <cell r="J669" t="str">
            <v>Do Thi Bich Lieu</v>
          </cell>
          <cell r="M669" t="str">
            <v>No</v>
          </cell>
          <cell r="O669" t="str">
            <v>07/Đã thanh toán 24/2023</v>
          </cell>
        </row>
        <row r="670">
          <cell r="D670">
            <v>34524</v>
          </cell>
          <cell r="E670">
            <v>20382965</v>
          </cell>
          <cell r="F670">
            <v>1309726</v>
          </cell>
          <cell r="G670">
            <v>45087.000347222223</v>
          </cell>
          <cell r="J670" t="str">
            <v>Do Thi Bich Lieu</v>
          </cell>
          <cell r="M670" t="str">
            <v>No</v>
          </cell>
          <cell r="O670" t="str">
            <v>07/Đã thanh toán 24/2023</v>
          </cell>
        </row>
        <row r="671">
          <cell r="D671">
            <v>34523</v>
          </cell>
          <cell r="E671">
            <v>12168857</v>
          </cell>
          <cell r="F671">
            <v>4655974</v>
          </cell>
          <cell r="G671">
            <v>45087.000347222223</v>
          </cell>
          <cell r="J671" t="str">
            <v>Do Thi Bich Lieu</v>
          </cell>
          <cell r="M671" t="str">
            <v>No</v>
          </cell>
          <cell r="O671" t="str">
            <v>07/Đã thanh toán 24/2023</v>
          </cell>
        </row>
        <row r="672">
          <cell r="D672">
            <v>34558</v>
          </cell>
          <cell r="E672">
            <v>10251273</v>
          </cell>
          <cell r="F672">
            <v>2167495</v>
          </cell>
          <cell r="G672">
            <v>45087.000347222223</v>
          </cell>
          <cell r="J672" t="str">
            <v>Do Thi Bich Lieu</v>
          </cell>
          <cell r="M672" t="str">
            <v>No</v>
          </cell>
          <cell r="O672" t="str">
            <v>07/Đã thanh toán 24/2023</v>
          </cell>
        </row>
        <row r="673">
          <cell r="D673">
            <v>34557</v>
          </cell>
          <cell r="E673">
            <v>10251016</v>
          </cell>
          <cell r="F673">
            <v>1886808</v>
          </cell>
          <cell r="G673">
            <v>45087.000347222223</v>
          </cell>
          <cell r="J673" t="str">
            <v>Do Thi Bich Lieu</v>
          </cell>
          <cell r="M673" t="str">
            <v>No</v>
          </cell>
          <cell r="O673" t="str">
            <v>07/Đã thanh toán 24/2023</v>
          </cell>
        </row>
        <row r="674">
          <cell r="D674">
            <v>34497</v>
          </cell>
          <cell r="E674">
            <v>17210890</v>
          </cell>
          <cell r="F674">
            <v>4668733</v>
          </cell>
          <cell r="G674">
            <v>45087.000347222223</v>
          </cell>
          <cell r="J674" t="str">
            <v>Do Thi Bich Lieu</v>
          </cell>
          <cell r="M674" t="str">
            <v>No</v>
          </cell>
          <cell r="O674" t="str">
            <v>07/Đã thanh toán 10/2023</v>
          </cell>
        </row>
        <row r="675">
          <cell r="D675">
            <v>34522</v>
          </cell>
          <cell r="E675">
            <v>18179588</v>
          </cell>
          <cell r="F675">
            <v>2619452</v>
          </cell>
          <cell r="G675">
            <v>45087.000347222223</v>
          </cell>
          <cell r="J675" t="str">
            <v>Do Thi Bich Lieu</v>
          </cell>
          <cell r="M675" t="str">
            <v>No</v>
          </cell>
          <cell r="O675" t="str">
            <v>07/Đã thanh toán 24/2023</v>
          </cell>
        </row>
        <row r="676">
          <cell r="D676">
            <v>34501</v>
          </cell>
          <cell r="E676">
            <v>22355768</v>
          </cell>
          <cell r="F676">
            <v>1615482</v>
          </cell>
          <cell r="G676">
            <v>45087.000347222223</v>
          </cell>
          <cell r="J676" t="str">
            <v>Do Thi Bich Lieu</v>
          </cell>
          <cell r="M676" t="str">
            <v>No</v>
          </cell>
          <cell r="O676" t="str">
            <v>07/Đã thanh toán 10/2023</v>
          </cell>
        </row>
        <row r="677">
          <cell r="D677">
            <v>34514</v>
          </cell>
          <cell r="E677">
            <v>16445152</v>
          </cell>
          <cell r="F677">
            <v>2443276</v>
          </cell>
          <cell r="G677">
            <v>45087.000347222223</v>
          </cell>
          <cell r="J677" t="str">
            <v>Do Thi Bich Lieu</v>
          </cell>
          <cell r="M677" t="str">
            <v>No</v>
          </cell>
          <cell r="O677" t="str">
            <v>07/Đã thanh toán 24/2023</v>
          </cell>
        </row>
        <row r="678">
          <cell r="D678">
            <v>34518</v>
          </cell>
          <cell r="E678">
            <v>22356837</v>
          </cell>
          <cell r="F678">
            <v>552013</v>
          </cell>
          <cell r="G678">
            <v>45087.000347222223</v>
          </cell>
          <cell r="J678" t="str">
            <v>Do Thi Bich Lieu</v>
          </cell>
          <cell r="M678" t="str">
            <v>No</v>
          </cell>
          <cell r="O678" t="str">
            <v>07/Đã thanh toán 24/2023</v>
          </cell>
        </row>
        <row r="679">
          <cell r="D679">
            <v>34503</v>
          </cell>
          <cell r="E679">
            <v>24322110</v>
          </cell>
          <cell r="F679">
            <v>3125262</v>
          </cell>
          <cell r="G679">
            <v>45087.000347222223</v>
          </cell>
          <cell r="J679" t="str">
            <v>Do Thi Bich Lieu</v>
          </cell>
          <cell r="M679" t="str">
            <v>No</v>
          </cell>
          <cell r="O679" t="str">
            <v>07/Đã thanh toán 10/2023</v>
          </cell>
        </row>
        <row r="680">
          <cell r="D680">
            <v>34502</v>
          </cell>
          <cell r="E680">
            <v>22355353</v>
          </cell>
          <cell r="F680">
            <v>3344436</v>
          </cell>
          <cell r="G680">
            <v>45087.000347222223</v>
          </cell>
          <cell r="J680" t="str">
            <v>Do Thi Bich Lieu</v>
          </cell>
          <cell r="M680" t="str">
            <v>No</v>
          </cell>
          <cell r="O680" t="str">
            <v>07/Đã thanh toán 10/2023</v>
          </cell>
        </row>
        <row r="681">
          <cell r="D681">
            <v>34528</v>
          </cell>
          <cell r="E681">
            <v>15130662</v>
          </cell>
          <cell r="F681">
            <v>2372447</v>
          </cell>
          <cell r="G681">
            <v>45087.000347222223</v>
          </cell>
          <cell r="J681" t="str">
            <v>Do Thi Bich Lieu</v>
          </cell>
          <cell r="M681" t="str">
            <v>No</v>
          </cell>
          <cell r="O681" t="str">
            <v>07/Đã thanh toán 24/2023</v>
          </cell>
        </row>
        <row r="682">
          <cell r="D682">
            <v>34512</v>
          </cell>
          <cell r="E682">
            <v>19405222</v>
          </cell>
          <cell r="F682">
            <v>1221638</v>
          </cell>
          <cell r="G682">
            <v>45087.000347222223</v>
          </cell>
          <cell r="J682" t="str">
            <v>Do Thi Bich Lieu</v>
          </cell>
          <cell r="M682" t="str">
            <v>No</v>
          </cell>
          <cell r="O682" t="str">
            <v>07/Đã thanh toán 10/2023</v>
          </cell>
        </row>
        <row r="683">
          <cell r="D683">
            <v>34527</v>
          </cell>
          <cell r="E683">
            <v>16446230</v>
          </cell>
          <cell r="F683">
            <v>1914957</v>
          </cell>
          <cell r="G683">
            <v>45087.000347222223</v>
          </cell>
          <cell r="J683" t="str">
            <v>Do Thi Bich Lieu</v>
          </cell>
          <cell r="M683" t="str">
            <v>No</v>
          </cell>
          <cell r="O683" t="str">
            <v>07/Đã thanh toán 24/2023</v>
          </cell>
        </row>
        <row r="684">
          <cell r="D684">
            <v>36174</v>
          </cell>
          <cell r="E684">
            <v>17217861</v>
          </cell>
          <cell r="F684">
            <v>2076778</v>
          </cell>
          <cell r="G684">
            <v>45094.000347222223</v>
          </cell>
          <cell r="J684" t="str">
            <v>Do Thi Bich Lieu</v>
          </cell>
          <cell r="M684" t="str">
            <v>No</v>
          </cell>
          <cell r="O684" t="str">
            <v>07/Đã thanh toán 24/2023</v>
          </cell>
        </row>
        <row r="685">
          <cell r="D685">
            <v>36185</v>
          </cell>
          <cell r="E685">
            <v>14119423</v>
          </cell>
          <cell r="F685">
            <v>283021</v>
          </cell>
          <cell r="G685">
            <v>45094.000347222223</v>
          </cell>
          <cell r="J685" t="str">
            <v>Do Thi Bich Lieu</v>
          </cell>
          <cell r="M685" t="str">
            <v>No</v>
          </cell>
          <cell r="O685" t="str">
            <v>07/Đã thanh toán 24/2023</v>
          </cell>
        </row>
        <row r="686">
          <cell r="D686">
            <v>36150</v>
          </cell>
          <cell r="E686">
            <v>10255137</v>
          </cell>
          <cell r="F686">
            <v>4153556</v>
          </cell>
          <cell r="G686">
            <v>45094.000347222223</v>
          </cell>
          <cell r="J686" t="str">
            <v>Do Thi Bich Lieu</v>
          </cell>
          <cell r="M686" t="str">
            <v>No</v>
          </cell>
          <cell r="O686" t="str">
            <v>07/Đã thanh toán 24/2023</v>
          </cell>
        </row>
        <row r="687">
          <cell r="D687">
            <v>36144</v>
          </cell>
          <cell r="E687">
            <v>16447852</v>
          </cell>
          <cell r="F687">
            <v>1038389</v>
          </cell>
          <cell r="G687">
            <v>45094.000347222223</v>
          </cell>
          <cell r="J687" t="str">
            <v>Do Thi Bich Lieu</v>
          </cell>
          <cell r="M687" t="str">
            <v>No</v>
          </cell>
          <cell r="O687" t="str">
            <v>07/Đã thanh toán 24/2023</v>
          </cell>
        </row>
        <row r="688">
          <cell r="D688">
            <v>36182</v>
          </cell>
          <cell r="E688">
            <v>26406420</v>
          </cell>
          <cell r="F688">
            <v>623040</v>
          </cell>
          <cell r="G688">
            <v>45094.000347222223</v>
          </cell>
          <cell r="J688" t="str">
            <v>Do Thi Bich Lieu</v>
          </cell>
          <cell r="M688" t="str">
            <v>No</v>
          </cell>
          <cell r="O688" t="str">
            <v>07/Đã thanh toán 10/2023</v>
          </cell>
        </row>
        <row r="689">
          <cell r="D689">
            <v>36181</v>
          </cell>
          <cell r="E689">
            <v>14118775</v>
          </cell>
          <cell r="F689">
            <v>3664914</v>
          </cell>
          <cell r="G689">
            <v>45094.000347222223</v>
          </cell>
          <cell r="J689" t="str">
            <v>Do Thi Bich Lieu</v>
          </cell>
          <cell r="M689" t="str">
            <v>No</v>
          </cell>
          <cell r="O689" t="str">
            <v>07/Đã thanh toán 10/2023</v>
          </cell>
        </row>
        <row r="690">
          <cell r="D690">
            <v>36164</v>
          </cell>
          <cell r="E690">
            <v>24326516</v>
          </cell>
          <cell r="F690">
            <v>2880284</v>
          </cell>
          <cell r="G690">
            <v>45094.000347222223</v>
          </cell>
          <cell r="J690" t="str">
            <v>Do Thi Bich Lieu</v>
          </cell>
          <cell r="M690" t="str">
            <v>No</v>
          </cell>
          <cell r="O690" t="str">
            <v>07/Đã thanh toán 24/2023</v>
          </cell>
        </row>
        <row r="691">
          <cell r="D691">
            <v>36146</v>
          </cell>
          <cell r="E691">
            <v>28346594</v>
          </cell>
          <cell r="F691">
            <v>1615482</v>
          </cell>
          <cell r="G691">
            <v>45094.000347222223</v>
          </cell>
          <cell r="J691" t="str">
            <v>Do Thi Bich Lieu</v>
          </cell>
          <cell r="M691" t="str">
            <v>No</v>
          </cell>
          <cell r="O691" t="str">
            <v>07/Đã thanh toán 24/2023</v>
          </cell>
        </row>
        <row r="692">
          <cell r="D692">
            <v>36177</v>
          </cell>
          <cell r="E692">
            <v>14118600</v>
          </cell>
          <cell r="F692">
            <v>6600399</v>
          </cell>
          <cell r="G692">
            <v>45094.000347222223</v>
          </cell>
          <cell r="J692" t="str">
            <v>Do Thi Bich Lieu</v>
          </cell>
          <cell r="M692" t="str">
            <v>No</v>
          </cell>
          <cell r="O692" t="str">
            <v>07/Đã thanh toán 10/2023</v>
          </cell>
        </row>
        <row r="693">
          <cell r="D693">
            <v>36171</v>
          </cell>
          <cell r="E693">
            <v>27347513</v>
          </cell>
          <cell r="F693">
            <v>1615482</v>
          </cell>
          <cell r="G693">
            <v>45094.000347222223</v>
          </cell>
          <cell r="J693" t="str">
            <v>Do Thi Bich Lieu</v>
          </cell>
          <cell r="M693" t="str">
            <v>No</v>
          </cell>
          <cell r="O693" t="str">
            <v>07/Đã thanh toán 24/2023</v>
          </cell>
        </row>
        <row r="694">
          <cell r="D694">
            <v>36187</v>
          </cell>
          <cell r="E694">
            <v>13270362</v>
          </cell>
          <cell r="F694">
            <v>471702</v>
          </cell>
          <cell r="G694">
            <v>45094.000347222223</v>
          </cell>
          <cell r="J694" t="str">
            <v>Do Thi Bich Lieu</v>
          </cell>
          <cell r="M694" t="str">
            <v>No</v>
          </cell>
          <cell r="O694" t="str">
            <v>07/Đã thanh toán 24/2023</v>
          </cell>
        </row>
        <row r="695">
          <cell r="D695">
            <v>36167</v>
          </cell>
          <cell r="E695">
            <v>20385429</v>
          </cell>
          <cell r="F695">
            <v>575482</v>
          </cell>
          <cell r="G695">
            <v>45094.000347222223</v>
          </cell>
          <cell r="J695" t="str">
            <v>Do Thi Bich Lieu</v>
          </cell>
          <cell r="M695" t="str">
            <v>No</v>
          </cell>
          <cell r="O695" t="str">
            <v>07/Đã thanh toán 24/2023</v>
          </cell>
        </row>
        <row r="696">
          <cell r="D696">
            <v>36149</v>
          </cell>
          <cell r="E696">
            <v>25354941</v>
          </cell>
          <cell r="F696">
            <v>2619452</v>
          </cell>
          <cell r="G696">
            <v>45094.000347222223</v>
          </cell>
          <cell r="J696" t="str">
            <v>Do Thi Bich Lieu</v>
          </cell>
          <cell r="M696" t="str">
            <v>No</v>
          </cell>
          <cell r="O696" t="str">
            <v>07/Đã thanh toán 24/2023</v>
          </cell>
        </row>
        <row r="697">
          <cell r="D697">
            <v>36160</v>
          </cell>
          <cell r="E697">
            <v>16449632</v>
          </cell>
          <cell r="F697">
            <v>1038389</v>
          </cell>
          <cell r="G697">
            <v>45094.000347222223</v>
          </cell>
          <cell r="J697" t="str">
            <v>Do Thi Bich Lieu</v>
          </cell>
          <cell r="M697" t="str">
            <v>No</v>
          </cell>
          <cell r="O697" t="str">
            <v>07/Đã thanh toán 24/2023</v>
          </cell>
        </row>
        <row r="698">
          <cell r="D698">
            <v>36148</v>
          </cell>
          <cell r="E698">
            <v>24325650</v>
          </cell>
          <cell r="F698">
            <v>2112294</v>
          </cell>
          <cell r="G698">
            <v>45094.000347222223</v>
          </cell>
          <cell r="J698" t="str">
            <v>Do Thi Bich Lieu</v>
          </cell>
          <cell r="M698" t="str">
            <v>No</v>
          </cell>
          <cell r="O698" t="str">
            <v>07/Đã thanh toán 24/2023</v>
          </cell>
        </row>
        <row r="699">
          <cell r="D699">
            <v>36169</v>
          </cell>
          <cell r="E699">
            <v>22360223</v>
          </cell>
          <cell r="F699">
            <v>3657841</v>
          </cell>
          <cell r="G699">
            <v>45094.000347222223</v>
          </cell>
          <cell r="J699" t="str">
            <v>Do Thi Bich Lieu</v>
          </cell>
          <cell r="M699" t="str">
            <v>No</v>
          </cell>
          <cell r="O699" t="str">
            <v>07/Đã thanh toán 24/2023</v>
          </cell>
        </row>
        <row r="700">
          <cell r="D700">
            <v>36161</v>
          </cell>
          <cell r="E700">
            <v>28347931</v>
          </cell>
          <cell r="F700">
            <v>2076778</v>
          </cell>
          <cell r="G700">
            <v>45094.000347222223</v>
          </cell>
          <cell r="J700" t="str">
            <v>Do Thi Bich Lieu</v>
          </cell>
          <cell r="M700" t="str">
            <v>No</v>
          </cell>
          <cell r="O700" t="str">
            <v>07/Đã thanh toán 24/2023</v>
          </cell>
        </row>
        <row r="701">
          <cell r="D701">
            <v>36166</v>
          </cell>
          <cell r="E701">
            <v>20385169</v>
          </cell>
          <cell r="F701">
            <v>1038389</v>
          </cell>
          <cell r="G701">
            <v>45094.000347222223</v>
          </cell>
          <cell r="J701" t="str">
            <v>Do Thi Bich Lieu</v>
          </cell>
          <cell r="M701" t="str">
            <v>No</v>
          </cell>
          <cell r="O701" t="str">
            <v>07/Đã thanh toán 24/2023</v>
          </cell>
        </row>
        <row r="702">
          <cell r="D702">
            <v>36172</v>
          </cell>
          <cell r="E702">
            <v>27347930</v>
          </cell>
          <cell r="F702">
            <v>1038389</v>
          </cell>
          <cell r="G702">
            <v>45094.000347222223</v>
          </cell>
          <cell r="J702" t="str">
            <v>Do Thi Bich Lieu</v>
          </cell>
          <cell r="M702" t="str">
            <v>No</v>
          </cell>
          <cell r="O702" t="str">
            <v>07/Đã thanh toán 24/2023</v>
          </cell>
        </row>
        <row r="703">
          <cell r="D703">
            <v>36175</v>
          </cell>
          <cell r="E703">
            <v>25355618</v>
          </cell>
          <cell r="F703">
            <v>1038389</v>
          </cell>
          <cell r="G703">
            <v>45094.000347222223</v>
          </cell>
          <cell r="J703" t="str">
            <v>Do Thi Bich Lieu</v>
          </cell>
          <cell r="M703" t="str">
            <v>No</v>
          </cell>
          <cell r="O703" t="str">
            <v>07/Đã thanh toán 24/2023</v>
          </cell>
        </row>
        <row r="704">
          <cell r="D704">
            <v>36178</v>
          </cell>
          <cell r="E704">
            <v>26407545</v>
          </cell>
          <cell r="F704">
            <v>4798475</v>
          </cell>
          <cell r="G704">
            <v>45094.000347222223</v>
          </cell>
          <cell r="J704" t="str">
            <v>Do Thi Bich Lieu</v>
          </cell>
          <cell r="M704" t="str">
            <v>No</v>
          </cell>
          <cell r="O704" t="str">
            <v>07/Đã thanh toán 10/2023</v>
          </cell>
        </row>
        <row r="705">
          <cell r="D705">
            <v>36162</v>
          </cell>
          <cell r="E705">
            <v>28348410</v>
          </cell>
          <cell r="F705">
            <v>2846936</v>
          </cell>
          <cell r="G705">
            <v>45094.000347222223</v>
          </cell>
          <cell r="J705" t="str">
            <v>Do Thi Bich Lieu</v>
          </cell>
          <cell r="M705" t="str">
            <v>No</v>
          </cell>
          <cell r="O705" t="str">
            <v>07/Đã thanh toán 24/2023</v>
          </cell>
        </row>
        <row r="706">
          <cell r="D706">
            <v>36145</v>
          </cell>
          <cell r="E706">
            <v>16447953</v>
          </cell>
          <cell r="F706">
            <v>5499736</v>
          </cell>
          <cell r="G706">
            <v>45094.000347222223</v>
          </cell>
          <cell r="J706" t="str">
            <v>Do Thi Bich Lieu</v>
          </cell>
          <cell r="M706" t="str">
            <v>No</v>
          </cell>
          <cell r="O706" t="str">
            <v>07/Đã thanh toán 24/2023</v>
          </cell>
        </row>
        <row r="707">
          <cell r="D707">
            <v>36159</v>
          </cell>
          <cell r="E707">
            <v>16449065</v>
          </cell>
          <cell r="F707">
            <v>4234934</v>
          </cell>
          <cell r="G707">
            <v>45094.000347222223</v>
          </cell>
          <cell r="J707" t="str">
            <v>Do Thi Bich Lieu</v>
          </cell>
          <cell r="M707" t="str">
            <v>No</v>
          </cell>
          <cell r="O707" t="str">
            <v>07/Đã thanh toán 24/2023</v>
          </cell>
        </row>
        <row r="708">
          <cell r="D708">
            <v>36156</v>
          </cell>
          <cell r="E708">
            <v>19408955</v>
          </cell>
          <cell r="F708">
            <v>2995075</v>
          </cell>
          <cell r="G708">
            <v>45094.000347222223</v>
          </cell>
          <cell r="J708" t="str">
            <v>Do Thi Bich Lieu</v>
          </cell>
          <cell r="M708" t="str">
            <v>No</v>
          </cell>
          <cell r="O708" t="str">
            <v>07/Đã thanh toán 24/2023</v>
          </cell>
        </row>
        <row r="709">
          <cell r="D709">
            <v>36154</v>
          </cell>
          <cell r="E709">
            <v>12171632</v>
          </cell>
          <cell r="F709">
            <v>3115167</v>
          </cell>
          <cell r="G709">
            <v>45094.000347222223</v>
          </cell>
          <cell r="J709" t="str">
            <v>Do Thi Bich Lieu</v>
          </cell>
          <cell r="M709" t="str">
            <v>No</v>
          </cell>
          <cell r="O709" t="str">
            <v>07/Đã thanh toán 24/2023</v>
          </cell>
        </row>
        <row r="710">
          <cell r="D710">
            <v>36147</v>
          </cell>
          <cell r="E710">
            <v>24325563</v>
          </cell>
          <cell r="F710">
            <v>1038389</v>
          </cell>
          <cell r="G710">
            <v>45094.000347222223</v>
          </cell>
          <cell r="J710" t="str">
            <v>Do Thi Bich Lieu</v>
          </cell>
          <cell r="M710" t="str">
            <v>No</v>
          </cell>
          <cell r="O710" t="str">
            <v>07/Đã thanh toán 24/2023</v>
          </cell>
        </row>
        <row r="711">
          <cell r="D711">
            <v>36152</v>
          </cell>
          <cell r="E711">
            <v>12171899</v>
          </cell>
          <cell r="F711">
            <v>2619452</v>
          </cell>
          <cell r="G711">
            <v>45094.000347222223</v>
          </cell>
          <cell r="J711" t="str">
            <v>Do Thi Bich Lieu</v>
          </cell>
          <cell r="M711" t="str">
            <v>No</v>
          </cell>
          <cell r="O711" t="str">
            <v>07/Đã thanh toán 24/2023</v>
          </cell>
        </row>
        <row r="712">
          <cell r="D712">
            <v>36143</v>
          </cell>
          <cell r="E712">
            <v>11212777</v>
          </cell>
          <cell r="F712">
            <v>4752506</v>
          </cell>
          <cell r="G712">
            <v>45094.000347222223</v>
          </cell>
          <cell r="J712" t="str">
            <v>Do Thi Bich Lieu</v>
          </cell>
          <cell r="M712" t="str">
            <v>No</v>
          </cell>
          <cell r="O712" t="str">
            <v>07/Đã thanh toán 24/2023</v>
          </cell>
        </row>
        <row r="713">
          <cell r="D713">
            <v>36183</v>
          </cell>
          <cell r="E713">
            <v>26407279</v>
          </cell>
          <cell r="F713">
            <v>471702</v>
          </cell>
          <cell r="G713">
            <v>45094.000347222223</v>
          </cell>
          <cell r="J713" t="str">
            <v>Do Thi Bich Lieu</v>
          </cell>
          <cell r="M713" t="str">
            <v>No</v>
          </cell>
          <cell r="O713" t="str">
            <v>07/Đã thanh toán 10/2023</v>
          </cell>
        </row>
        <row r="714">
          <cell r="D714">
            <v>36176</v>
          </cell>
          <cell r="E714">
            <v>25355867</v>
          </cell>
          <cell r="F714">
            <v>6854386</v>
          </cell>
          <cell r="G714">
            <v>45094.000347222223</v>
          </cell>
          <cell r="J714" t="str">
            <v>Do Thi Bich Lieu</v>
          </cell>
          <cell r="M714" t="str">
            <v>No</v>
          </cell>
          <cell r="O714" t="str">
            <v>07/Đã thanh toán 24/2023</v>
          </cell>
        </row>
        <row r="715">
          <cell r="D715">
            <v>36170</v>
          </cell>
          <cell r="E715">
            <v>21236962</v>
          </cell>
          <cell r="F715">
            <v>1615482</v>
          </cell>
          <cell r="G715">
            <v>45094.000347222223</v>
          </cell>
          <cell r="J715" t="str">
            <v>Do Thi Bich Lieu</v>
          </cell>
          <cell r="M715" t="str">
            <v>No</v>
          </cell>
          <cell r="O715" t="str">
            <v>07/Đã thanh toán 24/2023</v>
          </cell>
        </row>
        <row r="716">
          <cell r="D716">
            <v>36158</v>
          </cell>
          <cell r="E716">
            <v>23228769</v>
          </cell>
          <cell r="F716">
            <v>1615482</v>
          </cell>
          <cell r="G716">
            <v>45094.000347222223</v>
          </cell>
          <cell r="J716" t="str">
            <v>Do Thi Bich Lieu</v>
          </cell>
          <cell r="M716" t="str">
            <v>No</v>
          </cell>
          <cell r="O716" t="str">
            <v>07/Đã thanh toán 24/2023</v>
          </cell>
        </row>
        <row r="717">
          <cell r="D717">
            <v>36173</v>
          </cell>
          <cell r="E717">
            <v>17216889</v>
          </cell>
          <cell r="F717">
            <v>2729855</v>
          </cell>
          <cell r="G717">
            <v>45094.000347222223</v>
          </cell>
          <cell r="J717" t="str">
            <v>Do Thi Bich Lieu</v>
          </cell>
          <cell r="M717" t="str">
            <v>No</v>
          </cell>
          <cell r="O717" t="str">
            <v>07/Đã thanh toán 24/2023</v>
          </cell>
        </row>
        <row r="718">
          <cell r="D718">
            <v>36179</v>
          </cell>
          <cell r="E718">
            <v>13269415</v>
          </cell>
          <cell r="F718">
            <v>2443276</v>
          </cell>
          <cell r="G718">
            <v>45094.000347222223</v>
          </cell>
          <cell r="J718" t="str">
            <v>Do Thi Bich Lieu</v>
          </cell>
          <cell r="M718" t="str">
            <v>No</v>
          </cell>
          <cell r="O718" t="str">
            <v>07/Đã thanh toán 10/2023</v>
          </cell>
        </row>
        <row r="719">
          <cell r="D719">
            <v>36184</v>
          </cell>
          <cell r="E719">
            <v>14119687</v>
          </cell>
          <cell r="F719">
            <v>3636370</v>
          </cell>
          <cell r="G719">
            <v>45094.000347222223</v>
          </cell>
          <cell r="J719" t="str">
            <v>Do Thi Bich Lieu</v>
          </cell>
          <cell r="M719" t="str">
            <v>No</v>
          </cell>
          <cell r="O719" t="str">
            <v>07/Đã thanh toán 24/2023</v>
          </cell>
        </row>
        <row r="720">
          <cell r="D720">
            <v>36186</v>
          </cell>
          <cell r="E720">
            <v>13270630</v>
          </cell>
          <cell r="F720">
            <v>2564596</v>
          </cell>
          <cell r="G720">
            <v>45094.000347222223</v>
          </cell>
          <cell r="J720" t="str">
            <v>Do Thi Bich Lieu</v>
          </cell>
          <cell r="M720" t="str">
            <v>No</v>
          </cell>
          <cell r="O720" t="str">
            <v>07/Đã thanh toán 24/2023</v>
          </cell>
        </row>
        <row r="721">
          <cell r="D721">
            <v>37510</v>
          </cell>
          <cell r="E721">
            <v>14064562</v>
          </cell>
          <cell r="F721">
            <v>2650786</v>
          </cell>
          <cell r="G721">
            <v>45100.000347222223</v>
          </cell>
          <cell r="J721" t="str">
            <v>Do Thi Bich Lieu</v>
          </cell>
          <cell r="M721" t="str">
            <v>No</v>
          </cell>
          <cell r="O721" t="str">
            <v>07/Đã thanh toán 24/2023</v>
          </cell>
        </row>
        <row r="722">
          <cell r="D722">
            <v>37555</v>
          </cell>
          <cell r="E722">
            <v>28256017</v>
          </cell>
          <cell r="F722">
            <v>11215914</v>
          </cell>
          <cell r="G722">
            <v>45100.000347222223</v>
          </cell>
          <cell r="J722" t="str">
            <v>Do Thi Bich Lieu</v>
          </cell>
          <cell r="M722" t="str">
            <v>No</v>
          </cell>
          <cell r="O722" t="str">
            <v>07/Đã thanh toán 10/2023</v>
          </cell>
        </row>
        <row r="723">
          <cell r="D723">
            <v>37556</v>
          </cell>
          <cell r="E723">
            <v>20293537</v>
          </cell>
          <cell r="F723">
            <v>2226532</v>
          </cell>
          <cell r="G723">
            <v>45100.000347222223</v>
          </cell>
          <cell r="J723" t="str">
            <v>Do Thi Bich Lieu</v>
          </cell>
          <cell r="M723" t="str">
            <v>No</v>
          </cell>
          <cell r="O723" t="str">
            <v>07/Đã thanh toán 10/2023</v>
          </cell>
        </row>
        <row r="724">
          <cell r="D724">
            <v>37536</v>
          </cell>
          <cell r="E724">
            <v>25269261</v>
          </cell>
          <cell r="F724">
            <v>2311384</v>
          </cell>
          <cell r="G724">
            <v>45100.000347222223</v>
          </cell>
          <cell r="J724" t="str">
            <v>Do Thi Bich Lieu</v>
          </cell>
          <cell r="M724" t="str">
            <v>No</v>
          </cell>
          <cell r="O724" t="str">
            <v>07/Đã thanh toán 10/2023</v>
          </cell>
        </row>
        <row r="725">
          <cell r="D725">
            <v>37557</v>
          </cell>
          <cell r="E725">
            <v>22343251</v>
          </cell>
          <cell r="F725">
            <v>977306</v>
          </cell>
          <cell r="G725">
            <v>45100.000347222223</v>
          </cell>
          <cell r="J725" t="str">
            <v>Do Thi Bich Lieu</v>
          </cell>
          <cell r="M725" t="str">
            <v>No</v>
          </cell>
          <cell r="O725" t="str">
            <v>07/Đã thanh toán 10/2023</v>
          </cell>
        </row>
        <row r="726">
          <cell r="D726">
            <v>37553</v>
          </cell>
          <cell r="E726">
            <v>14080816</v>
          </cell>
          <cell r="F726">
            <v>4959499</v>
          </cell>
          <cell r="G726">
            <v>45100.000347222223</v>
          </cell>
          <cell r="J726" t="str">
            <v>Do Thi Bich Lieu</v>
          </cell>
          <cell r="M726" t="str">
            <v>No</v>
          </cell>
          <cell r="O726" t="str">
            <v>07/Đã thanh toán 10/2023</v>
          </cell>
        </row>
        <row r="727">
          <cell r="D727">
            <v>37641</v>
          </cell>
          <cell r="E727">
            <v>13272625</v>
          </cell>
          <cell r="F727">
            <v>496812</v>
          </cell>
          <cell r="G727">
            <v>45101.000347222223</v>
          </cell>
          <cell r="J727" t="str">
            <v>Do Thi Bich Lieu</v>
          </cell>
          <cell r="M727" t="str">
            <v>No</v>
          </cell>
          <cell r="O727" t="str">
            <v>07/Đã thanh toán 24/2023</v>
          </cell>
        </row>
        <row r="728">
          <cell r="D728">
            <v>37644</v>
          </cell>
          <cell r="E728">
            <v>26411759</v>
          </cell>
          <cell r="F728">
            <v>2856594</v>
          </cell>
          <cell r="G728">
            <v>45101.000347222223</v>
          </cell>
          <cell r="J728" t="str">
            <v>Do Thi Bich Lieu</v>
          </cell>
          <cell r="M728" t="str">
            <v>No</v>
          </cell>
          <cell r="O728" t="str">
            <v>07/Đã thanh toán 24/2023</v>
          </cell>
        </row>
        <row r="729">
          <cell r="D729">
            <v>37621</v>
          </cell>
          <cell r="E729">
            <v>18183438</v>
          </cell>
          <cell r="F729">
            <v>1038389</v>
          </cell>
          <cell r="G729">
            <v>45101.000347222223</v>
          </cell>
          <cell r="J729" t="str">
            <v>Do Thi Bich Lieu</v>
          </cell>
          <cell r="M729" t="str">
            <v>No</v>
          </cell>
          <cell r="O729" t="str">
            <v>07/Đã thanh toán 24/2023</v>
          </cell>
        </row>
        <row r="730">
          <cell r="D730">
            <v>37629</v>
          </cell>
          <cell r="E730">
            <v>12174919</v>
          </cell>
          <cell r="F730">
            <v>2167495</v>
          </cell>
          <cell r="G730">
            <v>45101.000347222223</v>
          </cell>
          <cell r="H730">
            <v>45103.000347222223</v>
          </cell>
          <cell r="I730">
            <v>45132.000347222223</v>
          </cell>
          <cell r="J730" t="str">
            <v>Do Thi Bich Lieu</v>
          </cell>
          <cell r="M730" t="str">
            <v>No</v>
          </cell>
          <cell r="O730" t="str">
            <v>Lịch thanh toán: Monthly at 10 &amp; 24</v>
          </cell>
        </row>
        <row r="731">
          <cell r="D731">
            <v>37627</v>
          </cell>
          <cell r="E731">
            <v>16450595</v>
          </cell>
          <cell r="F731">
            <v>3115167</v>
          </cell>
          <cell r="G731">
            <v>45101.000347222223</v>
          </cell>
          <cell r="H731">
            <v>45111.000347222223</v>
          </cell>
          <cell r="I731">
            <v>45135.000347222223</v>
          </cell>
          <cell r="J731" t="str">
            <v>Do Thi Bich Lieu</v>
          </cell>
          <cell r="M731" t="str">
            <v>No</v>
          </cell>
          <cell r="O731" t="str">
            <v>Lịch thanh toán: Monthly at 10 &amp; 24</v>
          </cell>
        </row>
        <row r="732">
          <cell r="D732">
            <v>37640</v>
          </cell>
          <cell r="E732">
            <v>14121232</v>
          </cell>
          <cell r="F732">
            <v>3115167</v>
          </cell>
          <cell r="G732">
            <v>45101.000347222223</v>
          </cell>
          <cell r="J732" t="str">
            <v>Do Thi Bich Lieu</v>
          </cell>
          <cell r="M732" t="str">
            <v>No</v>
          </cell>
          <cell r="O732" t="str">
            <v>07/Đã thanh toán 24/2023</v>
          </cell>
        </row>
        <row r="733">
          <cell r="D733">
            <v>37642</v>
          </cell>
          <cell r="E733">
            <v>90333334</v>
          </cell>
          <cell r="F733">
            <v>1038389</v>
          </cell>
          <cell r="G733">
            <v>45101.000347222223</v>
          </cell>
          <cell r="J733" t="str">
            <v>Do Thi Bich Lieu</v>
          </cell>
          <cell r="M733" t="str">
            <v>No</v>
          </cell>
          <cell r="O733" t="str">
            <v>07/Đã thanh toán 24/2023</v>
          </cell>
        </row>
        <row r="734">
          <cell r="D734">
            <v>37635</v>
          </cell>
          <cell r="E734">
            <v>50993255</v>
          </cell>
          <cell r="F734">
            <v>1038389</v>
          </cell>
          <cell r="G734">
            <v>45101.000347222223</v>
          </cell>
          <cell r="H734">
            <v>45108.000347222223</v>
          </cell>
          <cell r="I734">
            <v>45133.000347222223</v>
          </cell>
          <cell r="J734" t="str">
            <v>Do Thi Bich Lieu</v>
          </cell>
          <cell r="M734" t="str">
            <v>No</v>
          </cell>
          <cell r="O734" t="str">
            <v>Lịch thanh toán: Monthly at 10 &amp; 24</v>
          </cell>
        </row>
        <row r="735">
          <cell r="D735">
            <v>37633</v>
          </cell>
          <cell r="E735">
            <v>18186319</v>
          </cell>
          <cell r="F735">
            <v>2076778</v>
          </cell>
          <cell r="G735">
            <v>45101.000347222223</v>
          </cell>
          <cell r="H735">
            <v>45110.000347222223</v>
          </cell>
          <cell r="I735">
            <v>45133.000347222223</v>
          </cell>
          <cell r="J735" t="str">
            <v>Do Thi Bich Lieu</v>
          </cell>
          <cell r="M735" t="str">
            <v>No</v>
          </cell>
          <cell r="O735" t="str">
            <v>Lịch thanh toán: Monthly at 10 &amp; 24</v>
          </cell>
        </row>
        <row r="736">
          <cell r="D736">
            <v>37634</v>
          </cell>
          <cell r="E736">
            <v>18186431</v>
          </cell>
          <cell r="F736">
            <v>2076778</v>
          </cell>
          <cell r="G736">
            <v>45101.000347222223</v>
          </cell>
          <cell r="H736">
            <v>45110.000347222223</v>
          </cell>
          <cell r="I736">
            <v>45133.000347222223</v>
          </cell>
          <cell r="J736" t="str">
            <v>Do Thi Bich Lieu</v>
          </cell>
          <cell r="M736" t="str">
            <v>No</v>
          </cell>
          <cell r="O736" t="str">
            <v>Lịch thanh toán: Monthly at 10 &amp; 24</v>
          </cell>
        </row>
        <row r="737">
          <cell r="D737">
            <v>37637</v>
          </cell>
          <cell r="E737">
            <v>16451871</v>
          </cell>
          <cell r="F737">
            <v>4141489</v>
          </cell>
          <cell r="G737">
            <v>45101.000347222223</v>
          </cell>
          <cell r="H737">
            <v>45108.000347222223</v>
          </cell>
          <cell r="I737">
            <v>45138.000347222223</v>
          </cell>
          <cell r="J737" t="str">
            <v>Do Thi Bich Lieu</v>
          </cell>
          <cell r="M737" t="str">
            <v>No</v>
          </cell>
          <cell r="O737" t="str">
            <v>Lịch thanh toán: Monthly at 10 &amp; 24</v>
          </cell>
        </row>
        <row r="738">
          <cell r="D738">
            <v>37638</v>
          </cell>
          <cell r="E738">
            <v>25357982</v>
          </cell>
          <cell r="F738">
            <v>1038389</v>
          </cell>
          <cell r="G738">
            <v>45101.000347222223</v>
          </cell>
          <cell r="H738">
            <v>45111.000347222223</v>
          </cell>
          <cell r="I738">
            <v>45135.000347222223</v>
          </cell>
          <cell r="J738" t="str">
            <v>Do Thi Bich Lieu</v>
          </cell>
          <cell r="M738" t="str">
            <v>No</v>
          </cell>
          <cell r="O738" t="str">
            <v>Lịch thanh toán: Monthly at 10 &amp; 24</v>
          </cell>
        </row>
        <row r="739">
          <cell r="D739">
            <v>37620</v>
          </cell>
          <cell r="E739">
            <v>10254872</v>
          </cell>
          <cell r="F739">
            <v>5850416</v>
          </cell>
          <cell r="G739">
            <v>45101.000347222223</v>
          </cell>
          <cell r="J739" t="str">
            <v>Do Thi Bich Lieu</v>
          </cell>
          <cell r="M739" t="str">
            <v>No</v>
          </cell>
          <cell r="O739" t="str">
            <v>07/Đã thanh toán 24/2023</v>
          </cell>
        </row>
        <row r="740">
          <cell r="D740">
            <v>37639</v>
          </cell>
          <cell r="E740">
            <v>25358234</v>
          </cell>
          <cell r="F740">
            <v>4178313</v>
          </cell>
          <cell r="G740">
            <v>45101.000347222223</v>
          </cell>
          <cell r="H740">
            <v>45103.000347222223</v>
          </cell>
          <cell r="I740">
            <v>45135.000347222223</v>
          </cell>
          <cell r="J740" t="str">
            <v>Do Thi Bich Lieu</v>
          </cell>
          <cell r="M740" t="str">
            <v>No</v>
          </cell>
          <cell r="O740" t="str">
            <v>Lịch thanh toán: Monthly at 10 &amp; 24</v>
          </cell>
        </row>
        <row r="741">
          <cell r="D741">
            <v>37646</v>
          </cell>
          <cell r="E741">
            <v>13274402</v>
          </cell>
          <cell r="F741">
            <v>1038389</v>
          </cell>
          <cell r="G741">
            <v>45101.000347222223</v>
          </cell>
          <cell r="J741" t="str">
            <v>Do Thi Bich Lieu</v>
          </cell>
          <cell r="M741" t="str">
            <v>No</v>
          </cell>
          <cell r="O741" t="str">
            <v>07/Đã thanh toán 24/2023</v>
          </cell>
        </row>
        <row r="742">
          <cell r="D742">
            <v>37643</v>
          </cell>
          <cell r="E742">
            <v>26413286</v>
          </cell>
          <cell r="F742">
            <v>1038389</v>
          </cell>
          <cell r="G742">
            <v>45101.000347222223</v>
          </cell>
          <cell r="J742" t="str">
            <v>Do Thi Bich Lieu</v>
          </cell>
          <cell r="M742" t="str">
            <v>No</v>
          </cell>
          <cell r="O742" t="str">
            <v>07/Đã thanh toán 24/2023</v>
          </cell>
        </row>
        <row r="743">
          <cell r="D743">
            <v>37636</v>
          </cell>
          <cell r="E743">
            <v>12174650</v>
          </cell>
          <cell r="F743">
            <v>8099434</v>
          </cell>
          <cell r="G743">
            <v>45101.000347222223</v>
          </cell>
          <cell r="H743">
            <v>45108.000347222223</v>
          </cell>
          <cell r="I743">
            <v>45133.000347222223</v>
          </cell>
          <cell r="J743" t="str">
            <v>Do Thi Bich Lieu</v>
          </cell>
          <cell r="M743" t="str">
            <v>No</v>
          </cell>
          <cell r="O743" t="str">
            <v>Lịch thanh toán: Monthly at 10 &amp; 24</v>
          </cell>
        </row>
        <row r="744">
          <cell r="D744">
            <v>37630</v>
          </cell>
          <cell r="E744">
            <v>11215746</v>
          </cell>
          <cell r="F744">
            <v>5191945</v>
          </cell>
          <cell r="G744">
            <v>45101.000347222223</v>
          </cell>
          <cell r="H744">
            <v>45110.000347222223</v>
          </cell>
          <cell r="I744">
            <v>45133.000347222223</v>
          </cell>
          <cell r="J744" t="str">
            <v>Do Thi Bich Lieu</v>
          </cell>
          <cell r="M744" t="str">
            <v>No</v>
          </cell>
          <cell r="O744" t="str">
            <v>Lịch thanh toán: Monthly at 10 &amp; 24</v>
          </cell>
        </row>
        <row r="745">
          <cell r="D745">
            <v>37632</v>
          </cell>
          <cell r="E745">
            <v>18186358</v>
          </cell>
          <cell r="F745">
            <v>2619452</v>
          </cell>
          <cell r="G745">
            <v>45101.000347222223</v>
          </cell>
          <cell r="H745">
            <v>45103.000347222223</v>
          </cell>
          <cell r="I745">
            <v>45133.000347222223</v>
          </cell>
          <cell r="J745" t="str">
            <v>Do Thi Bich Lieu</v>
          </cell>
          <cell r="M745" t="str">
            <v>No</v>
          </cell>
          <cell r="O745" t="str">
            <v>Lịch thanh toán: Monthly at 10 &amp; 24</v>
          </cell>
        </row>
        <row r="746">
          <cell r="D746">
            <v>37624</v>
          </cell>
          <cell r="E746">
            <v>17218910</v>
          </cell>
          <cell r="F746">
            <v>3692260</v>
          </cell>
          <cell r="G746">
            <v>45101.000347222223</v>
          </cell>
          <cell r="H746">
            <v>45110.000347222223</v>
          </cell>
          <cell r="I746">
            <v>45133.000347222223</v>
          </cell>
          <cell r="J746" t="str">
            <v>Do Thi Bich Lieu</v>
          </cell>
          <cell r="M746" t="str">
            <v>No</v>
          </cell>
          <cell r="O746" t="str">
            <v>Lịch thanh toán: Monthly at 10 &amp; 24</v>
          </cell>
        </row>
        <row r="747">
          <cell r="D747">
            <v>37623</v>
          </cell>
          <cell r="E747">
            <v>21238342</v>
          </cell>
          <cell r="F747">
            <v>1034143</v>
          </cell>
          <cell r="G747">
            <v>45101.000347222223</v>
          </cell>
          <cell r="H747">
            <v>45103.000347222223</v>
          </cell>
          <cell r="I747">
            <v>45134.000347222223</v>
          </cell>
          <cell r="J747" t="str">
            <v>Do Thi Bich Lieu</v>
          </cell>
          <cell r="M747" t="str">
            <v>No</v>
          </cell>
          <cell r="O747" t="str">
            <v>Lịch thanh toán: Monthly at 10 &amp; 24</v>
          </cell>
        </row>
        <row r="748">
          <cell r="D748">
            <v>37631</v>
          </cell>
          <cell r="E748">
            <v>11216187</v>
          </cell>
          <cell r="F748">
            <v>5629773</v>
          </cell>
          <cell r="G748">
            <v>45101.000347222223</v>
          </cell>
          <cell r="H748">
            <v>45103.000347222223</v>
          </cell>
          <cell r="I748">
            <v>45133.000347222223</v>
          </cell>
          <cell r="J748" t="str">
            <v>Do Thi Bich Lieu</v>
          </cell>
          <cell r="M748" t="str">
            <v>No</v>
          </cell>
          <cell r="O748" t="str">
            <v>Lịch thanh toán: Monthly at 10 &amp; 24</v>
          </cell>
        </row>
        <row r="749">
          <cell r="D749">
            <v>37647</v>
          </cell>
          <cell r="E749">
            <v>18187362</v>
          </cell>
          <cell r="F749">
            <v>3812589</v>
          </cell>
          <cell r="G749">
            <v>45101.000347222223</v>
          </cell>
          <cell r="H749">
            <v>45103.000347222223</v>
          </cell>
          <cell r="I749">
            <v>45135.000347222223</v>
          </cell>
          <cell r="J749" t="str">
            <v>Do Thi Bich Lieu</v>
          </cell>
          <cell r="M749" t="str">
            <v>No</v>
          </cell>
          <cell r="O749" t="str">
            <v>Lịch thanh toán: Monthly at 10 &amp; 24</v>
          </cell>
        </row>
        <row r="750">
          <cell r="D750">
            <v>37648</v>
          </cell>
          <cell r="E750">
            <v>29183693</v>
          </cell>
          <cell r="F750">
            <v>552013</v>
          </cell>
          <cell r="G750">
            <v>45101.000347222223</v>
          </cell>
          <cell r="H750">
            <v>45103.000347222223</v>
          </cell>
          <cell r="I750">
            <v>45135.000347222223</v>
          </cell>
          <cell r="J750" t="str">
            <v>Do Thi Bich Lieu</v>
          </cell>
          <cell r="M750" t="str">
            <v>No</v>
          </cell>
          <cell r="O750" t="str">
            <v>Lịch thanh toán: Monthly at 10 &amp; 24</v>
          </cell>
        </row>
        <row r="751">
          <cell r="D751">
            <v>37619</v>
          </cell>
          <cell r="E751">
            <v>10249806</v>
          </cell>
          <cell r="F751">
            <v>2076778</v>
          </cell>
          <cell r="G751">
            <v>45101.000347222223</v>
          </cell>
          <cell r="J751" t="str">
            <v>Do Thi Bich Lieu</v>
          </cell>
          <cell r="M751" t="str">
            <v>No</v>
          </cell>
          <cell r="O751" t="str">
            <v>07/Đã thanh toán 24/2023</v>
          </cell>
        </row>
        <row r="752">
          <cell r="D752">
            <v>37626</v>
          </cell>
          <cell r="E752">
            <v>16450772</v>
          </cell>
          <cell r="F752">
            <v>1891489</v>
          </cell>
          <cell r="G752">
            <v>45101.000347222223</v>
          </cell>
          <cell r="H752">
            <v>45103.000347222223</v>
          </cell>
          <cell r="I752">
            <v>45135.000347222223</v>
          </cell>
          <cell r="J752" t="str">
            <v>Do Thi Bich Lieu</v>
          </cell>
          <cell r="M752" t="str">
            <v>No</v>
          </cell>
          <cell r="O752" t="str">
            <v>Lịch thanh toán: Monthly at 10 &amp; 24</v>
          </cell>
        </row>
        <row r="753">
          <cell r="D753">
            <v>37622</v>
          </cell>
          <cell r="E753">
            <v>10255621</v>
          </cell>
          <cell r="F753">
            <v>5191945</v>
          </cell>
          <cell r="G753">
            <v>45101.000347222223</v>
          </cell>
          <cell r="J753" t="str">
            <v>Do Thi Bich Lieu</v>
          </cell>
          <cell r="M753" t="str">
            <v>No</v>
          </cell>
          <cell r="O753" t="str">
            <v>07/Đã thanh toán 24/2023</v>
          </cell>
        </row>
        <row r="754">
          <cell r="D754">
            <v>37645</v>
          </cell>
          <cell r="E754">
            <v>26414192</v>
          </cell>
          <cell r="F754">
            <v>2076778</v>
          </cell>
          <cell r="G754">
            <v>45101.000347222223</v>
          </cell>
          <cell r="J754" t="str">
            <v>Do Thi Bich Lieu</v>
          </cell>
          <cell r="M754" t="str">
            <v>No</v>
          </cell>
          <cell r="O754" t="str">
            <v>07/Đã thanh toán 24/2023</v>
          </cell>
        </row>
        <row r="755">
          <cell r="D755">
            <v>37628</v>
          </cell>
          <cell r="E755">
            <v>15135255</v>
          </cell>
          <cell r="F755">
            <v>2156022</v>
          </cell>
          <cell r="G755">
            <v>45101.000347222223</v>
          </cell>
          <cell r="H755">
            <v>45103.000347222223</v>
          </cell>
          <cell r="I755">
            <v>45132.000347222223</v>
          </cell>
          <cell r="J755" t="str">
            <v>Do Thi Bich Lieu</v>
          </cell>
          <cell r="M755" t="str">
            <v>No</v>
          </cell>
          <cell r="O755" t="str">
            <v>Lịch thanh toán: Monthly at 10 &amp; 24</v>
          </cell>
        </row>
        <row r="756">
          <cell r="D756">
            <v>37649</v>
          </cell>
          <cell r="E756">
            <v>29183716</v>
          </cell>
          <cell r="F756">
            <v>2619452</v>
          </cell>
          <cell r="G756">
            <v>45101.000347222223</v>
          </cell>
          <cell r="H756">
            <v>45104.000347222223</v>
          </cell>
          <cell r="I756">
            <v>45135.000347222223</v>
          </cell>
          <cell r="J756" t="str">
            <v>Do Thi Bich Lieu</v>
          </cell>
          <cell r="M756" t="str">
            <v>No</v>
          </cell>
          <cell r="O756" t="str">
            <v>Lịch thanh toán: Monthly at 10 &amp; 24</v>
          </cell>
        </row>
        <row r="757">
          <cell r="D757">
            <v>34496</v>
          </cell>
          <cell r="E757">
            <v>16443682</v>
          </cell>
          <cell r="F757">
            <v>2785056</v>
          </cell>
          <cell r="G757">
            <v>45087.000347222223</v>
          </cell>
          <cell r="J757" t="str">
            <v>Do Thi Bich Lieu</v>
          </cell>
          <cell r="M757" t="str">
            <v>No</v>
          </cell>
          <cell r="O757" t="str">
            <v>07/Đã thanh toán 10/2023</v>
          </cell>
        </row>
        <row r="758">
          <cell r="D758">
            <v>34517</v>
          </cell>
          <cell r="E758">
            <v>24323446</v>
          </cell>
          <cell r="F758">
            <v>4500363</v>
          </cell>
          <cell r="G758">
            <v>45087.000347222223</v>
          </cell>
          <cell r="J758" t="str">
            <v>Do Thi Bich Lieu</v>
          </cell>
          <cell r="M758" t="str">
            <v>No</v>
          </cell>
          <cell r="O758" t="str">
            <v>07/Đã thanh toán 24/2023</v>
          </cell>
        </row>
        <row r="759">
          <cell r="D759">
            <v>34511</v>
          </cell>
          <cell r="E759">
            <v>29178839</v>
          </cell>
          <cell r="F759">
            <v>1615482</v>
          </cell>
          <cell r="G759">
            <v>45087.000347222223</v>
          </cell>
          <cell r="J759" t="str">
            <v>Do Thi Bich Lieu</v>
          </cell>
          <cell r="M759" t="str">
            <v>No</v>
          </cell>
          <cell r="O759" t="str">
            <v>07/Đã thanh toán 10/2023</v>
          </cell>
        </row>
        <row r="760">
          <cell r="D760">
            <v>34505</v>
          </cell>
          <cell r="E760">
            <v>10247806</v>
          </cell>
          <cell r="F760">
            <v>8020980</v>
          </cell>
          <cell r="G760">
            <v>45087.000347222223</v>
          </cell>
          <cell r="J760" t="str">
            <v>Do Thi Bich Lieu</v>
          </cell>
          <cell r="M760" t="str">
            <v>No</v>
          </cell>
          <cell r="O760" t="str">
            <v>07/Đã thanh toán 10/2023</v>
          </cell>
        </row>
        <row r="761">
          <cell r="D761">
            <v>37509</v>
          </cell>
          <cell r="E761">
            <v>14085720</v>
          </cell>
          <cell r="F761">
            <v>3115167</v>
          </cell>
          <cell r="G761">
            <v>45100.000347222223</v>
          </cell>
          <cell r="J761" t="str">
            <v>Do Thi Bich Lieu</v>
          </cell>
          <cell r="M761" t="str">
            <v>No</v>
          </cell>
          <cell r="O761" t="str">
            <v>07/Đã thanh toán 10/2023</v>
          </cell>
        </row>
        <row r="762">
          <cell r="D762">
            <v>37554</v>
          </cell>
          <cell r="E762">
            <v>14088540</v>
          </cell>
          <cell r="F762">
            <v>4921533</v>
          </cell>
          <cell r="G762">
            <v>45100.000347222223</v>
          </cell>
          <cell r="J762" t="str">
            <v>Do Thi Bich Lieu</v>
          </cell>
          <cell r="M762" t="str">
            <v>No</v>
          </cell>
          <cell r="O762" t="str">
            <v>07/Đã thanh toán 10/2023</v>
          </cell>
        </row>
        <row r="763">
          <cell r="D763">
            <v>57730</v>
          </cell>
          <cell r="E763">
            <v>14064562</v>
          </cell>
          <cell r="F763">
            <v>2570400</v>
          </cell>
          <cell r="G763">
            <v>44926.000347222223</v>
          </cell>
          <cell r="J763" t="str">
            <v>Do Thi Bich Lieu</v>
          </cell>
          <cell r="M763" t="str">
            <v>No</v>
          </cell>
          <cell r="O763" t="str">
            <v>Chúng tôi đang xử lý hóa đơn, vui lòng liên hệ Do Thi Bich Lieu</v>
          </cell>
        </row>
        <row r="764">
          <cell r="D764">
            <v>10499</v>
          </cell>
          <cell r="E764">
            <v>14080816</v>
          </cell>
          <cell r="F764">
            <v>5074636</v>
          </cell>
          <cell r="G764">
            <v>44987.000347222223</v>
          </cell>
          <cell r="J764" t="str">
            <v>Do Thi Bich Lieu</v>
          </cell>
          <cell r="M764" t="str">
            <v>No</v>
          </cell>
          <cell r="O764" t="str">
            <v>Chúng tôi đang xử lý hóa đơn, vui lòng liên hệ Do Thi Bich Lieu</v>
          </cell>
        </row>
        <row r="765">
          <cell r="D765">
            <v>14857</v>
          </cell>
          <cell r="E765">
            <v>14085720</v>
          </cell>
          <cell r="F765">
            <v>122164</v>
          </cell>
          <cell r="G765">
            <v>45001.000347222223</v>
          </cell>
          <cell r="J765" t="str">
            <v>Do Thi Bich Lieu</v>
          </cell>
          <cell r="M765" t="str">
            <v>No</v>
          </cell>
          <cell r="O765" t="str">
            <v>Chúng tôi đang xử lý hóa đơn, vui lòng liên hệ Do Thi Bich Lieu</v>
          </cell>
        </row>
        <row r="766">
          <cell r="D766">
            <v>15720</v>
          </cell>
          <cell r="E766">
            <v>20293537</v>
          </cell>
          <cell r="F766">
            <v>2619452</v>
          </cell>
          <cell r="G766">
            <v>45003.000347222223</v>
          </cell>
          <cell r="J766" t="str">
            <v>Do Thi Bich Lieu</v>
          </cell>
          <cell r="M766" t="str">
            <v>No</v>
          </cell>
          <cell r="O766" t="str">
            <v>Chúng tôi đang xử lý hóa đơn, vui lòng liên hệ Do Thi Bich Lieu</v>
          </cell>
        </row>
        <row r="767">
          <cell r="D767">
            <v>15717</v>
          </cell>
          <cell r="E767">
            <v>25269261</v>
          </cell>
          <cell r="F767">
            <v>2719277</v>
          </cell>
          <cell r="G767">
            <v>45003.000347222223</v>
          </cell>
          <cell r="J767" t="str">
            <v>Do Thi Bich Lieu</v>
          </cell>
          <cell r="M767" t="str">
            <v>No</v>
          </cell>
          <cell r="O767" t="str">
            <v>Chúng tôi đang xử lý hóa đơn, vui lòng liên hệ Do Thi Bich Lieu</v>
          </cell>
        </row>
        <row r="768">
          <cell r="D768">
            <v>15716</v>
          </cell>
          <cell r="E768">
            <v>28256017</v>
          </cell>
          <cell r="F768">
            <v>11608834</v>
          </cell>
          <cell r="G768">
            <v>45003.000347222223</v>
          </cell>
          <cell r="J768" t="str">
            <v>Do Thi Bich Lieu</v>
          </cell>
          <cell r="M768" t="str">
            <v>No</v>
          </cell>
          <cell r="O768" t="str">
            <v>Chúng tôi đang xử lý hóa đơn, vui lòng liên hệ Do Thi Bich Lieu</v>
          </cell>
        </row>
        <row r="769">
          <cell r="D769">
            <v>16743</v>
          </cell>
          <cell r="E769">
            <v>14088540</v>
          </cell>
          <cell r="F769">
            <v>5036672</v>
          </cell>
          <cell r="G769">
            <v>45008.000347222223</v>
          </cell>
          <cell r="J769" t="str">
            <v>Do Thi Bich Lieu</v>
          </cell>
          <cell r="M769" t="str">
            <v>No</v>
          </cell>
          <cell r="O769" t="str">
            <v>Chúng tôi đang xử lý hóa đơn, vui lòng liên hệ Do Thi Bich Lieu</v>
          </cell>
        </row>
        <row r="770">
          <cell r="D770">
            <v>22184</v>
          </cell>
          <cell r="E770">
            <v>24306895</v>
          </cell>
          <cell r="F770">
            <v>1958825</v>
          </cell>
          <cell r="G770">
            <v>45030.000347222223</v>
          </cell>
          <cell r="J770" t="str">
            <v>Do Thi Bich Lieu</v>
          </cell>
          <cell r="M770" t="str">
            <v>No</v>
          </cell>
          <cell r="O770" t="str">
            <v>05/Đã thanh toán 24/2023</v>
          </cell>
        </row>
        <row r="771">
          <cell r="D771">
            <v>23406</v>
          </cell>
          <cell r="E771">
            <v>10221235</v>
          </cell>
          <cell r="F771">
            <v>1954612</v>
          </cell>
          <cell r="G771">
            <v>45036.000347222223</v>
          </cell>
          <cell r="J771" t="str">
            <v>Do Thi Bich Lieu</v>
          </cell>
          <cell r="M771" t="str">
            <v>No</v>
          </cell>
          <cell r="O771" t="str">
            <v>05/Đã thanh toán 24/2023</v>
          </cell>
        </row>
        <row r="772">
          <cell r="D772">
            <v>23407</v>
          </cell>
          <cell r="E772">
            <v>10222868</v>
          </cell>
          <cell r="F772">
            <v>3144801</v>
          </cell>
          <cell r="G772">
            <v>45036.000347222223</v>
          </cell>
          <cell r="J772" t="str">
            <v>Do Thi Bich Lieu</v>
          </cell>
          <cell r="M772" t="str">
            <v>No</v>
          </cell>
          <cell r="O772" t="str">
            <v>05/Đã thanh toán 24/2023</v>
          </cell>
        </row>
        <row r="773">
          <cell r="D773">
            <v>23414</v>
          </cell>
          <cell r="E773">
            <v>20365332</v>
          </cell>
          <cell r="F773">
            <v>5728125</v>
          </cell>
          <cell r="G773">
            <v>45036.000347222223</v>
          </cell>
          <cell r="J773" t="str">
            <v>Do Thi Bich Lieu</v>
          </cell>
          <cell r="M773" t="str">
            <v>No</v>
          </cell>
          <cell r="O773" t="str">
            <v>05/Đã thanh toán 24/2023</v>
          </cell>
        </row>
        <row r="774">
          <cell r="D774">
            <v>23404</v>
          </cell>
          <cell r="E774">
            <v>16423396</v>
          </cell>
          <cell r="F774">
            <v>1792468</v>
          </cell>
          <cell r="G774">
            <v>45036.000347222223</v>
          </cell>
          <cell r="J774" t="str">
            <v>Do Thi Bich Lieu</v>
          </cell>
          <cell r="M774" t="str">
            <v>No</v>
          </cell>
          <cell r="O774" t="str">
            <v>07/Đã thanh toán 10/2023</v>
          </cell>
        </row>
        <row r="775">
          <cell r="D775">
            <v>25248</v>
          </cell>
          <cell r="E775">
            <v>22343251</v>
          </cell>
          <cell r="F775">
            <v>1221638</v>
          </cell>
          <cell r="G775">
            <v>45044.000347222223</v>
          </cell>
          <cell r="J775" t="str">
            <v>Do Thi Bich Lieu</v>
          </cell>
          <cell r="M775" t="str">
            <v>No</v>
          </cell>
          <cell r="O775" t="str">
            <v>Chúng tôi đang xử lý hóa đơn, vui lòng liên hệ Do Thi Bich Lieu</v>
          </cell>
        </row>
        <row r="776">
          <cell r="D776">
            <v>28140</v>
          </cell>
          <cell r="E776">
            <v>10183289</v>
          </cell>
          <cell r="F776">
            <v>36449300</v>
          </cell>
          <cell r="G776">
            <v>45058.000347222223</v>
          </cell>
          <cell r="J776" t="str">
            <v>Do Thi Bich Lieu</v>
          </cell>
          <cell r="M776" t="str">
            <v>No</v>
          </cell>
          <cell r="O776" t="str">
            <v>05/Đã thanh toán 24/2023</v>
          </cell>
        </row>
        <row r="777">
          <cell r="D777">
            <v>29782</v>
          </cell>
          <cell r="E777">
            <v>15122237</v>
          </cell>
          <cell r="F777">
            <v>1954612</v>
          </cell>
          <cell r="G777">
            <v>45065.000347222223</v>
          </cell>
          <cell r="J777" t="str">
            <v>Do Thi Bich Lieu</v>
          </cell>
          <cell r="M777" t="str">
            <v>No</v>
          </cell>
          <cell r="O777" t="str">
            <v>06/Đã thanh toán 26/2023</v>
          </cell>
        </row>
        <row r="778">
          <cell r="D778">
            <v>29784</v>
          </cell>
          <cell r="E778">
            <v>22349126</v>
          </cell>
          <cell r="F778">
            <v>1557600</v>
          </cell>
          <cell r="G778">
            <v>45065.000347222223</v>
          </cell>
          <cell r="H778">
            <v>45137.000347222223</v>
          </cell>
          <cell r="I778">
            <v>45097.000347222223</v>
          </cell>
          <cell r="J778" t="str">
            <v>Do Thi Bich Lieu</v>
          </cell>
          <cell r="M778" t="str">
            <v>No</v>
          </cell>
          <cell r="O778" t="str">
            <v>Lịch thanh toán: Monthly at 10 &amp; 24</v>
          </cell>
        </row>
        <row r="779">
          <cell r="D779">
            <v>29785</v>
          </cell>
          <cell r="E779">
            <v>28337212</v>
          </cell>
          <cell r="F779">
            <v>1557600</v>
          </cell>
          <cell r="G779">
            <v>45065.000347222223</v>
          </cell>
          <cell r="J779" t="str">
            <v>Do Thi Bich Lieu</v>
          </cell>
          <cell r="M779" t="str">
            <v>No</v>
          </cell>
          <cell r="O779" t="str">
            <v>07/Đã thanh toán 10/2023</v>
          </cell>
        </row>
        <row r="780">
          <cell r="D780">
            <v>29776</v>
          </cell>
          <cell r="E780">
            <v>24317189</v>
          </cell>
          <cell r="F780">
            <v>1557600</v>
          </cell>
          <cell r="G780">
            <v>45065.000347222223</v>
          </cell>
          <cell r="H780">
            <v>45137.000347222223</v>
          </cell>
          <cell r="I780">
            <v>45100.000347222223</v>
          </cell>
          <cell r="J780" t="str">
            <v>Do Thi Bich Lieu</v>
          </cell>
          <cell r="M780" t="str">
            <v>No</v>
          </cell>
          <cell r="O780" t="str">
            <v>Lịch thanh toán: Monthly at 10 &amp; 24</v>
          </cell>
        </row>
        <row r="781">
          <cell r="D781">
            <v>29778</v>
          </cell>
          <cell r="E781">
            <v>27337223</v>
          </cell>
          <cell r="F781">
            <v>1557600</v>
          </cell>
          <cell r="G781">
            <v>45065.000347222223</v>
          </cell>
          <cell r="H781">
            <v>45137.000347222223</v>
          </cell>
          <cell r="I781">
            <v>45097.000347222223</v>
          </cell>
          <cell r="J781" t="str">
            <v>Do Thi Bich Lieu</v>
          </cell>
          <cell r="M781" t="str">
            <v>No</v>
          </cell>
          <cell r="O781" t="str">
            <v>Lịch thanh toán: Monthly at 10 &amp; 24</v>
          </cell>
        </row>
        <row r="782">
          <cell r="D782">
            <v>29783</v>
          </cell>
          <cell r="E782">
            <v>16437514</v>
          </cell>
          <cell r="F782">
            <v>1557600</v>
          </cell>
          <cell r="G782">
            <v>45065.000347222223</v>
          </cell>
          <cell r="J782" t="str">
            <v>Do Thi Bich Lieu</v>
          </cell>
          <cell r="M782" t="str">
            <v>No</v>
          </cell>
          <cell r="O782" t="str">
            <v>07/Đã thanh toán 10/2023</v>
          </cell>
        </row>
        <row r="783">
          <cell r="D783">
            <v>29779</v>
          </cell>
          <cell r="E783">
            <v>20375114</v>
          </cell>
          <cell r="F783">
            <v>1557600</v>
          </cell>
          <cell r="G783">
            <v>45065.000347222223</v>
          </cell>
          <cell r="J783" t="str">
            <v>Do Thi Bich Lieu</v>
          </cell>
          <cell r="M783" t="str">
            <v>No</v>
          </cell>
          <cell r="O783" t="str">
            <v>07/Đã thanh toán 10/2023</v>
          </cell>
        </row>
        <row r="784">
          <cell r="D784">
            <v>29796</v>
          </cell>
          <cell r="E784">
            <v>18171959</v>
          </cell>
          <cell r="F784">
            <v>5734652</v>
          </cell>
          <cell r="G784">
            <v>45065.000347222223</v>
          </cell>
          <cell r="J784" t="str">
            <v>Do Thi Bich Lieu</v>
          </cell>
          <cell r="M784" t="str">
            <v>No</v>
          </cell>
          <cell r="O784" t="str">
            <v>07/Đã thanh toán 10/2023</v>
          </cell>
        </row>
        <row r="785">
          <cell r="D785">
            <v>29769</v>
          </cell>
          <cell r="E785">
            <v>10237358</v>
          </cell>
          <cell r="F785">
            <v>6899855</v>
          </cell>
          <cell r="G785">
            <v>45065.000347222223</v>
          </cell>
          <cell r="J785" t="str">
            <v>Do Thi Bich Lieu</v>
          </cell>
          <cell r="M785" t="str">
            <v>No</v>
          </cell>
          <cell r="O785" t="str">
            <v>06/Đã thanh toán 26/2023</v>
          </cell>
        </row>
        <row r="786">
          <cell r="D786">
            <v>29772</v>
          </cell>
          <cell r="E786">
            <v>19397650</v>
          </cell>
          <cell r="F786">
            <v>778800</v>
          </cell>
          <cell r="G786">
            <v>45065.000347222223</v>
          </cell>
          <cell r="J786" t="str">
            <v>Do Thi Bich Lieu</v>
          </cell>
          <cell r="M786" t="str">
            <v>No</v>
          </cell>
          <cell r="O786" t="str">
            <v>07/Đã thanh toán 10/2023</v>
          </cell>
        </row>
        <row r="787">
          <cell r="D787">
            <v>29771</v>
          </cell>
          <cell r="E787">
            <v>11200164</v>
          </cell>
          <cell r="F787">
            <v>3115200</v>
          </cell>
          <cell r="G787">
            <v>45065.000347222223</v>
          </cell>
          <cell r="J787" t="str">
            <v>Do Thi Bich Lieu</v>
          </cell>
          <cell r="M787" t="str">
            <v>No</v>
          </cell>
          <cell r="O787" t="str">
            <v>07/Đã thanh toán 10/2023</v>
          </cell>
        </row>
        <row r="788">
          <cell r="D788">
            <v>32658</v>
          </cell>
          <cell r="E788">
            <v>11207034</v>
          </cell>
          <cell r="F788">
            <v>1104026</v>
          </cell>
          <cell r="G788">
            <v>45077.000347222223</v>
          </cell>
          <cell r="J788" t="str">
            <v>Do Thi Bich Lieu</v>
          </cell>
          <cell r="M788" t="str">
            <v>No</v>
          </cell>
          <cell r="O788" t="str">
            <v>07/Đã thanh toán 10/2023</v>
          </cell>
        </row>
        <row r="789">
          <cell r="D789">
            <v>32655</v>
          </cell>
          <cell r="E789">
            <v>16442542</v>
          </cell>
          <cell r="F789">
            <v>1886808</v>
          </cell>
          <cell r="G789">
            <v>45077.000347222223</v>
          </cell>
          <cell r="J789" t="str">
            <v>Do Thi Bich Lieu</v>
          </cell>
          <cell r="M789" t="str">
            <v>No</v>
          </cell>
          <cell r="O789" t="str">
            <v>07/Đã thanh toán 10/2023</v>
          </cell>
        </row>
        <row r="790">
          <cell r="D790">
            <v>32675</v>
          </cell>
          <cell r="E790">
            <v>18115377</v>
          </cell>
          <cell r="F790">
            <v>848507</v>
          </cell>
          <cell r="G790">
            <v>45077.000347222223</v>
          </cell>
          <cell r="J790" t="str">
            <v>Do Thi Bich Lieu</v>
          </cell>
          <cell r="M790" t="str">
            <v>No</v>
          </cell>
          <cell r="O790" t="str">
            <v>06/Đã thanh toán 12/2023</v>
          </cell>
        </row>
        <row r="791">
          <cell r="D791">
            <v>32682</v>
          </cell>
          <cell r="E791">
            <v>28298123</v>
          </cell>
          <cell r="F791">
            <v>9300883</v>
          </cell>
          <cell r="G791">
            <v>45077.000347222223</v>
          </cell>
          <cell r="J791" t="str">
            <v>Do Thi Bich Lieu</v>
          </cell>
          <cell r="M791" t="str">
            <v>No</v>
          </cell>
          <cell r="O791" t="str">
            <v>06/Đã thanh toán 12/2023</v>
          </cell>
        </row>
        <row r="792">
          <cell r="D792">
            <v>32654</v>
          </cell>
          <cell r="E792">
            <v>22353983</v>
          </cell>
          <cell r="F792">
            <v>4340215</v>
          </cell>
          <cell r="G792">
            <v>45077.000347222223</v>
          </cell>
          <cell r="J792" t="str">
            <v>Do Thi Bich Lieu</v>
          </cell>
          <cell r="M792" t="str">
            <v>No</v>
          </cell>
          <cell r="O792" t="str">
            <v>07/Đã thanh toán 10/2023</v>
          </cell>
        </row>
        <row r="793">
          <cell r="D793">
            <v>32664</v>
          </cell>
          <cell r="E793">
            <v>13263686</v>
          </cell>
          <cell r="F793">
            <v>5491014</v>
          </cell>
          <cell r="G793">
            <v>45077.000347222223</v>
          </cell>
          <cell r="J793" t="str">
            <v>Do Thi Bich Lieu</v>
          </cell>
          <cell r="M793" t="str">
            <v>No</v>
          </cell>
          <cell r="O793" t="str">
            <v>07/Đã thanh toán 10/2023</v>
          </cell>
        </row>
        <row r="794">
          <cell r="D794">
            <v>32681</v>
          </cell>
          <cell r="E794">
            <v>15012701</v>
          </cell>
          <cell r="F794">
            <v>496815</v>
          </cell>
          <cell r="G794">
            <v>45077.000347222223</v>
          </cell>
          <cell r="J794" t="str">
            <v>Do Thi Bich Lieu</v>
          </cell>
          <cell r="M794" t="str">
            <v>No</v>
          </cell>
          <cell r="O794" t="str">
            <v>Chúng tôi đang xử lý hóa đơn, vui lòng liên hệ Do Thi Bich Lieu</v>
          </cell>
        </row>
        <row r="795">
          <cell r="D795">
            <v>32672</v>
          </cell>
          <cell r="E795">
            <v>26406428</v>
          </cell>
          <cell r="F795">
            <v>2336400</v>
          </cell>
          <cell r="G795">
            <v>45077.000347222223</v>
          </cell>
          <cell r="J795" t="str">
            <v>Do Thi Bich Lieu</v>
          </cell>
          <cell r="M795" t="str">
            <v>No</v>
          </cell>
          <cell r="O795" t="str">
            <v>07/Đã thanh toán 10/2023</v>
          </cell>
        </row>
        <row r="796">
          <cell r="D796">
            <v>644</v>
          </cell>
          <cell r="E796">
            <v>12102972</v>
          </cell>
          <cell r="F796">
            <v>1942919</v>
          </cell>
          <cell r="G796">
            <v>44932.000347222223</v>
          </cell>
          <cell r="J796" t="str">
            <v>Do Thi Bich Lieu</v>
          </cell>
          <cell r="M796" t="str">
            <v>No</v>
          </cell>
          <cell r="O796" t="str">
            <v>Chúng tôi đang xử lý hóa đơn, vui lòng liên hệ Do Thi Bich Lieu</v>
          </cell>
        </row>
        <row r="797">
          <cell r="D797">
            <v>23421</v>
          </cell>
          <cell r="E797">
            <v>26386858</v>
          </cell>
          <cell r="F797">
            <v>2586309</v>
          </cell>
          <cell r="G797">
            <v>45036.000347222223</v>
          </cell>
          <cell r="J797" t="str">
            <v>Do Thi Bich Lieu</v>
          </cell>
          <cell r="M797" t="str">
            <v>No</v>
          </cell>
          <cell r="O797" t="str">
            <v>05/Đã thanh toán 24/2023</v>
          </cell>
        </row>
        <row r="798">
          <cell r="D798">
            <v>23410</v>
          </cell>
          <cell r="E798">
            <v>12147912</v>
          </cell>
          <cell r="F798">
            <v>778800</v>
          </cell>
          <cell r="G798">
            <v>45036.000347222223</v>
          </cell>
          <cell r="J798" t="str">
            <v>Do Thi Bich Lieu</v>
          </cell>
          <cell r="M798" t="str">
            <v>No</v>
          </cell>
          <cell r="O798" t="str">
            <v>06/Đã thanh toán 12/2023</v>
          </cell>
        </row>
        <row r="799">
          <cell r="D799">
            <v>32656</v>
          </cell>
          <cell r="E799">
            <v>12165991</v>
          </cell>
          <cell r="F799">
            <v>3664914</v>
          </cell>
          <cell r="G799">
            <v>45077.000347222223</v>
          </cell>
          <cell r="J799" t="str">
            <v>Do Thi Bich Lieu</v>
          </cell>
          <cell r="M799" t="str">
            <v>No</v>
          </cell>
          <cell r="O799" t="str">
            <v>07/Đã thanh toán 10/2023</v>
          </cell>
        </row>
        <row r="800">
          <cell r="D800">
            <v>23422</v>
          </cell>
          <cell r="E800">
            <v>90314767</v>
          </cell>
          <cell r="F800">
            <v>3380546</v>
          </cell>
          <cell r="G800">
            <v>45036.000347222223</v>
          </cell>
          <cell r="J800" t="str">
            <v>Do Thi Bich Lieu</v>
          </cell>
          <cell r="M800" t="str">
            <v>No</v>
          </cell>
          <cell r="O800" t="str">
            <v>05/Đã thanh toán 24/2023</v>
          </cell>
        </row>
        <row r="801">
          <cell r="D801">
            <v>13165</v>
          </cell>
          <cell r="E801">
            <v>16407983</v>
          </cell>
          <cell r="F801">
            <v>2400893</v>
          </cell>
          <cell r="G801">
            <v>44994.000347222223</v>
          </cell>
          <cell r="J801" t="str">
            <v>Do Thi Bich Lieu</v>
          </cell>
          <cell r="M801" t="str">
            <v>No</v>
          </cell>
          <cell r="O801" t="str">
            <v>06/Đã thanh toán 26/2023</v>
          </cell>
        </row>
        <row r="802">
          <cell r="D802">
            <v>25879</v>
          </cell>
          <cell r="E802">
            <v>13109905</v>
          </cell>
          <cell r="F802">
            <v>8242430</v>
          </cell>
          <cell r="G802">
            <v>44758.000347222223</v>
          </cell>
          <cell r="J802" t="str">
            <v>Do Thi Bich Lieu</v>
          </cell>
          <cell r="M802" t="str">
            <v>No</v>
          </cell>
          <cell r="O802" t="str">
            <v>Chúng tôi đang xử lý hóa đơn, vui lòng liên hệ Do Thi Bich Lieu</v>
          </cell>
        </row>
        <row r="803">
          <cell r="D803">
            <v>56277</v>
          </cell>
          <cell r="E803">
            <v>15069804</v>
          </cell>
          <cell r="F803">
            <v>196020</v>
          </cell>
          <cell r="G803">
            <v>44916.000347222223</v>
          </cell>
          <cell r="J803" t="str">
            <v>Do Thi Bich Lieu</v>
          </cell>
          <cell r="M803" t="str">
            <v>No</v>
          </cell>
          <cell r="O803" t="str">
            <v>Chúng tôi đang xử lý hóa đơn, vui lòng liên hệ Do Thi Bich Lieu</v>
          </cell>
        </row>
        <row r="804">
          <cell r="D804">
            <v>56991</v>
          </cell>
          <cell r="E804">
            <v>12100509</v>
          </cell>
          <cell r="F804">
            <v>882090</v>
          </cell>
          <cell r="G804">
            <v>44922.000347222223</v>
          </cell>
          <cell r="J804" t="str">
            <v>Do Thi Bich Lieu</v>
          </cell>
          <cell r="M804" t="str">
            <v>No</v>
          </cell>
          <cell r="O804" t="str">
            <v>Chúng tôi đang xử lý hóa đơn, vui lòng liên hệ Do Thi Bich Lieu</v>
          </cell>
        </row>
        <row r="805">
          <cell r="D805">
            <v>57169</v>
          </cell>
          <cell r="E805">
            <v>18115377</v>
          </cell>
          <cell r="F805">
            <v>980100</v>
          </cell>
          <cell r="G805">
            <v>44924.000347222223</v>
          </cell>
          <cell r="J805" t="str">
            <v>Do Thi Bich Lieu</v>
          </cell>
          <cell r="M805" t="str">
            <v>No</v>
          </cell>
          <cell r="O805" t="str">
            <v>Chúng tôi đang xử lý hóa đơn, vui lòng liên hệ Do Thi Bich Lieu</v>
          </cell>
        </row>
        <row r="806">
          <cell r="D806">
            <v>57873</v>
          </cell>
          <cell r="E806">
            <v>14066526</v>
          </cell>
          <cell r="F806">
            <v>3598279</v>
          </cell>
          <cell r="G806">
            <v>44926.000347222223</v>
          </cell>
          <cell r="J806" t="str">
            <v>Do Thi Bich Lieu</v>
          </cell>
          <cell r="M806" t="str">
            <v>No</v>
          </cell>
          <cell r="O806" t="str">
            <v>Chúng tôi đang xử lý hóa đơn, vui lòng liên hệ Do Thi Bich Lieu</v>
          </cell>
        </row>
        <row r="807">
          <cell r="D807">
            <v>13715</v>
          </cell>
          <cell r="E807">
            <v>28276097</v>
          </cell>
          <cell r="F807">
            <v>-1199426</v>
          </cell>
          <cell r="G807">
            <v>45000.000347222223</v>
          </cell>
          <cell r="J807" t="str">
            <v>Do Thi Bich Lieu</v>
          </cell>
          <cell r="M807" t="str">
            <v>No</v>
          </cell>
          <cell r="O807" t="str">
            <v>Chúng tôi đang xử lý hóa đơn, vui lòng liên hệ Do Thi Bich Lieu</v>
          </cell>
        </row>
        <row r="808">
          <cell r="D808">
            <v>31445</v>
          </cell>
          <cell r="E808">
            <v>16440980</v>
          </cell>
          <cell r="F808">
            <v>1615482</v>
          </cell>
          <cell r="G808">
            <v>45073.000347222223</v>
          </cell>
          <cell r="J808" t="str">
            <v>Do Thi Bich Lieu</v>
          </cell>
          <cell r="M808" t="str">
            <v>No</v>
          </cell>
          <cell r="O808" t="str">
            <v>Chúng tôi đang xử lý hóa đơn, vui lòng liên hệ Do Thi Bich Lieu</v>
          </cell>
        </row>
        <row r="809">
          <cell r="D809">
            <v>1376</v>
          </cell>
          <cell r="E809">
            <v>17154727</v>
          </cell>
          <cell r="F809">
            <v>6936193</v>
          </cell>
          <cell r="G809">
            <v>44938.000347222223</v>
          </cell>
          <cell r="J809" t="str">
            <v>Do Thi Bich Lieu</v>
          </cell>
          <cell r="M809" t="str">
            <v>No</v>
          </cell>
          <cell r="O809" t="str">
            <v>Chúng tôi đang xử lý hóa đơn, vui lòng liên hệ Do Thi Bich Lieu</v>
          </cell>
        </row>
        <row r="810">
          <cell r="D810">
            <v>1477</v>
          </cell>
          <cell r="E810">
            <v>28298123</v>
          </cell>
          <cell r="F810">
            <v>9484132</v>
          </cell>
          <cell r="G810">
            <v>44939.000347222223</v>
          </cell>
          <cell r="J810" t="str">
            <v>Do Thi Bich Lieu</v>
          </cell>
          <cell r="M810" t="str">
            <v>No</v>
          </cell>
          <cell r="O810" t="str">
            <v>Chúng tôi đang xử lý hóa đơn, vui lòng liên hệ Do Thi Bich Lieu</v>
          </cell>
        </row>
        <row r="811">
          <cell r="D811">
            <v>2116</v>
          </cell>
          <cell r="E811">
            <v>16391225</v>
          </cell>
          <cell r="F811">
            <v>6094770</v>
          </cell>
          <cell r="G811">
            <v>44957.000347222223</v>
          </cell>
          <cell r="J811" t="str">
            <v>Do Thi Bich Lieu</v>
          </cell>
          <cell r="M811" t="str">
            <v>No</v>
          </cell>
          <cell r="O811" t="str">
            <v>Chúng tôi đang xử lý hóa đơn, vui lòng liên hệ Do Thi Bich Lieu</v>
          </cell>
        </row>
        <row r="812">
          <cell r="D812">
            <v>2127</v>
          </cell>
          <cell r="E812">
            <v>11153889</v>
          </cell>
          <cell r="F812">
            <v>11166133</v>
          </cell>
          <cell r="G812">
            <v>44957.000347222223</v>
          </cell>
          <cell r="J812" t="str">
            <v>Do Thi Bich Lieu</v>
          </cell>
          <cell r="M812" t="str">
            <v>No</v>
          </cell>
          <cell r="O812" t="str">
            <v>Chúng tôi đang xử lý hóa đơn, vui lòng liên hệ Do Thi Bich Lieu</v>
          </cell>
        </row>
        <row r="813">
          <cell r="D813">
            <v>6277</v>
          </cell>
          <cell r="E813">
            <v>26363583</v>
          </cell>
          <cell r="F813">
            <v>2880284</v>
          </cell>
          <cell r="G813">
            <v>44973.000347222223</v>
          </cell>
          <cell r="J813" t="str">
            <v>Do Thi Bich Lieu</v>
          </cell>
          <cell r="M813" t="str">
            <v>No</v>
          </cell>
          <cell r="O813" t="str">
            <v>Chúng tôi đang xử lý hóa đơn, vui lòng liên hệ Do Thi Bich Lieu</v>
          </cell>
        </row>
        <row r="814">
          <cell r="D814">
            <v>56990</v>
          </cell>
          <cell r="E814">
            <v>10171704</v>
          </cell>
          <cell r="F814">
            <v>23304240</v>
          </cell>
          <cell r="G814">
            <v>44922.000347222223</v>
          </cell>
          <cell r="J814" t="str">
            <v>Do Thi Bich Lieu</v>
          </cell>
          <cell r="M814" t="str">
            <v>No</v>
          </cell>
          <cell r="O814" t="str">
            <v>Chúng tôi đang xử lý hóa đơn, vui lòng liên hệ Do Thi Bich Lieu</v>
          </cell>
        </row>
        <row r="815">
          <cell r="D815">
            <v>641</v>
          </cell>
          <cell r="E815">
            <v>16386568</v>
          </cell>
          <cell r="F815">
            <v>1827216</v>
          </cell>
          <cell r="G815">
            <v>44932.000347222223</v>
          </cell>
          <cell r="J815" t="str">
            <v>Do Thi Bich Lieu</v>
          </cell>
          <cell r="M815" t="str">
            <v>No</v>
          </cell>
          <cell r="O815" t="str">
            <v>Chúng tôi đang xử lý hóa đơn, vui lòng liên hệ Do Thi Bich Lieu</v>
          </cell>
        </row>
        <row r="816">
          <cell r="D816">
            <v>832</v>
          </cell>
          <cell r="E816">
            <v>17151843</v>
          </cell>
          <cell r="F816">
            <v>26410406</v>
          </cell>
          <cell r="G816">
            <v>44933.000347222223</v>
          </cell>
          <cell r="J816" t="str">
            <v>Do Thi Bich Lieu</v>
          </cell>
          <cell r="M816" t="str">
            <v>No</v>
          </cell>
          <cell r="O816" t="str">
            <v>Chúng tôi đang xử lý hóa đơn, vui lòng liên hệ Do Thi Bich Lieu</v>
          </cell>
        </row>
        <row r="817">
          <cell r="D817">
            <v>1372</v>
          </cell>
          <cell r="E817">
            <v>10176136</v>
          </cell>
          <cell r="F817">
            <v>5280396</v>
          </cell>
          <cell r="G817">
            <v>44938.000347222223</v>
          </cell>
          <cell r="J817" t="str">
            <v>Do Thi Bich Lieu</v>
          </cell>
          <cell r="M817" t="str">
            <v>No</v>
          </cell>
          <cell r="O817" t="str">
            <v>Chúng tôi đang xử lý hóa đơn, vui lòng liên hệ Do Thi Bich Lieu</v>
          </cell>
        </row>
        <row r="818">
          <cell r="D818">
            <v>1375</v>
          </cell>
          <cell r="E818">
            <v>10179448</v>
          </cell>
          <cell r="F818">
            <v>12216380</v>
          </cell>
          <cell r="G818">
            <v>44938.000347222223</v>
          </cell>
          <cell r="J818" t="str">
            <v>Do Thi Bich Lieu</v>
          </cell>
          <cell r="M818" t="str">
            <v>No</v>
          </cell>
          <cell r="O818" t="str">
            <v>Chúng tôi đang xử lý hóa đơn, vui lòng liên hệ Do Thi Bich Lieu</v>
          </cell>
        </row>
        <row r="819">
          <cell r="D819">
            <v>1379</v>
          </cell>
          <cell r="E819">
            <v>24280678</v>
          </cell>
          <cell r="F819">
            <v>8581829</v>
          </cell>
          <cell r="G819">
            <v>44938.000347222223</v>
          </cell>
          <cell r="J819" t="str">
            <v>Do Thi Bich Lieu</v>
          </cell>
          <cell r="M819" t="str">
            <v>No</v>
          </cell>
          <cell r="O819" t="str">
            <v>Chúng tôi đang xử lý hóa đơn, vui lòng liên hệ Do Thi Bich Lieu</v>
          </cell>
        </row>
        <row r="820">
          <cell r="D820">
            <v>1373</v>
          </cell>
          <cell r="E820">
            <v>50984121</v>
          </cell>
          <cell r="F820">
            <v>13511344</v>
          </cell>
          <cell r="G820">
            <v>44938.000347222223</v>
          </cell>
          <cell r="J820" t="str">
            <v>Do Thi Bich Lieu</v>
          </cell>
          <cell r="M820" t="str">
            <v>No</v>
          </cell>
          <cell r="O820" t="str">
            <v>Chúng tôi đang xử lý hóa đơn, vui lòng liên hệ Do Thi Bich Lieu</v>
          </cell>
        </row>
        <row r="821">
          <cell r="D821">
            <v>1382</v>
          </cell>
          <cell r="E821">
            <v>16389594</v>
          </cell>
          <cell r="F821">
            <v>6108190</v>
          </cell>
          <cell r="G821">
            <v>44938.000347222223</v>
          </cell>
          <cell r="J821" t="str">
            <v>Do Thi Bich Lieu</v>
          </cell>
          <cell r="M821" t="str">
            <v>No</v>
          </cell>
          <cell r="O821" t="str">
            <v>Chúng tôi đang xử lý hóa đơn, vui lòng liên hệ Do Thi Bich Lieu</v>
          </cell>
        </row>
        <row r="822">
          <cell r="D822">
            <v>1370</v>
          </cell>
          <cell r="E822">
            <v>19353021</v>
          </cell>
          <cell r="F822">
            <v>1221638</v>
          </cell>
          <cell r="G822">
            <v>44938.000347222223</v>
          </cell>
          <cell r="J822" t="str">
            <v>Do Thi Bich Lieu</v>
          </cell>
          <cell r="M822" t="str">
            <v>No</v>
          </cell>
          <cell r="O822" t="str">
            <v>Chúng tôi đang xử lý hóa đơn, vui lòng liên hệ Do Thi Bich Lieu</v>
          </cell>
        </row>
        <row r="823">
          <cell r="D823">
            <v>1368</v>
          </cell>
          <cell r="E823">
            <v>13204346</v>
          </cell>
          <cell r="F823">
            <v>13589208</v>
          </cell>
          <cell r="G823">
            <v>44938.000347222223</v>
          </cell>
          <cell r="J823" t="str">
            <v>Do Thi Bich Lieu</v>
          </cell>
          <cell r="M823" t="str">
            <v>No</v>
          </cell>
          <cell r="O823" t="str">
            <v>Chúng tôi đang xử lý hóa đơn, vui lòng liên hệ Do Thi Bich Lieu</v>
          </cell>
        </row>
        <row r="824">
          <cell r="D824">
            <v>1374</v>
          </cell>
          <cell r="E824">
            <v>10177524</v>
          </cell>
          <cell r="F824">
            <v>5054124</v>
          </cell>
          <cell r="G824">
            <v>44938.000347222223</v>
          </cell>
          <cell r="J824" t="str">
            <v>Do Thi Bich Lieu</v>
          </cell>
          <cell r="M824" t="str">
            <v>No</v>
          </cell>
          <cell r="O824" t="str">
            <v>Chúng tôi đang xử lý hóa đơn, vui lòng liên hệ Do Thi Bich Lieu</v>
          </cell>
        </row>
        <row r="825">
          <cell r="D825">
            <v>1377</v>
          </cell>
          <cell r="E825">
            <v>20335101</v>
          </cell>
          <cell r="F825">
            <v>8672587</v>
          </cell>
          <cell r="G825">
            <v>44938.000347222223</v>
          </cell>
          <cell r="J825" t="str">
            <v>Do Thi Bich Lieu</v>
          </cell>
          <cell r="M825" t="str">
            <v>No</v>
          </cell>
          <cell r="O825" t="str">
            <v>Chúng tôi đang xử lý hóa đơn, vui lòng liên hệ Do Thi Bich Lieu</v>
          </cell>
        </row>
        <row r="826">
          <cell r="D826">
            <v>1378</v>
          </cell>
          <cell r="E826">
            <v>22308735</v>
          </cell>
          <cell r="F826">
            <v>19025138</v>
          </cell>
          <cell r="G826">
            <v>44938.000347222223</v>
          </cell>
          <cell r="J826" t="str">
            <v>Do Thi Bich Lieu</v>
          </cell>
          <cell r="M826" t="str">
            <v>No</v>
          </cell>
          <cell r="O826" t="str">
            <v>Chúng tôi đang xử lý hóa đơn, vui lòng liên hệ Do Thi Bich Lieu</v>
          </cell>
        </row>
        <row r="827">
          <cell r="D827">
            <v>1371</v>
          </cell>
          <cell r="E827">
            <v>18118684</v>
          </cell>
          <cell r="F827">
            <v>4216916</v>
          </cell>
          <cell r="G827">
            <v>44938.000347222223</v>
          </cell>
          <cell r="J827" t="str">
            <v>Do Thi Bich Lieu</v>
          </cell>
          <cell r="M827" t="str">
            <v>No</v>
          </cell>
          <cell r="O827" t="str">
            <v>Chúng tôi đang xử lý hóa đơn, vui lòng liên hệ Do Thi Bich Lieu</v>
          </cell>
        </row>
        <row r="828">
          <cell r="D828">
            <v>1482</v>
          </cell>
          <cell r="E828">
            <v>15079249</v>
          </cell>
          <cell r="F828">
            <v>11958606</v>
          </cell>
          <cell r="G828">
            <v>44939.000347222223</v>
          </cell>
          <cell r="J828" t="str">
            <v>Do Thi Bich Lieu</v>
          </cell>
          <cell r="M828" t="str">
            <v>No</v>
          </cell>
          <cell r="O828" t="str">
            <v>Chúng tôi đang xử lý hóa đơn, vui lòng liên hệ Do Thi Bich Lieu</v>
          </cell>
        </row>
        <row r="829">
          <cell r="D829">
            <v>1480</v>
          </cell>
          <cell r="E829">
            <v>16391750</v>
          </cell>
          <cell r="F829">
            <v>10859211</v>
          </cell>
          <cell r="G829">
            <v>44939.000347222223</v>
          </cell>
          <cell r="J829" t="str">
            <v>Do Thi Bich Lieu</v>
          </cell>
          <cell r="M829" t="str">
            <v>No</v>
          </cell>
          <cell r="O829" t="str">
            <v>Chúng tôi đang xử lý hóa đơn, vui lòng liên hệ Do Thi Bich Lieu</v>
          </cell>
        </row>
        <row r="830">
          <cell r="D830">
            <v>2133</v>
          </cell>
          <cell r="E830">
            <v>13205002</v>
          </cell>
          <cell r="F830">
            <v>1305424</v>
          </cell>
          <cell r="G830">
            <v>44957.000347222223</v>
          </cell>
          <cell r="J830" t="str">
            <v>Do Thi Bich Lieu</v>
          </cell>
          <cell r="M830" t="str">
            <v>No</v>
          </cell>
          <cell r="O830" t="str">
            <v>Chúng tôi đang xử lý hóa đơn, vui lòng liên hệ Do Thi Bich Lieu</v>
          </cell>
        </row>
        <row r="831">
          <cell r="D831">
            <v>2137</v>
          </cell>
          <cell r="E831">
            <v>26359222</v>
          </cell>
          <cell r="F831">
            <v>14355022</v>
          </cell>
          <cell r="G831">
            <v>44957.000347222223</v>
          </cell>
          <cell r="J831" t="str">
            <v>Do Thi Bich Lieu</v>
          </cell>
          <cell r="M831" t="str">
            <v>No</v>
          </cell>
          <cell r="O831" t="str">
            <v>Chúng tôi đang xử lý hóa đơn, vui lòng liên hệ Do Thi Bich Lieu</v>
          </cell>
        </row>
        <row r="832">
          <cell r="D832">
            <v>2136</v>
          </cell>
          <cell r="E832">
            <v>14069880</v>
          </cell>
          <cell r="F832">
            <v>12207721</v>
          </cell>
          <cell r="G832">
            <v>44957.000347222223</v>
          </cell>
          <cell r="J832" t="str">
            <v>Do Thi Bich Lieu</v>
          </cell>
          <cell r="M832" t="str">
            <v>No</v>
          </cell>
          <cell r="O832" t="str">
            <v>Chúng tôi đang xử lý hóa đơn, vui lòng liên hệ Do Thi Bich Lieu</v>
          </cell>
        </row>
        <row r="833">
          <cell r="D833">
            <v>2121</v>
          </cell>
          <cell r="E833">
            <v>10183289</v>
          </cell>
          <cell r="F833">
            <v>37365490</v>
          </cell>
          <cell r="G833">
            <v>44957.000347222223</v>
          </cell>
          <cell r="J833" t="str">
            <v>Do Thi Bich Lieu</v>
          </cell>
          <cell r="M833" t="str">
            <v>No</v>
          </cell>
          <cell r="O833" t="str">
            <v>Chúng tôi đang xử lý hóa đơn, vui lòng liên hệ Do Thi Bich Lieu</v>
          </cell>
        </row>
        <row r="834">
          <cell r="D834">
            <v>2115</v>
          </cell>
          <cell r="E834">
            <v>18123159</v>
          </cell>
          <cell r="F834">
            <v>12081581</v>
          </cell>
          <cell r="G834">
            <v>44957.000347222223</v>
          </cell>
          <cell r="J834" t="str">
            <v>Do Thi Bich Lieu</v>
          </cell>
          <cell r="M834" t="str">
            <v>No</v>
          </cell>
          <cell r="O834" t="str">
            <v>Chúng tôi đang xử lý hóa đơn, vui lòng liên hệ Do Thi Bich Lieu</v>
          </cell>
        </row>
        <row r="835">
          <cell r="D835">
            <v>2138</v>
          </cell>
          <cell r="E835">
            <v>14068906</v>
          </cell>
          <cell r="F835">
            <v>65661684</v>
          </cell>
          <cell r="G835">
            <v>44957.000347222223</v>
          </cell>
          <cell r="J835" t="str">
            <v>Do Thi Bich Lieu</v>
          </cell>
          <cell r="M835" t="str">
            <v>No</v>
          </cell>
          <cell r="O835" t="str">
            <v>Chúng tôi đang xử lý hóa đơn, vui lòng liên hệ Do Thi Bich Lieu</v>
          </cell>
        </row>
        <row r="836">
          <cell r="D836">
            <v>2181</v>
          </cell>
          <cell r="E836">
            <v>26360918</v>
          </cell>
          <cell r="F836">
            <v>13559590</v>
          </cell>
          <cell r="G836">
            <v>44957.000347222223</v>
          </cell>
          <cell r="J836" t="str">
            <v>Do Thi Bich Lieu</v>
          </cell>
          <cell r="M836" t="str">
            <v>No</v>
          </cell>
          <cell r="O836" t="str">
            <v>Chúng tôi đang xử lý hóa đơn, vui lòng liên hệ Do Thi Bich Lieu</v>
          </cell>
        </row>
        <row r="837">
          <cell r="D837">
            <v>2183</v>
          </cell>
          <cell r="E837">
            <v>16393469</v>
          </cell>
          <cell r="F837">
            <v>9018636</v>
          </cell>
          <cell r="G837">
            <v>44957.000347222223</v>
          </cell>
          <cell r="J837" t="str">
            <v>Do Thi Bich Lieu</v>
          </cell>
          <cell r="M837" t="str">
            <v>No</v>
          </cell>
          <cell r="O837" t="str">
            <v>Chúng tôi đang xử lý hóa đơn, vui lòng liên hệ Do Thi Bich Lieu</v>
          </cell>
        </row>
        <row r="838">
          <cell r="D838">
            <v>2182</v>
          </cell>
          <cell r="E838">
            <v>13209920</v>
          </cell>
          <cell r="F838">
            <v>12568622</v>
          </cell>
          <cell r="G838">
            <v>44957.000347222223</v>
          </cell>
          <cell r="J838" t="str">
            <v>Do Thi Bich Lieu</v>
          </cell>
          <cell r="M838" t="str">
            <v>No</v>
          </cell>
          <cell r="O838" t="str">
            <v>Chúng tôi đang xử lý hóa đơn, vui lòng liên hệ Do Thi Bich Lieu</v>
          </cell>
        </row>
        <row r="839">
          <cell r="D839">
            <v>2184</v>
          </cell>
          <cell r="E839">
            <v>26359891</v>
          </cell>
          <cell r="F839">
            <v>2900942</v>
          </cell>
          <cell r="G839">
            <v>44957.000347222223</v>
          </cell>
          <cell r="J839" t="str">
            <v>Do Thi Bich Lieu</v>
          </cell>
          <cell r="M839" t="str">
            <v>No</v>
          </cell>
          <cell r="O839" t="str">
            <v>Chúng tôi đang xử lý hóa đơn, vui lòng liên hệ Do Thi Bich Lieu</v>
          </cell>
        </row>
        <row r="840">
          <cell r="D840">
            <v>2131</v>
          </cell>
          <cell r="E840">
            <v>14071199</v>
          </cell>
          <cell r="F840">
            <v>6108190</v>
          </cell>
          <cell r="G840">
            <v>44957.000347222223</v>
          </cell>
          <cell r="J840" t="str">
            <v>Do Thi Bich Lieu</v>
          </cell>
          <cell r="M840" t="str">
            <v>No</v>
          </cell>
          <cell r="O840" t="str">
            <v>Chúng tôi đang xử lý hóa đơn, vui lòng liên hệ Do Thi Bich Lieu</v>
          </cell>
        </row>
        <row r="841">
          <cell r="D841">
            <v>2134</v>
          </cell>
          <cell r="E841">
            <v>13207268</v>
          </cell>
          <cell r="F841">
            <v>33855750</v>
          </cell>
          <cell r="G841">
            <v>44957.000347222223</v>
          </cell>
          <cell r="J841" t="str">
            <v>Do Thi Bich Lieu</v>
          </cell>
          <cell r="M841" t="str">
            <v>No</v>
          </cell>
          <cell r="O841" t="str">
            <v>Chúng tôi đang xử lý hóa đơn, vui lòng liên hệ Do Thi Bich Lieu</v>
          </cell>
        </row>
        <row r="842">
          <cell r="D842">
            <v>2124</v>
          </cell>
          <cell r="E842">
            <v>18123935</v>
          </cell>
          <cell r="F842">
            <v>6023424</v>
          </cell>
          <cell r="G842">
            <v>44957.000347222223</v>
          </cell>
          <cell r="J842" t="str">
            <v>Do Thi Bich Lieu</v>
          </cell>
          <cell r="M842" t="str">
            <v>No</v>
          </cell>
          <cell r="O842" t="str">
            <v>Chúng tôi đang xử lý hóa đơn, vui lòng liên hệ Do Thi Bich Lieu</v>
          </cell>
        </row>
        <row r="843">
          <cell r="D843">
            <v>2117</v>
          </cell>
          <cell r="E843">
            <v>15080920</v>
          </cell>
          <cell r="F843">
            <v>7899848</v>
          </cell>
          <cell r="G843">
            <v>44957.000347222223</v>
          </cell>
          <cell r="J843" t="str">
            <v>Do Thi Bich Lieu</v>
          </cell>
          <cell r="M843" t="str">
            <v>No</v>
          </cell>
          <cell r="O843" t="str">
            <v>Chúng tôi đang xử lý hóa đơn, vui lòng liên hệ Do Thi Bich Lieu</v>
          </cell>
        </row>
        <row r="844">
          <cell r="D844">
            <v>8663</v>
          </cell>
          <cell r="E844">
            <v>14076654</v>
          </cell>
          <cell r="F844">
            <v>1490071</v>
          </cell>
          <cell r="G844">
            <v>44981.000347222223</v>
          </cell>
          <cell r="J844" t="str">
            <v>Do Thi Bich Lieu</v>
          </cell>
          <cell r="M844" t="str">
            <v>No</v>
          </cell>
          <cell r="O844" t="str">
            <v>Chúng tôi đang xử lý hóa đơn, vui lòng liên hệ Do Thi Bich Lieu</v>
          </cell>
        </row>
        <row r="845">
          <cell r="D845">
            <v>15722</v>
          </cell>
          <cell r="E845">
            <v>15043397</v>
          </cell>
          <cell r="F845">
            <v>2358510</v>
          </cell>
          <cell r="G845">
            <v>45003.000347222223</v>
          </cell>
          <cell r="J845" t="str">
            <v>Do Thi Bich Lieu</v>
          </cell>
          <cell r="M845" t="str">
            <v>No</v>
          </cell>
          <cell r="O845" t="str">
            <v>Chúng tôi đang xử lý hóa đơn, vui lòng liên hệ Do Thi Bich Lieu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34496</v>
          </cell>
          <cell r="E2">
            <v>16443682</v>
          </cell>
          <cell r="F2">
            <v>2785056</v>
          </cell>
          <cell r="G2">
            <v>45087.000347222223</v>
          </cell>
          <cell r="H2">
            <v>45088.000347222223</v>
          </cell>
          <cell r="I2">
            <v>45117.000347222223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34517</v>
          </cell>
          <cell r="E3">
            <v>24323446</v>
          </cell>
          <cell r="F3">
            <v>4500363</v>
          </cell>
          <cell r="G3">
            <v>45087.000347222223</v>
          </cell>
          <cell r="H3">
            <v>45088.000347222223</v>
          </cell>
          <cell r="I3">
            <v>45122.000347222223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34511</v>
          </cell>
          <cell r="E4">
            <v>29178839</v>
          </cell>
          <cell r="F4">
            <v>1615482</v>
          </cell>
          <cell r="G4">
            <v>45087.000347222223</v>
          </cell>
          <cell r="H4">
            <v>45088.000347222223</v>
          </cell>
          <cell r="I4">
            <v>45112.000347222223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34505</v>
          </cell>
          <cell r="E5">
            <v>10247806</v>
          </cell>
          <cell r="F5">
            <v>8020980</v>
          </cell>
          <cell r="G5">
            <v>45087.000347222223</v>
          </cell>
          <cell r="H5">
            <v>45088.000347222223</v>
          </cell>
          <cell r="I5">
            <v>45114.000347222223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34557</v>
          </cell>
          <cell r="E6">
            <v>10251016</v>
          </cell>
          <cell r="F6">
            <v>1886808</v>
          </cell>
          <cell r="G6">
            <v>45087.000347222223</v>
          </cell>
          <cell r="H6">
            <v>45088.000347222223</v>
          </cell>
          <cell r="I6">
            <v>45121.000347222223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34514</v>
          </cell>
          <cell r="E7">
            <v>16445152</v>
          </cell>
          <cell r="F7">
            <v>2443276</v>
          </cell>
          <cell r="G7">
            <v>45087.000347222223</v>
          </cell>
          <cell r="H7">
            <v>45088.000347222223</v>
          </cell>
          <cell r="I7">
            <v>45121.000347222223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34525</v>
          </cell>
          <cell r="E8">
            <v>27344664</v>
          </cell>
          <cell r="F8">
            <v>775132</v>
          </cell>
          <cell r="G8">
            <v>45087.000347222223</v>
          </cell>
          <cell r="H8">
            <v>45088.000347222223</v>
          </cell>
          <cell r="I8">
            <v>45122.000347222223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34503</v>
          </cell>
          <cell r="E9">
            <v>24322110</v>
          </cell>
          <cell r="F9">
            <v>3125262</v>
          </cell>
          <cell r="G9">
            <v>45087.000347222223</v>
          </cell>
          <cell r="H9">
            <v>45088.000347222223</v>
          </cell>
          <cell r="I9">
            <v>45117.000347222223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34508</v>
          </cell>
          <cell r="E10">
            <v>11208247</v>
          </cell>
          <cell r="F10">
            <v>3234033</v>
          </cell>
          <cell r="G10">
            <v>45087.000347222223</v>
          </cell>
          <cell r="H10">
            <v>45088.000347222223</v>
          </cell>
          <cell r="I10">
            <v>45115.000347222223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34504</v>
          </cell>
          <cell r="E11">
            <v>25351245</v>
          </cell>
          <cell r="F11">
            <v>2840257</v>
          </cell>
          <cell r="G11">
            <v>45087.000347222223</v>
          </cell>
          <cell r="H11">
            <v>45088.000347222223</v>
          </cell>
          <cell r="I11">
            <v>45114.000347222223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34513</v>
          </cell>
          <cell r="E12">
            <v>28343977</v>
          </cell>
          <cell r="F12">
            <v>2443276</v>
          </cell>
          <cell r="G12">
            <v>45087.000347222223</v>
          </cell>
          <cell r="H12">
            <v>45088.000347222223</v>
          </cell>
          <cell r="I12">
            <v>45119.000347222223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34499</v>
          </cell>
          <cell r="E13">
            <v>21233670</v>
          </cell>
          <cell r="F13">
            <v>1186224</v>
          </cell>
          <cell r="G13">
            <v>45087.000347222223</v>
          </cell>
          <cell r="H13">
            <v>45088.000347222223</v>
          </cell>
          <cell r="I13">
            <v>45115.000347222223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34506</v>
          </cell>
          <cell r="E14">
            <v>10246730</v>
          </cell>
          <cell r="F14">
            <v>4886552</v>
          </cell>
          <cell r="G14">
            <v>45087.000347222223</v>
          </cell>
          <cell r="H14">
            <v>45088.000347222223</v>
          </cell>
          <cell r="I14">
            <v>45114.000347222223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34500</v>
          </cell>
          <cell r="E15">
            <v>21233473</v>
          </cell>
          <cell r="F15">
            <v>1886808</v>
          </cell>
          <cell r="G15">
            <v>45087.000347222223</v>
          </cell>
          <cell r="H15">
            <v>45088.000347222223</v>
          </cell>
          <cell r="I15">
            <v>45115.000347222223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34502</v>
          </cell>
          <cell r="E16">
            <v>22355353</v>
          </cell>
          <cell r="F16">
            <v>3344436</v>
          </cell>
          <cell r="G16">
            <v>45087.000347222223</v>
          </cell>
          <cell r="H16">
            <v>45088.000347222223</v>
          </cell>
          <cell r="I16">
            <v>45115.000347222223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34528</v>
          </cell>
          <cell r="E17">
            <v>15130662</v>
          </cell>
          <cell r="F17">
            <v>2372447</v>
          </cell>
          <cell r="G17">
            <v>45087.000347222223</v>
          </cell>
          <cell r="H17">
            <v>45088.000347222223</v>
          </cell>
          <cell r="I17">
            <v>45121.000347222223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34512</v>
          </cell>
          <cell r="E18">
            <v>19405222</v>
          </cell>
          <cell r="F18">
            <v>1221638</v>
          </cell>
          <cell r="G18">
            <v>45087.000347222223</v>
          </cell>
          <cell r="H18">
            <v>45088.000347222223</v>
          </cell>
          <cell r="I18">
            <v>45117.000347222223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34509</v>
          </cell>
          <cell r="E19">
            <v>11208688</v>
          </cell>
          <cell r="F19">
            <v>2443276</v>
          </cell>
          <cell r="G19">
            <v>45087.000347222223</v>
          </cell>
          <cell r="H19">
            <v>45088.000347222223</v>
          </cell>
          <cell r="I19">
            <v>45115.000347222223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34501</v>
          </cell>
          <cell r="E20">
            <v>22355768</v>
          </cell>
          <cell r="F20">
            <v>1615482</v>
          </cell>
          <cell r="G20">
            <v>45087.000347222223</v>
          </cell>
          <cell r="H20">
            <v>45088.000347222223</v>
          </cell>
          <cell r="I20">
            <v>45115.000347222223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34510</v>
          </cell>
          <cell r="E21">
            <v>18178674</v>
          </cell>
          <cell r="F21">
            <v>1221638</v>
          </cell>
          <cell r="G21">
            <v>45087.000347222223</v>
          </cell>
          <cell r="H21">
            <v>45088.000347222223</v>
          </cell>
          <cell r="I21">
            <v>45115.000347222223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34515</v>
          </cell>
          <cell r="E22">
            <v>28343917</v>
          </cell>
          <cell r="F22">
            <v>2443276</v>
          </cell>
          <cell r="G22">
            <v>45087.000347222223</v>
          </cell>
          <cell r="H22">
            <v>45088.000347222223</v>
          </cell>
          <cell r="I22">
            <v>45119.000347222223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34529</v>
          </cell>
          <cell r="E23">
            <v>15130965</v>
          </cell>
          <cell r="F23">
            <v>2352785</v>
          </cell>
          <cell r="G23">
            <v>45087.000347222223</v>
          </cell>
          <cell r="H23">
            <v>45088.000347222223</v>
          </cell>
          <cell r="I23">
            <v>45121.000347222223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34495</v>
          </cell>
          <cell r="E24">
            <v>15128445</v>
          </cell>
          <cell r="F24">
            <v>2880284</v>
          </cell>
          <cell r="G24">
            <v>45087.000347222223</v>
          </cell>
          <cell r="H24">
            <v>45088.000347222223</v>
          </cell>
          <cell r="I24">
            <v>45114.000347222223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34498</v>
          </cell>
          <cell r="E25">
            <v>23225259</v>
          </cell>
          <cell r="F25">
            <v>1423468</v>
          </cell>
          <cell r="G25">
            <v>45087.000347222223</v>
          </cell>
          <cell r="H25">
            <v>45088.000347222223</v>
          </cell>
          <cell r="I25">
            <v>45117.000347222223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34516</v>
          </cell>
          <cell r="E26">
            <v>27343967</v>
          </cell>
          <cell r="F26">
            <v>1221638</v>
          </cell>
          <cell r="G26">
            <v>45087.000347222223</v>
          </cell>
          <cell r="H26">
            <v>45088.000347222223</v>
          </cell>
          <cell r="I26">
            <v>45118.000347222223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34526</v>
          </cell>
          <cell r="E27">
            <v>17213731</v>
          </cell>
          <cell r="F27">
            <v>2372447</v>
          </cell>
          <cell r="G27">
            <v>45087.000347222223</v>
          </cell>
          <cell r="H27">
            <v>45088.000347222223</v>
          </cell>
          <cell r="I27">
            <v>45122.000347222223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34524</v>
          </cell>
          <cell r="E28">
            <v>20382965</v>
          </cell>
          <cell r="F28">
            <v>1309726</v>
          </cell>
          <cell r="G28">
            <v>45087.000347222223</v>
          </cell>
          <cell r="H28">
            <v>45088.000347222223</v>
          </cell>
          <cell r="I28">
            <v>45122.000347222223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34507</v>
          </cell>
          <cell r="E29">
            <v>12167620</v>
          </cell>
          <cell r="F29">
            <v>2443276</v>
          </cell>
          <cell r="G29">
            <v>45087.000347222223</v>
          </cell>
          <cell r="H29">
            <v>45088.000347222223</v>
          </cell>
          <cell r="I29">
            <v>45115.000347222223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34527</v>
          </cell>
          <cell r="E30">
            <v>16446230</v>
          </cell>
          <cell r="F30">
            <v>1914957</v>
          </cell>
          <cell r="G30">
            <v>45087.000347222223</v>
          </cell>
          <cell r="H30">
            <v>45090.000347222223</v>
          </cell>
          <cell r="I30">
            <v>45124.000347222223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36187</v>
          </cell>
          <cell r="E31">
            <v>13270362</v>
          </cell>
          <cell r="F31">
            <v>471702</v>
          </cell>
          <cell r="G31">
            <v>45094.000347222223</v>
          </cell>
          <cell r="H31">
            <v>45096.000347222223</v>
          </cell>
          <cell r="I31">
            <v>45121.000347222223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36171</v>
          </cell>
          <cell r="E32">
            <v>27347513</v>
          </cell>
          <cell r="F32">
            <v>1615482</v>
          </cell>
          <cell r="G32">
            <v>45094.000347222223</v>
          </cell>
          <cell r="H32">
            <v>45096.000347222223</v>
          </cell>
          <cell r="I32">
            <v>45129.000347222223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36173</v>
          </cell>
          <cell r="E33">
            <v>17216889</v>
          </cell>
          <cell r="F33">
            <v>2729855</v>
          </cell>
          <cell r="G33">
            <v>45094.000347222223</v>
          </cell>
          <cell r="H33">
            <v>45096.000347222223</v>
          </cell>
          <cell r="I33">
            <v>45129.000347222223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36186</v>
          </cell>
          <cell r="E34">
            <v>13270630</v>
          </cell>
          <cell r="F34">
            <v>2564596</v>
          </cell>
          <cell r="G34">
            <v>45094.000347222223</v>
          </cell>
          <cell r="H34">
            <v>45096.000347222223</v>
          </cell>
          <cell r="I34">
            <v>45121.000347222223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36146</v>
          </cell>
          <cell r="E35">
            <v>28346594</v>
          </cell>
          <cell r="F35">
            <v>1615482</v>
          </cell>
          <cell r="G35">
            <v>45094.000347222223</v>
          </cell>
          <cell r="H35">
            <v>45096.000347222223</v>
          </cell>
          <cell r="I35">
            <v>45126.000347222223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36174</v>
          </cell>
          <cell r="E36">
            <v>17217861</v>
          </cell>
          <cell r="F36">
            <v>2076778</v>
          </cell>
          <cell r="G36">
            <v>45094.000347222223</v>
          </cell>
          <cell r="J36" t="str">
            <v>Do Thi Bich Lieu</v>
          </cell>
          <cell r="M36" t="str">
            <v>No</v>
          </cell>
          <cell r="O36" t="str">
            <v>Chúng tôi đang xử lý hóa đơn, vui lòng liên hệ Do Thi Bich Lieu</v>
          </cell>
        </row>
        <row r="37">
          <cell r="D37">
            <v>36175</v>
          </cell>
          <cell r="E37">
            <v>25355618</v>
          </cell>
          <cell r="F37">
            <v>1038389</v>
          </cell>
          <cell r="G37">
            <v>45094.000347222223</v>
          </cell>
          <cell r="J37" t="str">
            <v>Do Thi Bich Lieu</v>
          </cell>
          <cell r="M37" t="str">
            <v>No</v>
          </cell>
          <cell r="O37" t="str">
            <v>Chúng tôi đang xử lý hóa đơn, vui lòng liên hệ Do Thi Bich Lieu</v>
          </cell>
        </row>
        <row r="38">
          <cell r="D38">
            <v>36172</v>
          </cell>
          <cell r="E38">
            <v>27347930</v>
          </cell>
          <cell r="F38">
            <v>1038389</v>
          </cell>
          <cell r="G38">
            <v>45094.000347222223</v>
          </cell>
          <cell r="J38" t="str">
            <v>Do Thi Bich Lieu</v>
          </cell>
          <cell r="M38" t="str">
            <v>No</v>
          </cell>
          <cell r="O38" t="str">
            <v>Chúng tôi đang xử lý hóa đơn, vui lòng liên hệ Do Thi Bich Lieu</v>
          </cell>
        </row>
        <row r="39">
          <cell r="D39">
            <v>36161</v>
          </cell>
          <cell r="E39">
            <v>28347931</v>
          </cell>
          <cell r="F39">
            <v>2076778</v>
          </cell>
          <cell r="G39">
            <v>45094.000347222223</v>
          </cell>
          <cell r="J39" t="str">
            <v>Do Thi Bich Lieu</v>
          </cell>
          <cell r="M39" t="str">
            <v>No</v>
          </cell>
          <cell r="O39" t="str">
            <v>Chúng tôi đang xử lý hóa đơn, vui lòng liên hệ Do Thi Bich Lieu</v>
          </cell>
        </row>
        <row r="40">
          <cell r="D40">
            <v>36154</v>
          </cell>
          <cell r="E40">
            <v>12171632</v>
          </cell>
          <cell r="F40">
            <v>3115167</v>
          </cell>
          <cell r="G40">
            <v>45094.000347222223</v>
          </cell>
          <cell r="J40" t="str">
            <v>Do Thi Bich Lieu</v>
          </cell>
          <cell r="M40" t="str">
            <v>No</v>
          </cell>
          <cell r="O40" t="str">
            <v>Chúng tôi đang xử lý hóa đơn, vui lòng liên hệ Do Thi Bich Lieu</v>
          </cell>
        </row>
        <row r="41">
          <cell r="D41">
            <v>36147</v>
          </cell>
          <cell r="E41">
            <v>24325563</v>
          </cell>
          <cell r="F41">
            <v>1038389</v>
          </cell>
          <cell r="G41">
            <v>45094.000347222223</v>
          </cell>
          <cell r="J41" t="str">
            <v>Do Thi Bich Lieu</v>
          </cell>
          <cell r="M41" t="str">
            <v>No</v>
          </cell>
          <cell r="O41" t="str">
            <v>Chúng tôi đang xử lý hóa đơn, vui lòng liên hệ Do Thi Bich Lieu</v>
          </cell>
        </row>
        <row r="42">
          <cell r="D42">
            <v>36152</v>
          </cell>
          <cell r="E42">
            <v>12171899</v>
          </cell>
          <cell r="F42">
            <v>2619452</v>
          </cell>
          <cell r="G42">
            <v>45094.000347222223</v>
          </cell>
          <cell r="H42">
            <v>45096.000347222223</v>
          </cell>
          <cell r="I42">
            <v>45125.000347222223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36150</v>
          </cell>
          <cell r="E43">
            <v>10255137</v>
          </cell>
          <cell r="F43">
            <v>4153556</v>
          </cell>
          <cell r="G43">
            <v>45094.000347222223</v>
          </cell>
          <cell r="J43" t="str">
            <v>Do Thi Bich Lieu</v>
          </cell>
          <cell r="M43" t="str">
            <v>No</v>
          </cell>
          <cell r="O43" t="str">
            <v>Chúng tôi đang xử lý hóa đơn, vui lòng liên hệ Do Thi Bich Lieu</v>
          </cell>
        </row>
        <row r="44">
          <cell r="D44">
            <v>36185</v>
          </cell>
          <cell r="E44">
            <v>14119423</v>
          </cell>
          <cell r="F44">
            <v>283021</v>
          </cell>
          <cell r="G44">
            <v>45094.000347222223</v>
          </cell>
          <cell r="H44">
            <v>45096.000347222223</v>
          </cell>
          <cell r="I44">
            <v>45121.000347222223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36143</v>
          </cell>
          <cell r="E45">
            <v>11212777</v>
          </cell>
          <cell r="F45">
            <v>4752506</v>
          </cell>
          <cell r="G45">
            <v>45094.000347222223</v>
          </cell>
          <cell r="J45" t="str">
            <v>Do Thi Bich Lieu</v>
          </cell>
          <cell r="M45" t="str">
            <v>No</v>
          </cell>
          <cell r="O45" t="str">
            <v>Chúng tôi đang xử lý hóa đơn, vui lòng liên hệ Do Thi Bich Lieu</v>
          </cell>
        </row>
        <row r="46">
          <cell r="D46">
            <v>36144</v>
          </cell>
          <cell r="E46">
            <v>16447852</v>
          </cell>
          <cell r="F46">
            <v>1038389</v>
          </cell>
          <cell r="G46">
            <v>45094.000347222223</v>
          </cell>
          <cell r="J46" t="str">
            <v>Do Thi Bich Lieu</v>
          </cell>
          <cell r="M46" t="str">
            <v>No</v>
          </cell>
          <cell r="O46" t="str">
            <v>Chúng tôi đang xử lý hóa đơn, vui lòng liên hệ Do Thi Bich Lieu</v>
          </cell>
        </row>
        <row r="47">
          <cell r="D47">
            <v>36179</v>
          </cell>
          <cell r="E47">
            <v>13269415</v>
          </cell>
          <cell r="F47">
            <v>2443276</v>
          </cell>
          <cell r="G47">
            <v>45094.000347222223</v>
          </cell>
          <cell r="H47">
            <v>45096.000347222223</v>
          </cell>
          <cell r="I47">
            <v>45115.000347222223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36181</v>
          </cell>
          <cell r="E48">
            <v>14118775</v>
          </cell>
          <cell r="F48">
            <v>3664914</v>
          </cell>
          <cell r="G48">
            <v>45094.000347222223</v>
          </cell>
          <cell r="H48">
            <v>45096.000347222223</v>
          </cell>
          <cell r="I48">
            <v>45115.000347222223</v>
          </cell>
          <cell r="J48" t="str">
            <v>Do Thi Bich Lieu</v>
          </cell>
          <cell r="M48" t="str">
            <v>No</v>
          </cell>
          <cell r="O48" t="str">
            <v>Lịch thanh toán: Monthly at 10 &amp; 24</v>
          </cell>
        </row>
        <row r="49">
          <cell r="D49">
            <v>36158</v>
          </cell>
          <cell r="E49">
            <v>23228769</v>
          </cell>
          <cell r="F49">
            <v>1615482</v>
          </cell>
          <cell r="G49">
            <v>45094.000347222223</v>
          </cell>
          <cell r="H49">
            <v>45096.000347222223</v>
          </cell>
          <cell r="I49">
            <v>45130.000347222223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36170</v>
          </cell>
          <cell r="E50">
            <v>21236962</v>
          </cell>
          <cell r="F50">
            <v>1615482</v>
          </cell>
          <cell r="G50">
            <v>45094.000347222223</v>
          </cell>
          <cell r="H50">
            <v>45096.000347222223</v>
          </cell>
          <cell r="I50">
            <v>45129.000347222223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36149</v>
          </cell>
          <cell r="E51">
            <v>25354941</v>
          </cell>
          <cell r="F51">
            <v>2619452</v>
          </cell>
          <cell r="G51">
            <v>45094.000347222223</v>
          </cell>
          <cell r="H51">
            <v>45096.000347222223</v>
          </cell>
          <cell r="I51">
            <v>45125.000347222223</v>
          </cell>
          <cell r="J51" t="str">
            <v>Do Thi Bich Lieu</v>
          </cell>
          <cell r="M51" t="str">
            <v>No</v>
          </cell>
          <cell r="O51" t="str">
            <v>Lịch thanh toán: Monthly at 10 &amp; 24</v>
          </cell>
        </row>
        <row r="52">
          <cell r="D52">
            <v>36162</v>
          </cell>
          <cell r="E52">
            <v>28348410</v>
          </cell>
          <cell r="F52">
            <v>2846936</v>
          </cell>
          <cell r="G52">
            <v>45094.000347222223</v>
          </cell>
          <cell r="H52">
            <v>45096.000347222223</v>
          </cell>
          <cell r="I52">
            <v>45129.000347222223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36177</v>
          </cell>
          <cell r="E53">
            <v>14118600</v>
          </cell>
          <cell r="F53">
            <v>6600399</v>
          </cell>
          <cell r="G53">
            <v>45094.000347222223</v>
          </cell>
          <cell r="H53">
            <v>45096.000347222223</v>
          </cell>
          <cell r="I53">
            <v>45114.000347222223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36159</v>
          </cell>
          <cell r="E54">
            <v>16449065</v>
          </cell>
          <cell r="F54">
            <v>4234934</v>
          </cell>
          <cell r="G54">
            <v>45094.000347222223</v>
          </cell>
          <cell r="H54">
            <v>45096.000347222223</v>
          </cell>
          <cell r="I54">
            <v>45131.000347222223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36166</v>
          </cell>
          <cell r="E55">
            <v>20385169</v>
          </cell>
          <cell r="F55">
            <v>1038389</v>
          </cell>
          <cell r="G55">
            <v>45094.000347222223</v>
          </cell>
          <cell r="J55" t="str">
            <v>Do Thi Bich Lieu</v>
          </cell>
          <cell r="M55" t="str">
            <v>No</v>
          </cell>
          <cell r="O55" t="str">
            <v>Chúng tôi đang xử lý hóa đơn, vui lòng liên hệ Do Thi Bich Lieu</v>
          </cell>
        </row>
        <row r="56">
          <cell r="D56">
            <v>36184</v>
          </cell>
          <cell r="E56">
            <v>14119687</v>
          </cell>
          <cell r="F56">
            <v>3636370</v>
          </cell>
          <cell r="G56">
            <v>45094.000347222223</v>
          </cell>
          <cell r="H56">
            <v>45096.000347222223</v>
          </cell>
          <cell r="I56">
            <v>45121.000347222223</v>
          </cell>
          <cell r="J56" t="str">
            <v>Do Thi Bich Lieu</v>
          </cell>
          <cell r="M56" t="str">
            <v>No</v>
          </cell>
          <cell r="O56" t="str">
            <v>Lịch thanh toán: Monthly at 10 &amp; 24</v>
          </cell>
        </row>
        <row r="57">
          <cell r="D57">
            <v>36145</v>
          </cell>
          <cell r="E57">
            <v>16447953</v>
          </cell>
          <cell r="F57">
            <v>5499736</v>
          </cell>
          <cell r="G57">
            <v>45094.000347222223</v>
          </cell>
          <cell r="H57">
            <v>45096.000347222223</v>
          </cell>
          <cell r="I57">
            <v>45128.000347222223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36156</v>
          </cell>
          <cell r="E58">
            <v>19408955</v>
          </cell>
          <cell r="F58">
            <v>2995075</v>
          </cell>
          <cell r="G58">
            <v>45094.000347222223</v>
          </cell>
          <cell r="H58">
            <v>45096.000347222223</v>
          </cell>
          <cell r="I58">
            <v>45126.000347222223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36160</v>
          </cell>
          <cell r="E59">
            <v>16449632</v>
          </cell>
          <cell r="F59">
            <v>1038389</v>
          </cell>
          <cell r="G59">
            <v>45094.000347222223</v>
          </cell>
          <cell r="J59" t="str">
            <v>Do Thi Bich Lieu</v>
          </cell>
          <cell r="M59" t="str">
            <v>No</v>
          </cell>
          <cell r="O59" t="str">
            <v>Chúng tôi đang xử lý hóa đơn, vui lòng liên hệ Do Thi Bich Lieu</v>
          </cell>
        </row>
        <row r="60">
          <cell r="D60">
            <v>36164</v>
          </cell>
          <cell r="E60">
            <v>24326516</v>
          </cell>
          <cell r="F60">
            <v>2880284</v>
          </cell>
          <cell r="G60">
            <v>45094.000347222223</v>
          </cell>
          <cell r="H60">
            <v>45097.000347222223</v>
          </cell>
          <cell r="I60">
            <v>45131.000347222223</v>
          </cell>
          <cell r="J60" t="str">
            <v>Do Thi Bich Lieu</v>
          </cell>
          <cell r="M60" t="str">
            <v>No</v>
          </cell>
          <cell r="O60" t="str">
            <v>Lịch thanh toán: Monthly at 10 &amp; 24</v>
          </cell>
        </row>
        <row r="61">
          <cell r="D61">
            <v>36148</v>
          </cell>
          <cell r="E61">
            <v>24325650</v>
          </cell>
          <cell r="F61">
            <v>2112294</v>
          </cell>
          <cell r="G61">
            <v>45094.000347222223</v>
          </cell>
          <cell r="H61">
            <v>45096.000347222223</v>
          </cell>
          <cell r="I61">
            <v>45128.000347222223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36169</v>
          </cell>
          <cell r="E62">
            <v>22360223</v>
          </cell>
          <cell r="F62">
            <v>3657841</v>
          </cell>
          <cell r="G62">
            <v>45094.000347222223</v>
          </cell>
          <cell r="J62" t="str">
            <v>Do Thi Bich Lieu</v>
          </cell>
          <cell r="M62" t="str">
            <v>No</v>
          </cell>
          <cell r="O62" t="str">
            <v>Chúng tôi đang xử lý hóa đơn, vui lòng liên hệ Do Thi Bich Lieu</v>
          </cell>
        </row>
        <row r="63">
          <cell r="D63">
            <v>36178</v>
          </cell>
          <cell r="E63">
            <v>26407545</v>
          </cell>
          <cell r="F63">
            <v>4798475</v>
          </cell>
          <cell r="G63">
            <v>45094.000347222223</v>
          </cell>
          <cell r="H63">
            <v>45096.000347222223</v>
          </cell>
          <cell r="I63">
            <v>45114.000347222223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36183</v>
          </cell>
          <cell r="E64">
            <v>26407279</v>
          </cell>
          <cell r="F64">
            <v>471702</v>
          </cell>
          <cell r="G64">
            <v>45094.000347222223</v>
          </cell>
          <cell r="H64">
            <v>45096.000347222223</v>
          </cell>
          <cell r="I64">
            <v>45117.000347222223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36182</v>
          </cell>
          <cell r="E65">
            <v>26406420</v>
          </cell>
          <cell r="F65">
            <v>623040</v>
          </cell>
          <cell r="G65">
            <v>45094.000347222223</v>
          </cell>
          <cell r="J65" t="str">
            <v>Do Thi Bich Lieu</v>
          </cell>
          <cell r="M65" t="str">
            <v>No</v>
          </cell>
          <cell r="O65" t="str">
            <v>Chúng tôi đang xử lý hóa đơn, vui lòng liên hệ Do Thi Bich Lieu</v>
          </cell>
        </row>
        <row r="66">
          <cell r="D66">
            <v>36176</v>
          </cell>
          <cell r="E66">
            <v>25355867</v>
          </cell>
          <cell r="F66">
            <v>6854386</v>
          </cell>
          <cell r="G66">
            <v>45094.000347222223</v>
          </cell>
          <cell r="H66">
            <v>45096.000347222223</v>
          </cell>
          <cell r="I66">
            <v>45128.000347222223</v>
          </cell>
          <cell r="J66" t="str">
            <v>Do Thi Bich Lieu</v>
          </cell>
          <cell r="M66" t="str">
            <v>No</v>
          </cell>
          <cell r="O66" t="str">
            <v>Lịch thanh toán: Monthly at 10 &amp; 24</v>
          </cell>
        </row>
        <row r="67">
          <cell r="D67">
            <v>36167</v>
          </cell>
          <cell r="E67">
            <v>20385429</v>
          </cell>
          <cell r="F67">
            <v>575482</v>
          </cell>
          <cell r="G67">
            <v>45094.000347222223</v>
          </cell>
          <cell r="H67">
            <v>45096.000347222223</v>
          </cell>
          <cell r="I67">
            <v>45129.000347222223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37509</v>
          </cell>
          <cell r="E68">
            <v>14085720</v>
          </cell>
          <cell r="F68">
            <v>3115167</v>
          </cell>
          <cell r="G68">
            <v>45100.000347222223</v>
          </cell>
          <cell r="H68">
            <v>45103.000347222223</v>
          </cell>
          <cell r="I68">
            <v>45024.000347222223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37536</v>
          </cell>
          <cell r="E69">
            <v>25269261</v>
          </cell>
          <cell r="F69">
            <v>2311384</v>
          </cell>
          <cell r="G69">
            <v>45100.000347222223</v>
          </cell>
          <cell r="H69">
            <v>45103.000347222223</v>
          </cell>
          <cell r="I69">
            <v>44853.000347222223</v>
          </cell>
          <cell r="J69" t="str">
            <v>Do Thi Bich Lieu</v>
          </cell>
          <cell r="M69" t="str">
            <v>No</v>
          </cell>
          <cell r="O69" t="str">
            <v>Lịch thanh toán: Monthly at 10 &amp; 24</v>
          </cell>
        </row>
        <row r="70">
          <cell r="D70">
            <v>37510</v>
          </cell>
          <cell r="E70">
            <v>14064562</v>
          </cell>
          <cell r="F70">
            <v>2650786</v>
          </cell>
          <cell r="G70">
            <v>45100.000347222223</v>
          </cell>
          <cell r="J70" t="str">
            <v>Do Thi Bich Lieu</v>
          </cell>
          <cell r="M70" t="str">
            <v>No</v>
          </cell>
          <cell r="O70" t="str">
            <v>Chúng tôi đang xử lý hóa đơn, vui lòng liên hệ Do Thi Bich Lieu</v>
          </cell>
        </row>
        <row r="71">
          <cell r="D71">
            <v>37554</v>
          </cell>
          <cell r="E71">
            <v>14088540</v>
          </cell>
          <cell r="F71">
            <v>4921533</v>
          </cell>
          <cell r="G71">
            <v>45100.000347222223</v>
          </cell>
          <cell r="J71" t="str">
            <v>Do Thi Bich Lieu</v>
          </cell>
          <cell r="M71" t="str">
            <v>No</v>
          </cell>
          <cell r="O71" t="str">
            <v>Chúng tôi đang xử lý hóa đơn, vui lòng liên hệ Do Thi Bich Lieu</v>
          </cell>
        </row>
        <row r="72">
          <cell r="D72">
            <v>37557</v>
          </cell>
          <cell r="E72">
            <v>22343251</v>
          </cell>
          <cell r="F72">
            <v>977306</v>
          </cell>
          <cell r="G72">
            <v>45100.000347222223</v>
          </cell>
          <cell r="H72">
            <v>45103.000347222223</v>
          </cell>
          <cell r="I72">
            <v>45079.000347222223</v>
          </cell>
          <cell r="J72" t="str">
            <v>Do Thi Bich Lieu</v>
          </cell>
          <cell r="M72" t="str">
            <v>No</v>
          </cell>
          <cell r="O72" t="str">
            <v>Lịch thanh toán: Monthly at 10 &amp; 24</v>
          </cell>
        </row>
        <row r="73">
          <cell r="D73">
            <v>37556</v>
          </cell>
          <cell r="E73">
            <v>20293537</v>
          </cell>
          <cell r="F73">
            <v>2226532</v>
          </cell>
          <cell r="G73">
            <v>45100.000347222223</v>
          </cell>
          <cell r="H73">
            <v>45103.000347222223</v>
          </cell>
          <cell r="I73">
            <v>44852.000347222223</v>
          </cell>
          <cell r="J73" t="str">
            <v>Do Thi Bich Lieu</v>
          </cell>
          <cell r="M73" t="str">
            <v>No</v>
          </cell>
          <cell r="O73" t="str">
            <v>Lịch thanh toán: Monthly at 10 &amp; 24</v>
          </cell>
        </row>
        <row r="74">
          <cell r="D74">
            <v>37553</v>
          </cell>
          <cell r="E74">
            <v>14080816</v>
          </cell>
          <cell r="F74">
            <v>4959499</v>
          </cell>
          <cell r="G74">
            <v>45100.000347222223</v>
          </cell>
          <cell r="H74">
            <v>45103.000347222223</v>
          </cell>
          <cell r="I74">
            <v>45015.000347222223</v>
          </cell>
          <cell r="J74" t="str">
            <v>Do Thi Bich Lieu</v>
          </cell>
          <cell r="M74" t="str">
            <v>No</v>
          </cell>
          <cell r="O74" t="str">
            <v>Lịch thanh toán: Monthly at 10 &amp; 24</v>
          </cell>
        </row>
        <row r="75">
          <cell r="D75">
            <v>37555</v>
          </cell>
          <cell r="E75">
            <v>28256017</v>
          </cell>
          <cell r="F75">
            <v>11215914</v>
          </cell>
          <cell r="G75">
            <v>45100.000347222223</v>
          </cell>
          <cell r="J75" t="str">
            <v>Do Thi Bich Lieu</v>
          </cell>
          <cell r="M75" t="str">
            <v>No</v>
          </cell>
          <cell r="O75" t="str">
            <v>Chúng tôi đang xử lý hóa đơn, vui lòng liên hệ Do Thi Bich Lieu</v>
          </cell>
        </row>
        <row r="76">
          <cell r="D76">
            <v>37640</v>
          </cell>
          <cell r="E76">
            <v>14121232</v>
          </cell>
          <cell r="F76">
            <v>3115167</v>
          </cell>
          <cell r="G76">
            <v>45101.000347222223</v>
          </cell>
          <cell r="J76" t="str">
            <v>Do Thi Bich Lieu</v>
          </cell>
          <cell r="M76" t="str">
            <v>No</v>
          </cell>
          <cell r="O76" t="str">
            <v>Chúng tôi đang xử lý hóa đơn, vui lòng liên hệ Do Thi Bich Lieu</v>
          </cell>
        </row>
        <row r="77">
          <cell r="D77">
            <v>37634</v>
          </cell>
          <cell r="E77">
            <v>18186431</v>
          </cell>
          <cell r="F77">
            <v>2076778</v>
          </cell>
          <cell r="G77">
            <v>45101.000347222223</v>
          </cell>
          <cell r="J77" t="str">
            <v>Do Thi Bich Lieu</v>
          </cell>
          <cell r="M77" t="str">
            <v>No</v>
          </cell>
          <cell r="O77" t="str">
            <v>Chúng tôi đang xử lý hóa đơn, vui lòng liên hệ Do Thi Bich Lieu</v>
          </cell>
        </row>
        <row r="78">
          <cell r="D78">
            <v>37637</v>
          </cell>
          <cell r="E78">
            <v>16451871</v>
          </cell>
          <cell r="F78">
            <v>4141489</v>
          </cell>
          <cell r="G78">
            <v>45101.000347222223</v>
          </cell>
          <cell r="J78" t="str">
            <v>Do Thi Bich Lieu</v>
          </cell>
          <cell r="M78" t="str">
            <v>No</v>
          </cell>
          <cell r="O78" t="str">
            <v>Chúng tôi đang xử lý hóa đơn, vui lòng liên hệ Do Thi Bich Lieu</v>
          </cell>
        </row>
        <row r="79">
          <cell r="D79">
            <v>37649</v>
          </cell>
          <cell r="E79">
            <v>29183716</v>
          </cell>
          <cell r="F79">
            <v>2619452</v>
          </cell>
          <cell r="G79">
            <v>45101.000347222223</v>
          </cell>
          <cell r="J79" t="str">
            <v>Do Thi Bich Lieu</v>
          </cell>
          <cell r="M79" t="str">
            <v>No</v>
          </cell>
          <cell r="O79" t="str">
            <v>Chúng tôi đang xử lý hóa đơn, vui lòng liên hệ Do Thi Bich Lieu</v>
          </cell>
        </row>
        <row r="80">
          <cell r="D80">
            <v>37648</v>
          </cell>
          <cell r="E80">
            <v>29183693</v>
          </cell>
          <cell r="F80">
            <v>552013</v>
          </cell>
          <cell r="G80">
            <v>45101.000347222223</v>
          </cell>
          <cell r="H80">
            <v>45103.000347222223</v>
          </cell>
          <cell r="I80">
            <v>45135.000347222223</v>
          </cell>
          <cell r="J80" t="str">
            <v>Do Thi Bich Lieu</v>
          </cell>
          <cell r="M80" t="str">
            <v>No</v>
          </cell>
          <cell r="O80" t="str">
            <v>Lịch thanh toán: Monthly at 10 &amp; 24</v>
          </cell>
        </row>
        <row r="81">
          <cell r="D81">
            <v>37620</v>
          </cell>
          <cell r="E81">
            <v>10254872</v>
          </cell>
          <cell r="F81">
            <v>5850416</v>
          </cell>
          <cell r="G81">
            <v>45101.000347222223</v>
          </cell>
          <cell r="H81">
            <v>45103.000347222223</v>
          </cell>
          <cell r="I81">
            <v>45129.000347222223</v>
          </cell>
          <cell r="J81" t="str">
            <v>Do Thi Bich Lieu</v>
          </cell>
          <cell r="M81" t="str">
            <v>No</v>
          </cell>
          <cell r="O81" t="str">
            <v>Lịch thanh toán: Monthly at 10 &amp; 24</v>
          </cell>
        </row>
        <row r="82">
          <cell r="D82">
            <v>37623</v>
          </cell>
          <cell r="E82">
            <v>21238342</v>
          </cell>
          <cell r="F82">
            <v>1034143</v>
          </cell>
          <cell r="G82">
            <v>45101.000347222223</v>
          </cell>
          <cell r="H82">
            <v>45103.000347222223</v>
          </cell>
          <cell r="I82">
            <v>45134.000347222223</v>
          </cell>
          <cell r="J82" t="str">
            <v>Do Thi Bich Lieu</v>
          </cell>
          <cell r="M82" t="str">
            <v>No</v>
          </cell>
          <cell r="O82" t="str">
            <v>Lịch thanh toán: Monthly at 10 &amp; 24</v>
          </cell>
        </row>
        <row r="83">
          <cell r="D83">
            <v>37631</v>
          </cell>
          <cell r="E83">
            <v>11216187</v>
          </cell>
          <cell r="F83">
            <v>5629773</v>
          </cell>
          <cell r="G83">
            <v>45101.000347222223</v>
          </cell>
          <cell r="H83">
            <v>45103.000347222223</v>
          </cell>
          <cell r="I83">
            <v>45133.000347222223</v>
          </cell>
          <cell r="J83" t="str">
            <v>Do Thi Bich Lieu</v>
          </cell>
          <cell r="M83" t="str">
            <v>No</v>
          </cell>
          <cell r="O83" t="str">
            <v>Lịch thanh toán: Monthly at 10 &amp; 24</v>
          </cell>
        </row>
        <row r="84">
          <cell r="D84">
            <v>37644</v>
          </cell>
          <cell r="E84">
            <v>26411759</v>
          </cell>
          <cell r="F84">
            <v>2856594</v>
          </cell>
          <cell r="G84">
            <v>45101.000347222223</v>
          </cell>
          <cell r="H84">
            <v>45103.000347222223</v>
          </cell>
          <cell r="I84">
            <v>45127.000347222223</v>
          </cell>
          <cell r="J84" t="str">
            <v>Do Thi Bich Lieu</v>
          </cell>
          <cell r="M84" t="str">
            <v>No</v>
          </cell>
          <cell r="O84" t="str">
            <v>Lịch thanh toán: Monthly at 10 &amp; 24</v>
          </cell>
        </row>
        <row r="85">
          <cell r="D85">
            <v>37646</v>
          </cell>
          <cell r="E85">
            <v>13274402</v>
          </cell>
          <cell r="F85">
            <v>1038389</v>
          </cell>
          <cell r="G85">
            <v>45101.000347222223</v>
          </cell>
          <cell r="J85" t="str">
            <v>Do Thi Bich Lieu</v>
          </cell>
          <cell r="M85" t="str">
            <v>No</v>
          </cell>
          <cell r="O85" t="str">
            <v>Chúng tôi đang xử lý hóa đơn, vui lòng liên hệ Do Thi Bich Lieu</v>
          </cell>
        </row>
        <row r="86">
          <cell r="D86">
            <v>37628</v>
          </cell>
          <cell r="E86">
            <v>15135255</v>
          </cell>
          <cell r="F86">
            <v>2156022</v>
          </cell>
          <cell r="G86">
            <v>45101.000347222223</v>
          </cell>
          <cell r="H86">
            <v>45103.000347222223</v>
          </cell>
          <cell r="I86">
            <v>45132.000347222223</v>
          </cell>
          <cell r="J86" t="str">
            <v>Do Thi Bich Lieu</v>
          </cell>
          <cell r="M86" t="str">
            <v>No</v>
          </cell>
          <cell r="O86" t="str">
            <v>Lịch thanh toán: Monthly at 10 &amp; 24</v>
          </cell>
        </row>
        <row r="87">
          <cell r="D87">
            <v>37641</v>
          </cell>
          <cell r="E87">
            <v>13272625</v>
          </cell>
          <cell r="F87">
            <v>496812</v>
          </cell>
          <cell r="G87">
            <v>45101.000347222223</v>
          </cell>
          <cell r="H87">
            <v>45103.000347222223</v>
          </cell>
          <cell r="I87">
            <v>45124.000347222223</v>
          </cell>
          <cell r="J87" t="str">
            <v>Do Thi Bich Lieu</v>
          </cell>
          <cell r="M87" t="str">
            <v>No</v>
          </cell>
          <cell r="O87" t="str">
            <v>Lịch thanh toán: Monthly at 10 &amp; 24</v>
          </cell>
        </row>
        <row r="88">
          <cell r="D88">
            <v>37630</v>
          </cell>
          <cell r="E88">
            <v>11215746</v>
          </cell>
          <cell r="F88">
            <v>5191945</v>
          </cell>
          <cell r="G88">
            <v>45101.000347222223</v>
          </cell>
          <cell r="J88" t="str">
            <v>Do Thi Bich Lieu</v>
          </cell>
          <cell r="M88" t="str">
            <v>No</v>
          </cell>
          <cell r="O88" t="str">
            <v>Chúng tôi đang xử lý hóa đơn, vui lòng liên hệ Do Thi Bich Lieu</v>
          </cell>
        </row>
        <row r="89">
          <cell r="D89">
            <v>37629</v>
          </cell>
          <cell r="E89">
            <v>12174919</v>
          </cell>
          <cell r="F89">
            <v>2167495</v>
          </cell>
          <cell r="G89">
            <v>45101.000347222223</v>
          </cell>
          <cell r="H89">
            <v>45103.000347222223</v>
          </cell>
          <cell r="I89">
            <v>45132.000347222223</v>
          </cell>
          <cell r="J89" t="str">
            <v>Do Thi Bich Lieu</v>
          </cell>
          <cell r="M89" t="str">
            <v>No</v>
          </cell>
          <cell r="O89" t="str">
            <v>Lịch thanh toán: Monthly at 10 &amp; 24</v>
          </cell>
        </row>
        <row r="90">
          <cell r="D90">
            <v>37638</v>
          </cell>
          <cell r="E90">
            <v>25357982</v>
          </cell>
          <cell r="F90">
            <v>1038389</v>
          </cell>
          <cell r="G90">
            <v>45101.000347222223</v>
          </cell>
          <cell r="J90" t="str">
            <v>Do Thi Bich Lieu</v>
          </cell>
          <cell r="M90" t="str">
            <v>No</v>
          </cell>
          <cell r="O90" t="str">
            <v>Chúng tôi đang xử lý hóa đơn, vui lòng liên hệ Do Thi Bich Lieu</v>
          </cell>
        </row>
        <row r="91">
          <cell r="D91">
            <v>37645</v>
          </cell>
          <cell r="E91">
            <v>26414192</v>
          </cell>
          <cell r="F91">
            <v>2076778</v>
          </cell>
          <cell r="G91">
            <v>45101.000347222223</v>
          </cell>
          <cell r="J91" t="str">
            <v>Do Thi Bich Lieu</v>
          </cell>
          <cell r="M91" t="str">
            <v>No</v>
          </cell>
          <cell r="O91" t="str">
            <v>Chúng tôi đang xử lý hóa đơn, vui lòng liên hệ Do Thi Bich Lieu</v>
          </cell>
        </row>
        <row r="92">
          <cell r="D92">
            <v>37624</v>
          </cell>
          <cell r="E92">
            <v>17218910</v>
          </cell>
          <cell r="F92">
            <v>3692260</v>
          </cell>
          <cell r="G92">
            <v>45101.000347222223</v>
          </cell>
          <cell r="J92" t="str">
            <v>Do Thi Bich Lieu</v>
          </cell>
          <cell r="M92" t="str">
            <v>No</v>
          </cell>
          <cell r="O92" t="str">
            <v>Chúng tôi đang xử lý hóa đơn, vui lòng liên hệ Do Thi Bich Lieu</v>
          </cell>
        </row>
        <row r="93">
          <cell r="D93">
            <v>37626</v>
          </cell>
          <cell r="E93">
            <v>16450772</v>
          </cell>
          <cell r="F93">
            <v>1891489</v>
          </cell>
          <cell r="G93">
            <v>45101.000347222223</v>
          </cell>
          <cell r="H93">
            <v>45103.000347222223</v>
          </cell>
          <cell r="I93">
            <v>45135.000347222223</v>
          </cell>
          <cell r="J93" t="str">
            <v>Do Thi Bich Lieu</v>
          </cell>
          <cell r="M93" t="str">
            <v>No</v>
          </cell>
          <cell r="O93" t="str">
            <v>Lịch thanh toán: Monthly at 10 &amp; 24</v>
          </cell>
        </row>
        <row r="94">
          <cell r="D94">
            <v>37639</v>
          </cell>
          <cell r="E94">
            <v>25358234</v>
          </cell>
          <cell r="F94">
            <v>4178313</v>
          </cell>
          <cell r="G94">
            <v>45101.000347222223</v>
          </cell>
          <cell r="H94">
            <v>45103.000347222223</v>
          </cell>
          <cell r="I94">
            <v>45135.000347222223</v>
          </cell>
          <cell r="J94" t="str">
            <v>Do Thi Bich Lieu</v>
          </cell>
          <cell r="M94" t="str">
            <v>No</v>
          </cell>
          <cell r="O94" t="str">
            <v>Lịch thanh toán: Monthly at 10 &amp; 24</v>
          </cell>
        </row>
        <row r="95">
          <cell r="D95">
            <v>37647</v>
          </cell>
          <cell r="E95">
            <v>18187362</v>
          </cell>
          <cell r="F95">
            <v>3812589</v>
          </cell>
          <cell r="G95">
            <v>45101.000347222223</v>
          </cell>
          <cell r="H95">
            <v>45103.000347222223</v>
          </cell>
          <cell r="I95">
            <v>45135.000347222223</v>
          </cell>
          <cell r="J95" t="str">
            <v>Do Thi Bich Lieu</v>
          </cell>
          <cell r="M95" t="str">
            <v>No</v>
          </cell>
          <cell r="O95" t="str">
            <v>Lịch thanh toán: Monthly at 10 &amp; 24</v>
          </cell>
        </row>
        <row r="96">
          <cell r="D96">
            <v>37619</v>
          </cell>
          <cell r="E96">
            <v>10249806</v>
          </cell>
          <cell r="F96">
            <v>2076778</v>
          </cell>
          <cell r="G96">
            <v>45101.000347222223</v>
          </cell>
          <cell r="J96" t="str">
            <v>Do Thi Bich Lieu</v>
          </cell>
          <cell r="M96" t="str">
            <v>No</v>
          </cell>
          <cell r="O96" t="str">
            <v>Chúng tôi đang xử lý hóa đơn, vui lòng liên hệ Do Thi Bich Lieu</v>
          </cell>
        </row>
        <row r="97">
          <cell r="D97">
            <v>37635</v>
          </cell>
          <cell r="E97">
            <v>50993255</v>
          </cell>
          <cell r="F97">
            <v>1038389</v>
          </cell>
          <cell r="G97">
            <v>45101.000347222223</v>
          </cell>
          <cell r="J97" t="str">
            <v>Do Thi Bich Lieu</v>
          </cell>
          <cell r="M97" t="str">
            <v>No</v>
          </cell>
          <cell r="O97" t="str">
            <v>Chúng tôi đang xử lý hóa đơn, vui lòng liên hệ Do Thi Bich Lieu</v>
          </cell>
        </row>
        <row r="98">
          <cell r="D98">
            <v>37633</v>
          </cell>
          <cell r="E98">
            <v>18186319</v>
          </cell>
          <cell r="F98">
            <v>2076778</v>
          </cell>
          <cell r="G98">
            <v>45101.000347222223</v>
          </cell>
          <cell r="J98" t="str">
            <v>Do Thi Bich Lieu</v>
          </cell>
          <cell r="M98" t="str">
            <v>No</v>
          </cell>
          <cell r="O98" t="str">
            <v>Chúng tôi đang xử lý hóa đơn, vui lòng liên hệ Do Thi Bich Lieu</v>
          </cell>
        </row>
        <row r="99">
          <cell r="D99">
            <v>37636</v>
          </cell>
          <cell r="E99">
            <v>12174650</v>
          </cell>
          <cell r="F99">
            <v>8099434</v>
          </cell>
          <cell r="G99">
            <v>45101.000347222223</v>
          </cell>
          <cell r="J99" t="str">
            <v>Do Thi Bich Lieu</v>
          </cell>
          <cell r="M99" t="str">
            <v>No</v>
          </cell>
          <cell r="O99" t="str">
            <v>Chúng tôi đang xử lý hóa đơn, vui lòng liên hệ Do Thi Bich Lieu</v>
          </cell>
        </row>
        <row r="100">
          <cell r="D100">
            <v>37643</v>
          </cell>
          <cell r="E100">
            <v>26413286</v>
          </cell>
          <cell r="F100">
            <v>1038389</v>
          </cell>
          <cell r="G100">
            <v>45101.000347222223</v>
          </cell>
          <cell r="J100" t="str">
            <v>Do Thi Bich Lieu</v>
          </cell>
          <cell r="M100" t="str">
            <v>No</v>
          </cell>
          <cell r="O100" t="str">
            <v>Chúng tôi đang xử lý hóa đơn, vui lòng liên hệ Do Thi Bich Lieu</v>
          </cell>
        </row>
        <row r="101">
          <cell r="D101">
            <v>37622</v>
          </cell>
          <cell r="E101">
            <v>10255621</v>
          </cell>
          <cell r="F101">
            <v>5191945</v>
          </cell>
          <cell r="G101">
            <v>45101.000347222223</v>
          </cell>
          <cell r="J101" t="str">
            <v>Do Thi Bich Lieu</v>
          </cell>
          <cell r="M101" t="str">
            <v>No</v>
          </cell>
          <cell r="O101" t="str">
            <v>Chúng tôi đang xử lý hóa đơn, vui lòng liên hệ Do Thi Bich Lieu</v>
          </cell>
        </row>
        <row r="102">
          <cell r="D102">
            <v>37621</v>
          </cell>
          <cell r="E102">
            <v>18183438</v>
          </cell>
          <cell r="F102">
            <v>1038389</v>
          </cell>
          <cell r="G102">
            <v>45101.000347222223</v>
          </cell>
          <cell r="J102" t="str">
            <v>Do Thi Bich Lieu</v>
          </cell>
          <cell r="M102" t="str">
            <v>No</v>
          </cell>
          <cell r="O102" t="str">
            <v>Chúng tôi đang xử lý hóa đơn, vui lòng liên hệ Do Thi Bich Lieu</v>
          </cell>
        </row>
        <row r="103">
          <cell r="D103">
            <v>37642</v>
          </cell>
          <cell r="E103">
            <v>90333334</v>
          </cell>
          <cell r="F103">
            <v>1038389</v>
          </cell>
          <cell r="G103">
            <v>45101.000347222223</v>
          </cell>
          <cell r="J103" t="str">
            <v>Do Thi Bich Lieu</v>
          </cell>
          <cell r="M103" t="str">
            <v>No</v>
          </cell>
          <cell r="O103" t="str">
            <v>Chúng tôi đang xử lý hóa đơn, vui lòng liên hệ Do Thi Bich Lieu</v>
          </cell>
        </row>
        <row r="104">
          <cell r="D104">
            <v>37632</v>
          </cell>
          <cell r="E104">
            <v>18186358</v>
          </cell>
          <cell r="F104">
            <v>2619452</v>
          </cell>
          <cell r="G104">
            <v>45101.000347222223</v>
          </cell>
          <cell r="H104">
            <v>45103.000347222223</v>
          </cell>
          <cell r="I104">
            <v>45133.000347222223</v>
          </cell>
          <cell r="J104" t="str">
            <v>Do Thi Bich Lieu</v>
          </cell>
          <cell r="M104" t="str">
            <v>No</v>
          </cell>
          <cell r="O104" t="str">
            <v>Lịch thanh toán: Monthly at 10 &amp; 24</v>
          </cell>
        </row>
        <row r="105">
          <cell r="D105">
            <v>37627</v>
          </cell>
          <cell r="E105">
            <v>16450595</v>
          </cell>
          <cell r="F105">
            <v>3115167</v>
          </cell>
          <cell r="G105">
            <v>45101.000347222223</v>
          </cell>
          <cell r="J105" t="str">
            <v>Do Thi Bich Lieu</v>
          </cell>
          <cell r="M105" t="str">
            <v>No</v>
          </cell>
          <cell r="O105" t="str">
            <v>Chúng tôi đang xử lý hóa đơn, vui lòng liên hệ Do Thi Bich Lieu</v>
          </cell>
        </row>
        <row r="106">
          <cell r="D106">
            <v>57730</v>
          </cell>
          <cell r="E106">
            <v>14064562</v>
          </cell>
          <cell r="F106">
            <v>2570400</v>
          </cell>
          <cell r="G106">
            <v>44926.000347222223</v>
          </cell>
          <cell r="J106" t="str">
            <v>Do Thi Bich Lieu</v>
          </cell>
          <cell r="M106" t="str">
            <v>No</v>
          </cell>
          <cell r="O106" t="str">
            <v>Chúng tôi đang xử lý hóa đơn, vui lòng liên hệ Do Thi Bich Lieu</v>
          </cell>
        </row>
        <row r="107">
          <cell r="D107">
            <v>646</v>
          </cell>
          <cell r="E107">
            <v>50984034</v>
          </cell>
          <cell r="F107">
            <v>4312396</v>
          </cell>
          <cell r="G107">
            <v>44932.000347222223</v>
          </cell>
          <cell r="J107" t="str">
            <v>Do Thi Bich Lieu</v>
          </cell>
          <cell r="M107" t="str">
            <v>No</v>
          </cell>
          <cell r="O107" t="str">
            <v>06/Đã thanh toán 12/2023</v>
          </cell>
        </row>
        <row r="108">
          <cell r="D108">
            <v>645</v>
          </cell>
          <cell r="E108">
            <v>29150448</v>
          </cell>
          <cell r="F108">
            <v>1332038</v>
          </cell>
          <cell r="G108">
            <v>44932.000347222223</v>
          </cell>
          <cell r="J108" t="str">
            <v>Do Thi Bich Lieu</v>
          </cell>
          <cell r="M108" t="str">
            <v>No</v>
          </cell>
          <cell r="O108" t="str">
            <v>02/Đã thanh toán 10/2023</v>
          </cell>
        </row>
        <row r="109">
          <cell r="D109">
            <v>644</v>
          </cell>
          <cell r="E109">
            <v>12102972</v>
          </cell>
          <cell r="F109">
            <v>1978899</v>
          </cell>
          <cell r="G109">
            <v>44932.000347222223</v>
          </cell>
          <cell r="J109" t="str">
            <v>Do Thi Bich Lieu</v>
          </cell>
          <cell r="M109" t="str">
            <v>No</v>
          </cell>
          <cell r="O109" t="str">
            <v>02/Đã thanh toán 24/2023</v>
          </cell>
        </row>
        <row r="110">
          <cell r="D110">
            <v>643</v>
          </cell>
          <cell r="E110">
            <v>24278449</v>
          </cell>
          <cell r="F110">
            <v>1882469</v>
          </cell>
          <cell r="G110">
            <v>44932.000347222223</v>
          </cell>
          <cell r="J110" t="str">
            <v>Do Thi Bich Lieu</v>
          </cell>
          <cell r="M110" t="str">
            <v>No</v>
          </cell>
          <cell r="O110" t="str">
            <v>02/Đã thanh toán 10/2023</v>
          </cell>
        </row>
        <row r="111">
          <cell r="D111">
            <v>642</v>
          </cell>
          <cell r="E111">
            <v>21199249</v>
          </cell>
          <cell r="F111">
            <v>1615482</v>
          </cell>
          <cell r="G111">
            <v>44932.000347222223</v>
          </cell>
          <cell r="J111" t="str">
            <v>Do Thi Bich Lieu</v>
          </cell>
          <cell r="M111" t="str">
            <v>No</v>
          </cell>
          <cell r="O111" t="str">
            <v>02/Đã thanh toán 10/2023</v>
          </cell>
        </row>
        <row r="112">
          <cell r="D112">
            <v>844</v>
          </cell>
          <cell r="E112">
            <v>26347517</v>
          </cell>
          <cell r="F112">
            <v>3738240</v>
          </cell>
          <cell r="G112">
            <v>44933.000347222223</v>
          </cell>
          <cell r="J112" t="str">
            <v>Do Thi Bich Lieu</v>
          </cell>
          <cell r="M112" t="str">
            <v>No</v>
          </cell>
          <cell r="O112" t="str">
            <v>06/Đã thanh toán 26/2023</v>
          </cell>
        </row>
        <row r="113">
          <cell r="D113">
            <v>840</v>
          </cell>
          <cell r="E113">
            <v>13193192</v>
          </cell>
          <cell r="F113">
            <v>7476480</v>
          </cell>
          <cell r="G113">
            <v>44933.000347222223</v>
          </cell>
          <cell r="J113" t="str">
            <v>Do Thi Bich Lieu</v>
          </cell>
          <cell r="M113" t="str">
            <v>No</v>
          </cell>
          <cell r="O113" t="str">
            <v>03/Đã thanh toán 10/2023</v>
          </cell>
        </row>
        <row r="114">
          <cell r="D114">
            <v>847</v>
          </cell>
          <cell r="E114">
            <v>14060853</v>
          </cell>
          <cell r="F114">
            <v>4886552</v>
          </cell>
          <cell r="G114">
            <v>44933.000347222223</v>
          </cell>
          <cell r="J114" t="str">
            <v>Do Thi Bich Lieu</v>
          </cell>
          <cell r="M114" t="str">
            <v>No</v>
          </cell>
          <cell r="O114" t="str">
            <v>03/Đã thanh toán 10/2023</v>
          </cell>
        </row>
        <row r="115">
          <cell r="D115">
            <v>841</v>
          </cell>
          <cell r="E115">
            <v>14058402</v>
          </cell>
          <cell r="F115">
            <v>3664914</v>
          </cell>
          <cell r="G115">
            <v>44933.000347222223</v>
          </cell>
          <cell r="J115" t="str">
            <v>Do Thi Bich Lieu</v>
          </cell>
          <cell r="M115" t="str">
            <v>No</v>
          </cell>
          <cell r="O115" t="str">
            <v>03/Đã thanh toán 10/2023</v>
          </cell>
        </row>
        <row r="116">
          <cell r="D116">
            <v>851</v>
          </cell>
          <cell r="E116">
            <v>13194511</v>
          </cell>
          <cell r="F116">
            <v>3227560</v>
          </cell>
          <cell r="G116">
            <v>44933.000347222223</v>
          </cell>
          <cell r="J116" t="str">
            <v>Do Thi Bich Lieu</v>
          </cell>
          <cell r="M116" t="str">
            <v>No</v>
          </cell>
          <cell r="O116" t="str">
            <v>03/Đã thanh toán 10/2023</v>
          </cell>
        </row>
        <row r="117">
          <cell r="D117">
            <v>839</v>
          </cell>
          <cell r="E117">
            <v>14056774</v>
          </cell>
          <cell r="F117">
            <v>1428467</v>
          </cell>
          <cell r="G117">
            <v>44933.000347222223</v>
          </cell>
          <cell r="J117" t="str">
            <v>Do Thi Bich Lieu</v>
          </cell>
          <cell r="M117" t="str">
            <v>No</v>
          </cell>
          <cell r="O117" t="str">
            <v>03/Đã thanh toán 10/2023</v>
          </cell>
        </row>
        <row r="118">
          <cell r="D118">
            <v>846</v>
          </cell>
          <cell r="E118">
            <v>13195567</v>
          </cell>
          <cell r="F118">
            <v>3883418</v>
          </cell>
          <cell r="G118">
            <v>44933.000347222223</v>
          </cell>
          <cell r="J118" t="str">
            <v>Do Thi Bich Lieu</v>
          </cell>
          <cell r="M118" t="str">
            <v>No</v>
          </cell>
          <cell r="O118" t="str">
            <v>03/Đã thanh toán 10/2023</v>
          </cell>
        </row>
        <row r="119">
          <cell r="D119">
            <v>845</v>
          </cell>
          <cell r="E119">
            <v>14059930</v>
          </cell>
          <cell r="F119">
            <v>3664914</v>
          </cell>
          <cell r="G119">
            <v>44933.000347222223</v>
          </cell>
          <cell r="J119" t="str">
            <v>Do Thi Bich Lieu</v>
          </cell>
          <cell r="M119" t="str">
            <v>No</v>
          </cell>
          <cell r="O119" t="str">
            <v>03/Đã thanh toán 10/2023</v>
          </cell>
        </row>
        <row r="120">
          <cell r="D120">
            <v>842</v>
          </cell>
          <cell r="E120">
            <v>26348398</v>
          </cell>
          <cell r="F120">
            <v>2452428</v>
          </cell>
          <cell r="G120">
            <v>44933.000347222223</v>
          </cell>
          <cell r="J120" t="str">
            <v>Do Thi Bich Lieu</v>
          </cell>
          <cell r="M120" t="str">
            <v>No</v>
          </cell>
          <cell r="O120" t="str">
            <v>03/Đã thanh toán 10/2023</v>
          </cell>
        </row>
        <row r="121">
          <cell r="D121">
            <v>829</v>
          </cell>
          <cell r="E121">
            <v>28295202</v>
          </cell>
          <cell r="F121">
            <v>276001</v>
          </cell>
          <cell r="G121">
            <v>44933.000347222223</v>
          </cell>
          <cell r="J121" t="str">
            <v>Do Thi Bich Lieu</v>
          </cell>
          <cell r="M121" t="str">
            <v>No</v>
          </cell>
          <cell r="O121" t="str">
            <v>02/Đã thanh toán 24/2023</v>
          </cell>
        </row>
        <row r="122">
          <cell r="D122">
            <v>843</v>
          </cell>
          <cell r="E122">
            <v>26348124</v>
          </cell>
          <cell r="F122">
            <v>2226534</v>
          </cell>
          <cell r="G122">
            <v>44933.000347222223</v>
          </cell>
          <cell r="J122" t="str">
            <v>Do Thi Bich Lieu</v>
          </cell>
          <cell r="M122" t="str">
            <v>No</v>
          </cell>
          <cell r="O122" t="str">
            <v>03/Đã thanh toán 10/2023</v>
          </cell>
        </row>
        <row r="123">
          <cell r="D123">
            <v>849</v>
          </cell>
          <cell r="E123">
            <v>11147774</v>
          </cell>
          <cell r="F123">
            <v>16777085</v>
          </cell>
          <cell r="G123">
            <v>44933.000347222223</v>
          </cell>
          <cell r="J123" t="str">
            <v>Do Thi Bich Lieu</v>
          </cell>
          <cell r="M123" t="str">
            <v>No</v>
          </cell>
          <cell r="O123" t="str">
            <v>02/Đã thanh toán 10/2023</v>
          </cell>
        </row>
        <row r="124">
          <cell r="D124">
            <v>831</v>
          </cell>
          <cell r="E124">
            <v>21199964</v>
          </cell>
          <cell r="F124">
            <v>1615482</v>
          </cell>
          <cell r="G124">
            <v>44933.000347222223</v>
          </cell>
          <cell r="J124" t="str">
            <v>Do Thi Bich Lieu</v>
          </cell>
          <cell r="M124" t="str">
            <v>No</v>
          </cell>
          <cell r="O124" t="str">
            <v>02/Đã thanh toán 24/2023</v>
          </cell>
        </row>
        <row r="125">
          <cell r="D125">
            <v>830</v>
          </cell>
          <cell r="E125">
            <v>22307179</v>
          </cell>
          <cell r="F125">
            <v>4103941</v>
          </cell>
          <cell r="G125">
            <v>44933.000347222223</v>
          </cell>
          <cell r="J125" t="str">
            <v>Do Thi Bich Lieu</v>
          </cell>
          <cell r="M125" t="str">
            <v>No</v>
          </cell>
          <cell r="O125" t="str">
            <v>02/Đã thanh toán 24/2023</v>
          </cell>
        </row>
        <row r="126">
          <cell r="D126">
            <v>833</v>
          </cell>
          <cell r="E126">
            <v>15076561</v>
          </cell>
          <cell r="F126">
            <v>2619452</v>
          </cell>
          <cell r="G126">
            <v>44933.000347222223</v>
          </cell>
          <cell r="J126" t="str">
            <v>Do Thi Bich Lieu</v>
          </cell>
          <cell r="M126" t="str">
            <v>No</v>
          </cell>
          <cell r="O126" t="str">
            <v>02/Đã thanh toán 10/2023</v>
          </cell>
        </row>
        <row r="127">
          <cell r="D127">
            <v>834</v>
          </cell>
          <cell r="E127">
            <v>16387878</v>
          </cell>
          <cell r="F127">
            <v>7130387</v>
          </cell>
          <cell r="G127">
            <v>44933.000347222223</v>
          </cell>
          <cell r="J127" t="str">
            <v>Do Thi Bich Lieu</v>
          </cell>
          <cell r="M127" t="str">
            <v>No</v>
          </cell>
          <cell r="O127" t="str">
            <v>02/Đã thanh toán 24/2023</v>
          </cell>
        </row>
        <row r="128">
          <cell r="D128">
            <v>1380</v>
          </cell>
          <cell r="E128">
            <v>25308599</v>
          </cell>
          <cell r="F128">
            <v>17943706</v>
          </cell>
          <cell r="G128">
            <v>44938.000347222223</v>
          </cell>
          <cell r="J128" t="str">
            <v>Do Thi Bich Lieu</v>
          </cell>
          <cell r="M128" t="str">
            <v>No</v>
          </cell>
          <cell r="O128" t="str">
            <v>05/Đã thanh toán 24/2023</v>
          </cell>
        </row>
        <row r="129">
          <cell r="D129">
            <v>1381</v>
          </cell>
          <cell r="E129">
            <v>27298878</v>
          </cell>
          <cell r="F129">
            <v>499125</v>
          </cell>
          <cell r="G129">
            <v>44938.000347222223</v>
          </cell>
          <cell r="J129" t="str">
            <v>Do Thi Bich Lieu</v>
          </cell>
          <cell r="M129" t="str">
            <v>No</v>
          </cell>
          <cell r="O129" t="str">
            <v>05/Đã thanh toán 24/2023</v>
          </cell>
        </row>
        <row r="130">
          <cell r="D130">
            <v>1369</v>
          </cell>
          <cell r="E130">
            <v>26356515</v>
          </cell>
          <cell r="F130">
            <v>3954874</v>
          </cell>
          <cell r="G130">
            <v>44938.000347222223</v>
          </cell>
          <cell r="J130" t="str">
            <v>Do Thi Bich Lieu</v>
          </cell>
          <cell r="M130" t="str">
            <v>No</v>
          </cell>
          <cell r="O130" t="str">
            <v>02/Đã thanh toán 10/2023</v>
          </cell>
        </row>
        <row r="131">
          <cell r="D131">
            <v>1397</v>
          </cell>
          <cell r="E131">
            <v>18119815</v>
          </cell>
          <cell r="F131">
            <v>12404673</v>
          </cell>
          <cell r="G131">
            <v>44938.000347222223</v>
          </cell>
          <cell r="J131" t="str">
            <v>Do Thi Bich Lieu</v>
          </cell>
          <cell r="M131" t="str">
            <v>No</v>
          </cell>
          <cell r="O131" t="str">
            <v>02/Đã thanh toán 24/2023</v>
          </cell>
        </row>
        <row r="132">
          <cell r="D132">
            <v>1398</v>
          </cell>
          <cell r="E132">
            <v>12110026</v>
          </cell>
          <cell r="F132">
            <v>37402800</v>
          </cell>
          <cell r="G132">
            <v>44938.000347222223</v>
          </cell>
          <cell r="J132" t="str">
            <v>Do Thi Bich Lieu</v>
          </cell>
          <cell r="M132" t="str">
            <v>No</v>
          </cell>
          <cell r="O132" t="str">
            <v>02/Đã thanh toán 24/2023</v>
          </cell>
        </row>
        <row r="133">
          <cell r="D133">
            <v>1473</v>
          </cell>
          <cell r="E133">
            <v>50984429</v>
          </cell>
          <cell r="F133">
            <v>15654122</v>
          </cell>
          <cell r="G133">
            <v>44939.000347222223</v>
          </cell>
          <cell r="J133" t="str">
            <v>Do Thi Bich Lieu</v>
          </cell>
          <cell r="M133" t="str">
            <v>No</v>
          </cell>
          <cell r="O133" t="str">
            <v>02/Đã thanh toán 24/2023</v>
          </cell>
        </row>
        <row r="134">
          <cell r="D134">
            <v>1476</v>
          </cell>
          <cell r="E134">
            <v>28298636</v>
          </cell>
          <cell r="F134">
            <v>13249500</v>
          </cell>
          <cell r="G134">
            <v>44939.000347222223</v>
          </cell>
          <cell r="J134" t="str">
            <v>Do Thi Bich Lieu</v>
          </cell>
          <cell r="M134" t="str">
            <v>No</v>
          </cell>
          <cell r="O134" t="str">
            <v>03/Đã thanh toán 10/2023</v>
          </cell>
        </row>
        <row r="135">
          <cell r="D135">
            <v>1478</v>
          </cell>
          <cell r="E135">
            <v>28298103</v>
          </cell>
          <cell r="F135">
            <v>2457945</v>
          </cell>
          <cell r="G135">
            <v>44939.000347222223</v>
          </cell>
          <cell r="J135" t="str">
            <v>Do Thi Bich Lieu</v>
          </cell>
          <cell r="M135" t="str">
            <v>No</v>
          </cell>
          <cell r="O135" t="str">
            <v>02/Đã thanh toán 24/2023</v>
          </cell>
        </row>
        <row r="136">
          <cell r="D136">
            <v>1483</v>
          </cell>
          <cell r="E136">
            <v>16391057</v>
          </cell>
          <cell r="F136">
            <v>575476</v>
          </cell>
          <cell r="G136">
            <v>44939.000347222223</v>
          </cell>
          <cell r="J136" t="str">
            <v>Do Thi Bich Lieu</v>
          </cell>
          <cell r="M136" t="str">
            <v>No</v>
          </cell>
          <cell r="O136" t="str">
            <v>02/Đã thanh toán 24/2023</v>
          </cell>
        </row>
        <row r="137">
          <cell r="D137">
            <v>1481</v>
          </cell>
          <cell r="E137">
            <v>16391216</v>
          </cell>
          <cell r="F137">
            <v>3738240</v>
          </cell>
          <cell r="G137">
            <v>44939.000347222223</v>
          </cell>
          <cell r="J137" t="str">
            <v>Do Thi Bich Lieu</v>
          </cell>
          <cell r="M137" t="str">
            <v>No</v>
          </cell>
          <cell r="O137" t="str">
            <v>02/Đã thanh toán 24/2023</v>
          </cell>
        </row>
        <row r="138">
          <cell r="D138">
            <v>1479</v>
          </cell>
          <cell r="E138">
            <v>25309394</v>
          </cell>
          <cell r="F138">
            <v>331201</v>
          </cell>
          <cell r="G138">
            <v>44939.000347222223</v>
          </cell>
          <cell r="J138" t="str">
            <v>Do Thi Bich Lieu</v>
          </cell>
          <cell r="M138" t="str">
            <v>No</v>
          </cell>
          <cell r="O138" t="str">
            <v>02/Đã thanh toán 24/2023</v>
          </cell>
        </row>
        <row r="139">
          <cell r="D139">
            <v>1472</v>
          </cell>
          <cell r="E139">
            <v>11150933</v>
          </cell>
          <cell r="F139">
            <v>15644207</v>
          </cell>
          <cell r="G139">
            <v>44939.000347222223</v>
          </cell>
          <cell r="J139" t="str">
            <v>Do Thi Bich Lieu</v>
          </cell>
          <cell r="M139" t="str">
            <v>No</v>
          </cell>
          <cell r="O139" t="str">
            <v>02/Đã thanh toán 24/2023</v>
          </cell>
        </row>
        <row r="140">
          <cell r="D140">
            <v>1475</v>
          </cell>
          <cell r="E140">
            <v>19354340</v>
          </cell>
          <cell r="F140">
            <v>6059287</v>
          </cell>
          <cell r="G140">
            <v>44939.000347222223</v>
          </cell>
          <cell r="J140" t="str">
            <v>Do Thi Bich Lieu</v>
          </cell>
          <cell r="M140" t="str">
            <v>No</v>
          </cell>
          <cell r="O140" t="str">
            <v>02/Đã thanh toán 24/2023</v>
          </cell>
        </row>
        <row r="141">
          <cell r="D141">
            <v>1474</v>
          </cell>
          <cell r="E141">
            <v>18122078</v>
          </cell>
          <cell r="F141">
            <v>4744894</v>
          </cell>
          <cell r="G141">
            <v>44939.000347222223</v>
          </cell>
          <cell r="J141" t="str">
            <v>Do Thi Bich Lieu</v>
          </cell>
          <cell r="M141" t="str">
            <v>No</v>
          </cell>
          <cell r="O141" t="str">
            <v>02/Đã thanh toán 24/2023</v>
          </cell>
        </row>
        <row r="142">
          <cell r="D142">
            <v>2135</v>
          </cell>
          <cell r="E142">
            <v>13207322</v>
          </cell>
          <cell r="F142">
            <v>4715370</v>
          </cell>
          <cell r="G142">
            <v>44957.000347222223</v>
          </cell>
          <cell r="J142" t="str">
            <v>Do Thi Bich Lieu</v>
          </cell>
          <cell r="M142" t="str">
            <v>No</v>
          </cell>
          <cell r="O142" t="str">
            <v>03/Đã thanh toán 24/2023</v>
          </cell>
        </row>
        <row r="143">
          <cell r="D143">
            <v>2128</v>
          </cell>
          <cell r="E143">
            <v>10185012</v>
          </cell>
          <cell r="F143">
            <v>3377836</v>
          </cell>
          <cell r="G143">
            <v>44957.000347222223</v>
          </cell>
          <cell r="J143" t="str">
            <v>Do Thi Bich Lieu</v>
          </cell>
          <cell r="M143" t="str">
            <v>No</v>
          </cell>
          <cell r="O143" t="str">
            <v>05/Đã thanh toán 24/2023</v>
          </cell>
        </row>
        <row r="144">
          <cell r="D144">
            <v>2129</v>
          </cell>
          <cell r="E144">
            <v>18125879</v>
          </cell>
          <cell r="F144">
            <v>4744894</v>
          </cell>
          <cell r="G144">
            <v>44957.000347222223</v>
          </cell>
          <cell r="J144" t="str">
            <v>Do Thi Bich Lieu</v>
          </cell>
          <cell r="M144" t="str">
            <v>No</v>
          </cell>
          <cell r="O144" t="str">
            <v>05/Đã thanh toán 24/2023</v>
          </cell>
        </row>
        <row r="145">
          <cell r="D145">
            <v>2125</v>
          </cell>
          <cell r="E145">
            <v>10184554</v>
          </cell>
          <cell r="F145">
            <v>3230964</v>
          </cell>
          <cell r="G145">
            <v>44957.000347222223</v>
          </cell>
          <cell r="J145" t="str">
            <v>Do Thi Bich Lieu</v>
          </cell>
          <cell r="M145" t="str">
            <v>No</v>
          </cell>
          <cell r="O145" t="str">
            <v>05/Đã thanh toán 24/2023</v>
          </cell>
        </row>
        <row r="146">
          <cell r="D146">
            <v>2126</v>
          </cell>
          <cell r="E146">
            <v>10184038</v>
          </cell>
          <cell r="F146">
            <v>7543021</v>
          </cell>
          <cell r="G146">
            <v>44957.000347222223</v>
          </cell>
          <cell r="J146" t="str">
            <v>Do Thi Bich Lieu</v>
          </cell>
          <cell r="M146" t="str">
            <v>No</v>
          </cell>
          <cell r="O146" t="str">
            <v>05/Đã thanh toán 24/2023</v>
          </cell>
        </row>
        <row r="147">
          <cell r="D147">
            <v>2139</v>
          </cell>
          <cell r="E147">
            <v>10179940</v>
          </cell>
          <cell r="F147">
            <v>15094768</v>
          </cell>
          <cell r="G147">
            <v>44957.000347222223</v>
          </cell>
          <cell r="J147" t="str">
            <v>Do Thi Bich Lieu</v>
          </cell>
          <cell r="M147" t="str">
            <v>No</v>
          </cell>
          <cell r="O147" t="str">
            <v>03/Đã thanh toán 24/2023</v>
          </cell>
        </row>
        <row r="148">
          <cell r="D148">
            <v>2120</v>
          </cell>
          <cell r="E148">
            <v>22311704</v>
          </cell>
          <cell r="F148">
            <v>1550252</v>
          </cell>
          <cell r="G148">
            <v>44957.000347222223</v>
          </cell>
          <cell r="J148" t="str">
            <v>Do Thi Bich Lieu</v>
          </cell>
          <cell r="M148" t="str">
            <v>No</v>
          </cell>
          <cell r="O148" t="str">
            <v>02/Đã thanh toán 24/2023</v>
          </cell>
        </row>
        <row r="149">
          <cell r="D149">
            <v>2118</v>
          </cell>
          <cell r="E149">
            <v>16392929</v>
          </cell>
          <cell r="F149">
            <v>9021870</v>
          </cell>
          <cell r="G149">
            <v>44957.000347222223</v>
          </cell>
          <cell r="J149" t="str">
            <v>Do Thi Bich Lieu</v>
          </cell>
          <cell r="M149" t="str">
            <v>No</v>
          </cell>
          <cell r="O149" t="str">
            <v>02/Đã thanh toán 24/2023</v>
          </cell>
        </row>
        <row r="150">
          <cell r="D150">
            <v>2119</v>
          </cell>
          <cell r="E150">
            <v>17156773</v>
          </cell>
          <cell r="F150">
            <v>7350111</v>
          </cell>
          <cell r="G150">
            <v>44957.000347222223</v>
          </cell>
          <cell r="J150" t="str">
            <v>Do Thi Bich Lieu</v>
          </cell>
          <cell r="M150" t="str">
            <v>No</v>
          </cell>
          <cell r="O150" t="str">
            <v>02/Đã thanh toán 24/2023</v>
          </cell>
        </row>
        <row r="151">
          <cell r="D151">
            <v>2122</v>
          </cell>
          <cell r="E151">
            <v>10183089</v>
          </cell>
          <cell r="F151">
            <v>5607360</v>
          </cell>
          <cell r="G151">
            <v>44957.000347222223</v>
          </cell>
          <cell r="J151" t="str">
            <v>Do Thi Bich Lieu</v>
          </cell>
          <cell r="M151" t="str">
            <v>No</v>
          </cell>
          <cell r="O151" t="str">
            <v>02/Đã thanh toán 24/2023</v>
          </cell>
        </row>
        <row r="152">
          <cell r="D152">
            <v>2132</v>
          </cell>
          <cell r="E152">
            <v>90294852</v>
          </cell>
          <cell r="F152">
            <v>4058758</v>
          </cell>
          <cell r="G152">
            <v>44957.000347222223</v>
          </cell>
          <cell r="J152" t="str">
            <v>Do Thi Bich Lieu</v>
          </cell>
          <cell r="M152" t="str">
            <v>No</v>
          </cell>
          <cell r="O152" t="str">
            <v>02/Đã thanh toán 24/2023</v>
          </cell>
        </row>
        <row r="153">
          <cell r="D153">
            <v>2123</v>
          </cell>
          <cell r="E153">
            <v>10183967</v>
          </cell>
          <cell r="F153">
            <v>14398439</v>
          </cell>
          <cell r="G153">
            <v>44957.000347222223</v>
          </cell>
          <cell r="J153" t="str">
            <v>Do Thi Bich Lieu</v>
          </cell>
          <cell r="M153" t="str">
            <v>No</v>
          </cell>
          <cell r="O153" t="str">
            <v>02/Đã thanh toán 24/2023</v>
          </cell>
        </row>
        <row r="154">
          <cell r="D154">
            <v>3517</v>
          </cell>
          <cell r="E154">
            <v>28303644</v>
          </cell>
          <cell r="F154">
            <v>2050340</v>
          </cell>
          <cell r="G154">
            <v>44966.000347222223</v>
          </cell>
          <cell r="J154" t="str">
            <v>Do Thi Bich Lieu</v>
          </cell>
          <cell r="M154" t="str">
            <v>No</v>
          </cell>
          <cell r="O154" t="str">
            <v>03/Đã thanh toán 24/2023</v>
          </cell>
        </row>
        <row r="155">
          <cell r="D155">
            <v>3522</v>
          </cell>
          <cell r="E155">
            <v>18127779</v>
          </cell>
          <cell r="F155">
            <v>4536290</v>
          </cell>
          <cell r="G155">
            <v>44966.000347222223</v>
          </cell>
          <cell r="J155" t="str">
            <v>Do Thi Bich Lieu</v>
          </cell>
          <cell r="M155" t="str">
            <v>No</v>
          </cell>
          <cell r="O155" t="str">
            <v>03/Đã thanh toán 24/2023</v>
          </cell>
        </row>
        <row r="156">
          <cell r="D156">
            <v>3519</v>
          </cell>
          <cell r="E156">
            <v>17162293</v>
          </cell>
          <cell r="F156">
            <v>20171932</v>
          </cell>
          <cell r="G156">
            <v>44966.000347222223</v>
          </cell>
          <cell r="J156" t="str">
            <v>Do Thi Bich Lieu</v>
          </cell>
          <cell r="M156" t="str">
            <v>No</v>
          </cell>
          <cell r="O156" t="str">
            <v>03/Đã thanh toán 24/2023</v>
          </cell>
        </row>
        <row r="157">
          <cell r="D157">
            <v>3520</v>
          </cell>
          <cell r="E157">
            <v>15085577</v>
          </cell>
          <cell r="F157">
            <v>2619452</v>
          </cell>
          <cell r="G157">
            <v>44966.000347222223</v>
          </cell>
          <cell r="J157" t="str">
            <v>Do Thi Bich Lieu</v>
          </cell>
          <cell r="M157" t="str">
            <v>No</v>
          </cell>
          <cell r="O157" t="str">
            <v>03/Đã thanh toán 24/2023</v>
          </cell>
        </row>
        <row r="158">
          <cell r="D158">
            <v>3521</v>
          </cell>
          <cell r="E158">
            <v>18127794</v>
          </cell>
          <cell r="F158">
            <v>1104004</v>
          </cell>
          <cell r="G158">
            <v>44966.000347222223</v>
          </cell>
          <cell r="J158" t="str">
            <v>Do Thi Bich Lieu</v>
          </cell>
          <cell r="M158" t="str">
            <v>No</v>
          </cell>
          <cell r="O158" t="str">
            <v>03/Đã thanh toán 24/2023</v>
          </cell>
        </row>
        <row r="159">
          <cell r="D159">
            <v>3518</v>
          </cell>
          <cell r="E159">
            <v>28303613</v>
          </cell>
          <cell r="F159">
            <v>13081750</v>
          </cell>
          <cell r="G159">
            <v>44966.000347222223</v>
          </cell>
          <cell r="J159" t="str">
            <v>Do Thi Bich Lieu</v>
          </cell>
          <cell r="M159" t="str">
            <v>No</v>
          </cell>
          <cell r="O159" t="str">
            <v>03/Đã thanh toán 24/2023</v>
          </cell>
        </row>
        <row r="160">
          <cell r="D160">
            <v>3850</v>
          </cell>
          <cell r="E160">
            <v>10190881</v>
          </cell>
          <cell r="F160">
            <v>14403193</v>
          </cell>
          <cell r="G160">
            <v>44967.000347222223</v>
          </cell>
          <cell r="J160" t="str">
            <v>Do Thi Bich Lieu</v>
          </cell>
          <cell r="M160" t="str">
            <v>No</v>
          </cell>
          <cell r="O160" t="str">
            <v>03/Đã thanh toán 24/2023</v>
          </cell>
        </row>
        <row r="161">
          <cell r="D161">
            <v>3849</v>
          </cell>
          <cell r="E161">
            <v>10186805</v>
          </cell>
          <cell r="F161">
            <v>7924246</v>
          </cell>
          <cell r="G161">
            <v>44967.000347222223</v>
          </cell>
          <cell r="J161" t="str">
            <v>Do Thi Bich Lieu</v>
          </cell>
          <cell r="M161" t="str">
            <v>No</v>
          </cell>
          <cell r="O161" t="str">
            <v>03/Đã thanh toán 24/2023</v>
          </cell>
        </row>
        <row r="162">
          <cell r="D162">
            <v>3909</v>
          </cell>
          <cell r="E162">
            <v>16399033</v>
          </cell>
          <cell r="F162">
            <v>7899848</v>
          </cell>
          <cell r="G162">
            <v>44968.000347222223</v>
          </cell>
          <cell r="J162" t="str">
            <v>Do Thi Bich Lieu</v>
          </cell>
          <cell r="M162" t="str">
            <v>No</v>
          </cell>
          <cell r="O162" t="str">
            <v>03/Đã thanh toán 24/2023</v>
          </cell>
        </row>
        <row r="163">
          <cell r="D163">
            <v>3906</v>
          </cell>
          <cell r="E163">
            <v>25315910</v>
          </cell>
          <cell r="F163">
            <v>4455671</v>
          </cell>
          <cell r="G163">
            <v>44968.000347222223</v>
          </cell>
          <cell r="J163" t="str">
            <v>Do Thi Bich Lieu</v>
          </cell>
          <cell r="M163" t="str">
            <v>No</v>
          </cell>
          <cell r="O163" t="str">
            <v>03/Đã thanh toán 24/2023</v>
          </cell>
        </row>
        <row r="164">
          <cell r="D164">
            <v>3907</v>
          </cell>
          <cell r="E164">
            <v>25315469</v>
          </cell>
          <cell r="F164">
            <v>2837120</v>
          </cell>
          <cell r="G164">
            <v>44968.000347222223</v>
          </cell>
          <cell r="J164" t="str">
            <v>Do Thi Bich Lieu</v>
          </cell>
          <cell r="M164" t="str">
            <v>No</v>
          </cell>
          <cell r="O164" t="str">
            <v>03/Đã thanh toán 24/2023</v>
          </cell>
        </row>
        <row r="165">
          <cell r="D165">
            <v>3908</v>
          </cell>
          <cell r="E165">
            <v>22317031</v>
          </cell>
          <cell r="F165">
            <v>5732573</v>
          </cell>
          <cell r="G165">
            <v>44968.000347222223</v>
          </cell>
          <cell r="J165" t="str">
            <v>Do Thi Bich Lieu</v>
          </cell>
          <cell r="M165" t="str">
            <v>No</v>
          </cell>
          <cell r="O165" t="str">
            <v>03/Đã thanh toán 24/2023</v>
          </cell>
        </row>
        <row r="166">
          <cell r="D166">
            <v>3903</v>
          </cell>
          <cell r="E166">
            <v>11159414</v>
          </cell>
          <cell r="F166">
            <v>4511364</v>
          </cell>
          <cell r="G166">
            <v>44968.000347222223</v>
          </cell>
          <cell r="J166" t="str">
            <v>Do Thi Bich Lieu</v>
          </cell>
          <cell r="M166" t="str">
            <v>No</v>
          </cell>
          <cell r="O166" t="str">
            <v>03/Đã thanh toán 24/2023</v>
          </cell>
        </row>
        <row r="167">
          <cell r="D167">
            <v>3904</v>
          </cell>
          <cell r="E167">
            <v>12114274</v>
          </cell>
          <cell r="F167">
            <v>10523106</v>
          </cell>
          <cell r="G167">
            <v>44968.000347222223</v>
          </cell>
          <cell r="J167" t="str">
            <v>Do Thi Bich Lieu</v>
          </cell>
          <cell r="M167" t="str">
            <v>No</v>
          </cell>
          <cell r="O167" t="str">
            <v>03/Đã thanh toán 24/2023</v>
          </cell>
        </row>
        <row r="168">
          <cell r="D168">
            <v>3905</v>
          </cell>
          <cell r="E168">
            <v>27305466</v>
          </cell>
          <cell r="F168">
            <v>1551215</v>
          </cell>
          <cell r="G168">
            <v>44968.000347222223</v>
          </cell>
          <cell r="J168" t="str">
            <v>Do Thi Bich Lieu</v>
          </cell>
          <cell r="M168" t="str">
            <v>No</v>
          </cell>
          <cell r="O168" t="str">
            <v>03/Đã thanh toán 24/2023</v>
          </cell>
        </row>
        <row r="169">
          <cell r="D169">
            <v>3902</v>
          </cell>
          <cell r="E169">
            <v>11155838</v>
          </cell>
          <cell r="F169">
            <v>16235032</v>
          </cell>
          <cell r="G169">
            <v>44968.000347222223</v>
          </cell>
          <cell r="J169" t="str">
            <v>Do Thi Bich Lieu</v>
          </cell>
          <cell r="M169" t="str">
            <v>No</v>
          </cell>
          <cell r="O169" t="str">
            <v>03/Đã thanh toán 24/2023</v>
          </cell>
        </row>
        <row r="170">
          <cell r="D170">
            <v>3901</v>
          </cell>
          <cell r="E170">
            <v>11155152</v>
          </cell>
          <cell r="F170">
            <v>11705793</v>
          </cell>
          <cell r="G170">
            <v>44968.000347222223</v>
          </cell>
          <cell r="J170" t="str">
            <v>Do Thi Bich Lieu</v>
          </cell>
          <cell r="M170" t="str">
            <v>No</v>
          </cell>
          <cell r="O170" t="str">
            <v>03/Đã thanh toán 24/2023</v>
          </cell>
        </row>
        <row r="171">
          <cell r="D171">
            <v>6287</v>
          </cell>
          <cell r="E171">
            <v>10190576</v>
          </cell>
          <cell r="F171">
            <v>7594719</v>
          </cell>
          <cell r="G171">
            <v>44973.000347222223</v>
          </cell>
          <cell r="J171" t="str">
            <v>Do Thi Bich Lieu</v>
          </cell>
          <cell r="M171" t="str">
            <v>No</v>
          </cell>
          <cell r="O171" t="str">
            <v>05/Đã thanh toán 24/2023</v>
          </cell>
        </row>
        <row r="172">
          <cell r="D172">
            <v>6281</v>
          </cell>
          <cell r="E172">
            <v>15088038</v>
          </cell>
          <cell r="F172">
            <v>3709684</v>
          </cell>
          <cell r="G172">
            <v>44973.000347222223</v>
          </cell>
          <cell r="J172" t="str">
            <v>Do Thi Bich Lieu</v>
          </cell>
          <cell r="M172" t="str">
            <v>No</v>
          </cell>
          <cell r="O172" t="str">
            <v>05/Đã thanh toán 24/2023</v>
          </cell>
        </row>
        <row r="173">
          <cell r="D173">
            <v>6280</v>
          </cell>
          <cell r="E173">
            <v>16400842</v>
          </cell>
          <cell r="F173">
            <v>1615482</v>
          </cell>
          <cell r="G173">
            <v>44973.000347222223</v>
          </cell>
          <cell r="J173" t="str">
            <v>Do Thi Bich Lieu</v>
          </cell>
          <cell r="M173" t="str">
            <v>No</v>
          </cell>
          <cell r="O173" t="str">
            <v>05/Đã thanh toán 24/2023</v>
          </cell>
        </row>
        <row r="174">
          <cell r="D174">
            <v>6279</v>
          </cell>
          <cell r="E174">
            <v>20344643</v>
          </cell>
          <cell r="F174">
            <v>4646318</v>
          </cell>
          <cell r="G174">
            <v>44973.000347222223</v>
          </cell>
          <cell r="J174" t="str">
            <v>Do Thi Bich Lieu</v>
          </cell>
          <cell r="M174" t="str">
            <v>No</v>
          </cell>
          <cell r="O174" t="str">
            <v>05/Đã thanh toán 24/2023</v>
          </cell>
        </row>
        <row r="175">
          <cell r="D175">
            <v>6275</v>
          </cell>
          <cell r="E175">
            <v>26365259</v>
          </cell>
          <cell r="F175">
            <v>1996764</v>
          </cell>
          <cell r="G175">
            <v>44973.000347222223</v>
          </cell>
          <cell r="J175" t="str">
            <v>Do Thi Bich Lieu</v>
          </cell>
          <cell r="M175" t="str">
            <v>No</v>
          </cell>
          <cell r="O175" t="str">
            <v>05/Đã thanh toán 24/2023</v>
          </cell>
        </row>
        <row r="176">
          <cell r="D176">
            <v>6272</v>
          </cell>
          <cell r="E176">
            <v>90296099</v>
          </cell>
          <cell r="F176">
            <v>3841090</v>
          </cell>
          <cell r="G176">
            <v>44973.000347222223</v>
          </cell>
          <cell r="J176" t="str">
            <v>Do Thi Bich Lieu</v>
          </cell>
          <cell r="M176" t="str">
            <v>No</v>
          </cell>
          <cell r="O176" t="str">
            <v>05/Đã thanh toán 24/2023</v>
          </cell>
        </row>
        <row r="177">
          <cell r="D177">
            <v>6289</v>
          </cell>
          <cell r="E177">
            <v>19361459</v>
          </cell>
          <cell r="F177">
            <v>6933854</v>
          </cell>
          <cell r="G177">
            <v>44973.000347222223</v>
          </cell>
          <cell r="J177" t="str">
            <v>Do Thi Bich Lieu</v>
          </cell>
          <cell r="M177" t="str">
            <v>No</v>
          </cell>
          <cell r="O177" t="str">
            <v>05/Đã thanh toán 24/2023</v>
          </cell>
        </row>
        <row r="178">
          <cell r="D178">
            <v>6270</v>
          </cell>
          <cell r="E178">
            <v>26362655</v>
          </cell>
          <cell r="F178">
            <v>4234934</v>
          </cell>
          <cell r="G178">
            <v>44973.000347222223</v>
          </cell>
          <cell r="J178" t="str">
            <v>Do Thi Bich Lieu</v>
          </cell>
          <cell r="M178" t="str">
            <v>No</v>
          </cell>
          <cell r="O178" t="str">
            <v>05/Đã thanh toán 24/2023</v>
          </cell>
        </row>
        <row r="179">
          <cell r="D179">
            <v>6282</v>
          </cell>
          <cell r="E179">
            <v>29155061</v>
          </cell>
          <cell r="F179">
            <v>2837120</v>
          </cell>
          <cell r="G179">
            <v>44973.000347222223</v>
          </cell>
          <cell r="J179" t="str">
            <v>Do Thi Bich Lieu</v>
          </cell>
          <cell r="M179" t="str">
            <v>No</v>
          </cell>
          <cell r="O179" t="str">
            <v>05/Đã thanh toán 24/2023</v>
          </cell>
        </row>
        <row r="180">
          <cell r="D180">
            <v>6288</v>
          </cell>
          <cell r="E180">
            <v>19361776</v>
          </cell>
          <cell r="F180">
            <v>3612246</v>
          </cell>
          <cell r="G180">
            <v>44973.000347222223</v>
          </cell>
          <cell r="J180" t="str">
            <v>Do Thi Bich Lieu</v>
          </cell>
          <cell r="M180" t="str">
            <v>No</v>
          </cell>
          <cell r="O180" t="str">
            <v>05/Đã thanh toán 24/2023</v>
          </cell>
        </row>
        <row r="181">
          <cell r="D181">
            <v>6278</v>
          </cell>
          <cell r="E181">
            <v>27307406</v>
          </cell>
          <cell r="F181">
            <v>1697289</v>
          </cell>
          <cell r="G181">
            <v>44973.000347222223</v>
          </cell>
          <cell r="J181" t="str">
            <v>Do Thi Bich Lieu</v>
          </cell>
          <cell r="M181" t="str">
            <v>No</v>
          </cell>
          <cell r="O181" t="str">
            <v>05/Đã thanh toán 24/2023</v>
          </cell>
        </row>
        <row r="182">
          <cell r="D182">
            <v>6274</v>
          </cell>
          <cell r="E182">
            <v>13212304</v>
          </cell>
          <cell r="F182">
            <v>6813410</v>
          </cell>
          <cell r="G182">
            <v>44973.000347222223</v>
          </cell>
          <cell r="J182" t="str">
            <v>Do Thi Bich Lieu</v>
          </cell>
          <cell r="M182" t="str">
            <v>No</v>
          </cell>
          <cell r="O182" t="str">
            <v>05/Đã thanh toán 24/2023</v>
          </cell>
        </row>
        <row r="183">
          <cell r="D183">
            <v>6276</v>
          </cell>
          <cell r="E183">
            <v>13217952</v>
          </cell>
          <cell r="F183">
            <v>4059594</v>
          </cell>
          <cell r="G183">
            <v>44973.000347222223</v>
          </cell>
          <cell r="J183" t="str">
            <v>Do Thi Bich Lieu</v>
          </cell>
          <cell r="M183" t="str">
            <v>No</v>
          </cell>
          <cell r="O183" t="str">
            <v>05/Đã thanh toán 24/2023</v>
          </cell>
        </row>
        <row r="184">
          <cell r="D184">
            <v>6271</v>
          </cell>
          <cell r="E184">
            <v>90296715</v>
          </cell>
          <cell r="F184">
            <v>1615482</v>
          </cell>
          <cell r="G184">
            <v>44973.000347222223</v>
          </cell>
          <cell r="J184" t="str">
            <v>Do Thi Bich Lieu</v>
          </cell>
          <cell r="M184" t="str">
            <v>No</v>
          </cell>
          <cell r="O184" t="str">
            <v>05/Đã thanh toán 24/2023</v>
          </cell>
        </row>
        <row r="185">
          <cell r="D185">
            <v>6273</v>
          </cell>
          <cell r="E185">
            <v>14073240</v>
          </cell>
          <cell r="F185">
            <v>6512061</v>
          </cell>
          <cell r="G185">
            <v>44973.000347222223</v>
          </cell>
          <cell r="J185" t="str">
            <v>Do Thi Bich Lieu</v>
          </cell>
          <cell r="M185" t="str">
            <v>No</v>
          </cell>
          <cell r="O185" t="str">
            <v>05/Đã thanh toán 24/2023</v>
          </cell>
        </row>
        <row r="186">
          <cell r="D186">
            <v>8664</v>
          </cell>
          <cell r="E186">
            <v>14078741</v>
          </cell>
          <cell r="F186">
            <v>6108190</v>
          </cell>
          <cell r="G186">
            <v>44981.000347222223</v>
          </cell>
          <cell r="J186" t="str">
            <v>Do Thi Bich Lieu</v>
          </cell>
          <cell r="M186" t="str">
            <v>No</v>
          </cell>
          <cell r="O186" t="str">
            <v>06/Đã thanh toán 12/2023</v>
          </cell>
        </row>
        <row r="187">
          <cell r="D187">
            <v>8666</v>
          </cell>
          <cell r="E187">
            <v>13219893</v>
          </cell>
          <cell r="F187">
            <v>3708590</v>
          </cell>
          <cell r="G187">
            <v>44981.000347222223</v>
          </cell>
          <cell r="J187" t="str">
            <v>Do Thi Bich Lieu</v>
          </cell>
          <cell r="M187" t="str">
            <v>No</v>
          </cell>
          <cell r="O187" t="str">
            <v>03/Đã thanh toán 24/2023</v>
          </cell>
        </row>
        <row r="188">
          <cell r="D188">
            <v>8659</v>
          </cell>
          <cell r="E188">
            <v>23199700</v>
          </cell>
          <cell r="F188">
            <v>8718886</v>
          </cell>
          <cell r="G188">
            <v>44981.000347222223</v>
          </cell>
          <cell r="J188" t="str">
            <v>Do Thi Bich Lieu</v>
          </cell>
          <cell r="M188" t="str">
            <v>No</v>
          </cell>
          <cell r="O188" t="str">
            <v>04/Đã thanh toán 10/2023</v>
          </cell>
        </row>
        <row r="189">
          <cell r="D189">
            <v>8649</v>
          </cell>
          <cell r="E189">
            <v>18133089</v>
          </cell>
          <cell r="F189">
            <v>7815082</v>
          </cell>
          <cell r="G189">
            <v>44981.000347222223</v>
          </cell>
          <cell r="J189" t="str">
            <v>Do Thi Bich Lieu</v>
          </cell>
          <cell r="M189" t="str">
            <v>No</v>
          </cell>
          <cell r="O189" t="str">
            <v>03/Đã thanh toán 24/2023</v>
          </cell>
        </row>
        <row r="190">
          <cell r="D190">
            <v>8657</v>
          </cell>
          <cell r="E190">
            <v>25318783</v>
          </cell>
          <cell r="F190">
            <v>8198768</v>
          </cell>
          <cell r="G190">
            <v>44981.000347222223</v>
          </cell>
          <cell r="J190" t="str">
            <v>Do Thi Bich Lieu</v>
          </cell>
          <cell r="M190" t="str">
            <v>No</v>
          </cell>
          <cell r="O190" t="str">
            <v>04/Đã thanh toán 10/2023</v>
          </cell>
        </row>
        <row r="191">
          <cell r="D191">
            <v>8665</v>
          </cell>
          <cell r="E191">
            <v>26367100</v>
          </cell>
          <cell r="F191">
            <v>1186224</v>
          </cell>
          <cell r="G191">
            <v>44981.000347222223</v>
          </cell>
          <cell r="J191" t="str">
            <v>Do Thi Bich Lieu</v>
          </cell>
          <cell r="M191" t="str">
            <v>No</v>
          </cell>
          <cell r="O191" t="str">
            <v>03/Đã thanh toán 24/2023</v>
          </cell>
        </row>
        <row r="192">
          <cell r="D192">
            <v>8656</v>
          </cell>
          <cell r="E192">
            <v>15088961</v>
          </cell>
          <cell r="F192">
            <v>1221638</v>
          </cell>
          <cell r="G192">
            <v>44981.000347222223</v>
          </cell>
          <cell r="J192" t="str">
            <v>Do Thi Bich Lieu</v>
          </cell>
          <cell r="M192" t="str">
            <v>No</v>
          </cell>
          <cell r="O192" t="str">
            <v>03/Đã thanh toán 24/2023</v>
          </cell>
        </row>
        <row r="193">
          <cell r="D193">
            <v>8654</v>
          </cell>
          <cell r="E193">
            <v>20344952</v>
          </cell>
          <cell r="F193">
            <v>2837120</v>
          </cell>
          <cell r="G193">
            <v>44981.000347222223</v>
          </cell>
          <cell r="J193" t="str">
            <v>Do Thi Bich Lieu</v>
          </cell>
          <cell r="M193" t="str">
            <v>No</v>
          </cell>
          <cell r="O193" t="str">
            <v>04/Đã thanh toán 10/2023</v>
          </cell>
        </row>
        <row r="194">
          <cell r="D194">
            <v>8655</v>
          </cell>
          <cell r="E194">
            <v>16402265</v>
          </cell>
          <cell r="F194">
            <v>2880284</v>
          </cell>
          <cell r="G194">
            <v>44981.000347222223</v>
          </cell>
          <cell r="J194" t="str">
            <v>Do Thi Bich Lieu</v>
          </cell>
          <cell r="M194" t="str">
            <v>No</v>
          </cell>
          <cell r="O194" t="str">
            <v>04/Đã thanh toán 10/2023</v>
          </cell>
        </row>
        <row r="195">
          <cell r="D195">
            <v>8660</v>
          </cell>
          <cell r="E195">
            <v>17168261</v>
          </cell>
          <cell r="F195">
            <v>2443276</v>
          </cell>
          <cell r="G195">
            <v>44981.000347222223</v>
          </cell>
          <cell r="J195" t="str">
            <v>Do Thi Bich Lieu</v>
          </cell>
          <cell r="M195" t="str">
            <v>No</v>
          </cell>
          <cell r="O195" t="str">
            <v>04/Đã thanh toán 10/2023</v>
          </cell>
        </row>
        <row r="196">
          <cell r="D196">
            <v>8648</v>
          </cell>
          <cell r="E196">
            <v>10194056</v>
          </cell>
          <cell r="F196">
            <v>1051127</v>
          </cell>
          <cell r="G196">
            <v>44981.000347222223</v>
          </cell>
          <cell r="J196" t="str">
            <v>Do Thi Bich Lieu</v>
          </cell>
          <cell r="M196" t="str">
            <v>No</v>
          </cell>
          <cell r="O196" t="str">
            <v>04/Đã thanh toán 10/2023</v>
          </cell>
        </row>
        <row r="197">
          <cell r="D197">
            <v>8652</v>
          </cell>
          <cell r="E197">
            <v>24289140</v>
          </cell>
          <cell r="F197">
            <v>299475</v>
          </cell>
          <cell r="G197">
            <v>44981.000347222223</v>
          </cell>
          <cell r="J197" t="str">
            <v>Do Thi Bich Lieu</v>
          </cell>
          <cell r="M197" t="str">
            <v>No</v>
          </cell>
          <cell r="O197" t="str">
            <v>04/Đã thanh toán 10/2023</v>
          </cell>
        </row>
        <row r="198">
          <cell r="D198">
            <v>8650</v>
          </cell>
          <cell r="E198">
            <v>12121474</v>
          </cell>
          <cell r="F198">
            <v>552002</v>
          </cell>
          <cell r="G198">
            <v>44981.000347222223</v>
          </cell>
          <cell r="J198" t="str">
            <v>Do Thi Bich Lieu</v>
          </cell>
          <cell r="M198" t="str">
            <v>No</v>
          </cell>
          <cell r="O198" t="str">
            <v>03/Đã thanh toán 24/2023</v>
          </cell>
        </row>
        <row r="199">
          <cell r="D199">
            <v>8651</v>
          </cell>
          <cell r="E199">
            <v>25317571</v>
          </cell>
          <cell r="F199">
            <v>12795724</v>
          </cell>
          <cell r="G199">
            <v>44981.000347222223</v>
          </cell>
          <cell r="J199" t="str">
            <v>Do Thi Bich Lieu</v>
          </cell>
          <cell r="M199" t="str">
            <v>No</v>
          </cell>
          <cell r="O199" t="str">
            <v>03/Đã thanh toán 24/2023</v>
          </cell>
        </row>
        <row r="200">
          <cell r="D200">
            <v>8662</v>
          </cell>
          <cell r="E200">
            <v>15090533</v>
          </cell>
          <cell r="F200">
            <v>1179255</v>
          </cell>
          <cell r="G200">
            <v>44981.000347222223</v>
          </cell>
          <cell r="J200" t="str">
            <v>Do Thi Bich Lieu</v>
          </cell>
          <cell r="M200" t="str">
            <v>No</v>
          </cell>
          <cell r="O200" t="str">
            <v>04/Đã thanh toán 10/2023</v>
          </cell>
        </row>
        <row r="201">
          <cell r="D201">
            <v>8653</v>
          </cell>
          <cell r="E201">
            <v>22319062</v>
          </cell>
          <cell r="F201">
            <v>1682819</v>
          </cell>
          <cell r="G201">
            <v>44981.000347222223</v>
          </cell>
          <cell r="J201" t="str">
            <v>Do Thi Bich Lieu</v>
          </cell>
          <cell r="M201" t="str">
            <v>No</v>
          </cell>
          <cell r="O201" t="str">
            <v>03/Đã thanh toán 24/2023</v>
          </cell>
        </row>
        <row r="202">
          <cell r="D202">
            <v>8661</v>
          </cell>
          <cell r="E202">
            <v>16403761</v>
          </cell>
          <cell r="F202">
            <v>2358510</v>
          </cell>
          <cell r="G202">
            <v>44981.000347222223</v>
          </cell>
          <cell r="J202" t="str">
            <v>Do Thi Bich Lieu</v>
          </cell>
          <cell r="M202" t="str">
            <v>No</v>
          </cell>
          <cell r="O202" t="str">
            <v>04/Đã thanh toán 10/2023</v>
          </cell>
        </row>
        <row r="203">
          <cell r="D203">
            <v>8658</v>
          </cell>
          <cell r="E203">
            <v>24290450</v>
          </cell>
          <cell r="F203">
            <v>10019675</v>
          </cell>
          <cell r="G203">
            <v>44981.000347222223</v>
          </cell>
          <cell r="J203" t="str">
            <v>Do Thi Bich Lieu</v>
          </cell>
          <cell r="M203" t="str">
            <v>No</v>
          </cell>
          <cell r="O203" t="str">
            <v>04/Đã thanh toán 10/2023</v>
          </cell>
        </row>
        <row r="204">
          <cell r="D204">
            <v>9021</v>
          </cell>
          <cell r="E204">
            <v>12124372</v>
          </cell>
          <cell r="F204">
            <v>2772853</v>
          </cell>
          <cell r="G204">
            <v>44982.000347222223</v>
          </cell>
          <cell r="J204" t="str">
            <v>Do Thi Bich Lieu</v>
          </cell>
          <cell r="M204" t="str">
            <v>No</v>
          </cell>
          <cell r="O204" t="str">
            <v>05/Đã thanh toán 24/2023</v>
          </cell>
        </row>
        <row r="205">
          <cell r="D205">
            <v>9022</v>
          </cell>
          <cell r="E205">
            <v>10197729</v>
          </cell>
          <cell r="F205">
            <v>4099282</v>
          </cell>
          <cell r="G205">
            <v>44982.000347222223</v>
          </cell>
          <cell r="J205" t="str">
            <v>Do Thi Bich Lieu</v>
          </cell>
          <cell r="M205" t="str">
            <v>No</v>
          </cell>
          <cell r="O205" t="str">
            <v>05/Đã thanh toán 24/2023</v>
          </cell>
        </row>
        <row r="206">
          <cell r="D206">
            <v>9019</v>
          </cell>
          <cell r="E206">
            <v>25319825</v>
          </cell>
          <cell r="F206">
            <v>3230964</v>
          </cell>
          <cell r="G206">
            <v>44982.000347222223</v>
          </cell>
          <cell r="J206" t="str">
            <v>Do Thi Bich Lieu</v>
          </cell>
          <cell r="M206" t="str">
            <v>No</v>
          </cell>
          <cell r="O206" t="str">
            <v>05/Đã thanh toán 24/2023</v>
          </cell>
        </row>
        <row r="207">
          <cell r="D207">
            <v>9020</v>
          </cell>
          <cell r="E207">
            <v>15091622</v>
          </cell>
          <cell r="F207">
            <v>6678210</v>
          </cell>
          <cell r="G207">
            <v>44982.000347222223</v>
          </cell>
          <cell r="J207" t="str">
            <v>Do Thi Bich Lieu</v>
          </cell>
          <cell r="M207" t="str">
            <v>No</v>
          </cell>
          <cell r="O207" t="str">
            <v>05/Đã thanh toán 24/2023</v>
          </cell>
        </row>
        <row r="208">
          <cell r="D208">
            <v>10489</v>
          </cell>
          <cell r="E208">
            <v>15093068</v>
          </cell>
          <cell r="F208">
            <v>2880284</v>
          </cell>
          <cell r="G208">
            <v>44987.000347222223</v>
          </cell>
          <cell r="J208" t="str">
            <v>Do Thi Bich Lieu</v>
          </cell>
          <cell r="M208" t="str">
            <v>No</v>
          </cell>
          <cell r="O208" t="str">
            <v>06/Đã thanh toán 26/2023</v>
          </cell>
        </row>
        <row r="209">
          <cell r="D209">
            <v>10495</v>
          </cell>
          <cell r="E209">
            <v>14080141</v>
          </cell>
          <cell r="F209">
            <v>711734</v>
          </cell>
          <cell r="G209">
            <v>44987.000347222223</v>
          </cell>
          <cell r="J209" t="str">
            <v>Do Thi Bich Lieu</v>
          </cell>
          <cell r="M209" t="str">
            <v>No</v>
          </cell>
          <cell r="O209" t="str">
            <v>06/Đã thanh toán 26/2023</v>
          </cell>
        </row>
        <row r="210">
          <cell r="D210">
            <v>10484</v>
          </cell>
          <cell r="E210">
            <v>22322670</v>
          </cell>
          <cell r="F210">
            <v>1615482</v>
          </cell>
          <cell r="G210">
            <v>44987.000347222223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10482</v>
          </cell>
          <cell r="E211">
            <v>27311198</v>
          </cell>
          <cell r="F211">
            <v>1682819</v>
          </cell>
          <cell r="G211">
            <v>44987.000347222223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10500</v>
          </cell>
          <cell r="E212">
            <v>26370979</v>
          </cell>
          <cell r="F212">
            <v>2619452</v>
          </cell>
          <cell r="G212">
            <v>44987.000347222223</v>
          </cell>
          <cell r="J212" t="str">
            <v>Do Thi Bich Lieu</v>
          </cell>
          <cell r="M212" t="str">
            <v>No</v>
          </cell>
          <cell r="O212" t="str">
            <v>06/Đã thanh toán 26/2023</v>
          </cell>
        </row>
        <row r="213">
          <cell r="D213">
            <v>10497</v>
          </cell>
          <cell r="E213">
            <v>14078179</v>
          </cell>
          <cell r="F213">
            <v>3664914</v>
          </cell>
          <cell r="G213">
            <v>44987.000347222223</v>
          </cell>
          <cell r="J213" t="str">
            <v>Do Thi Bich Lieu</v>
          </cell>
          <cell r="M213" t="str">
            <v>No</v>
          </cell>
          <cell r="O213" t="str">
            <v>06/Đã thanh toán 26/2023</v>
          </cell>
        </row>
        <row r="214">
          <cell r="D214">
            <v>10487</v>
          </cell>
          <cell r="E214">
            <v>17171050</v>
          </cell>
          <cell r="F214">
            <v>5495105</v>
          </cell>
          <cell r="G214">
            <v>44987.000347222223</v>
          </cell>
          <cell r="J214" t="str">
            <v>Do Thi Bich Lieu</v>
          </cell>
          <cell r="M214" t="str">
            <v>No</v>
          </cell>
          <cell r="O214" t="str">
            <v>06/Đã thanh toán 26/2023</v>
          </cell>
        </row>
        <row r="215">
          <cell r="D215">
            <v>10498</v>
          </cell>
          <cell r="E215">
            <v>13222719</v>
          </cell>
          <cell r="F215">
            <v>3594085</v>
          </cell>
          <cell r="G215">
            <v>44987.000347222223</v>
          </cell>
          <cell r="J215" t="str">
            <v>Do Thi Bich Lieu</v>
          </cell>
          <cell r="M215" t="str">
            <v>No</v>
          </cell>
          <cell r="O215" t="str">
            <v>06/Đã thanh toán 26/2023</v>
          </cell>
        </row>
        <row r="216">
          <cell r="D216">
            <v>10483</v>
          </cell>
          <cell r="E216">
            <v>25321308</v>
          </cell>
          <cell r="F216">
            <v>1551215</v>
          </cell>
          <cell r="G216">
            <v>44987.000347222223</v>
          </cell>
          <cell r="J216" t="str">
            <v>Do Thi Bich Lieu</v>
          </cell>
          <cell r="M216" t="str">
            <v>No</v>
          </cell>
          <cell r="O216" t="str">
            <v>06/Đã thanh toán 26/2023</v>
          </cell>
        </row>
        <row r="217">
          <cell r="D217">
            <v>10490</v>
          </cell>
          <cell r="E217">
            <v>28310702</v>
          </cell>
          <cell r="F217">
            <v>2443276</v>
          </cell>
          <cell r="G217">
            <v>44987.000347222223</v>
          </cell>
          <cell r="J217" t="str">
            <v>Do Thi Bich Lieu</v>
          </cell>
          <cell r="M217" t="str">
            <v>No</v>
          </cell>
          <cell r="O217" t="str">
            <v>06/Đã thanh toán 26/2023</v>
          </cell>
        </row>
        <row r="218">
          <cell r="D218">
            <v>10485</v>
          </cell>
          <cell r="E218">
            <v>21210823</v>
          </cell>
          <cell r="F218">
            <v>3166697</v>
          </cell>
          <cell r="G218">
            <v>44987.000347222223</v>
          </cell>
          <cell r="J218" t="str">
            <v>Do Thi Bich Lieu</v>
          </cell>
          <cell r="M218" t="str">
            <v>No</v>
          </cell>
          <cell r="O218" t="str">
            <v>06/Đã thanh toán 26/2023</v>
          </cell>
        </row>
        <row r="219">
          <cell r="D219">
            <v>10491</v>
          </cell>
          <cell r="E219">
            <v>27311942</v>
          </cell>
          <cell r="F219">
            <v>299475</v>
          </cell>
          <cell r="G219">
            <v>44987.000347222223</v>
          </cell>
          <cell r="J219" t="str">
            <v>Do Thi Bich Lieu</v>
          </cell>
          <cell r="M219" t="str">
            <v>No</v>
          </cell>
          <cell r="O219" t="str">
            <v>06/Đã thanh toán 26/2023</v>
          </cell>
        </row>
        <row r="220">
          <cell r="D220">
            <v>10492</v>
          </cell>
          <cell r="E220">
            <v>19369518</v>
          </cell>
          <cell r="F220">
            <v>2619452</v>
          </cell>
          <cell r="G220">
            <v>44987.000347222223</v>
          </cell>
          <cell r="J220" t="str">
            <v>Do Thi Bich Lieu</v>
          </cell>
          <cell r="M220" t="str">
            <v>No</v>
          </cell>
          <cell r="O220" t="str">
            <v>06/Đã thanh toán 26/2023</v>
          </cell>
        </row>
        <row r="221">
          <cell r="D221">
            <v>10486</v>
          </cell>
          <cell r="E221">
            <v>20348762</v>
          </cell>
          <cell r="F221">
            <v>1221638</v>
          </cell>
          <cell r="G221">
            <v>44987.000347222223</v>
          </cell>
          <cell r="J221" t="str">
            <v>Do Thi Bich Lieu</v>
          </cell>
          <cell r="M221" t="str">
            <v>No</v>
          </cell>
          <cell r="O221" t="str">
            <v>06/Đã thanh toán 26/2023</v>
          </cell>
        </row>
        <row r="222">
          <cell r="D222">
            <v>10488</v>
          </cell>
          <cell r="E222">
            <v>16406877</v>
          </cell>
          <cell r="F222">
            <v>4400535</v>
          </cell>
          <cell r="G222">
            <v>44987.000347222223</v>
          </cell>
          <cell r="J222" t="str">
            <v>Do Thi Bich Lieu</v>
          </cell>
          <cell r="M222" t="str">
            <v>No</v>
          </cell>
          <cell r="O222" t="str">
            <v>06/Đã thanh toán 26/2023</v>
          </cell>
        </row>
        <row r="223">
          <cell r="D223">
            <v>10480</v>
          </cell>
          <cell r="E223">
            <v>29159395</v>
          </cell>
          <cell r="F223">
            <v>1179255</v>
          </cell>
          <cell r="G223">
            <v>44987.000347222223</v>
          </cell>
          <cell r="J223" t="str">
            <v>Do Thi Bich Lieu</v>
          </cell>
          <cell r="M223" t="str">
            <v>No</v>
          </cell>
          <cell r="O223" t="str">
            <v>06/Đã thanh toán 26/2023</v>
          </cell>
        </row>
        <row r="224">
          <cell r="D224">
            <v>10493</v>
          </cell>
          <cell r="E224">
            <v>11168083</v>
          </cell>
          <cell r="F224">
            <v>4170667</v>
          </cell>
          <cell r="G224">
            <v>44987.000347222223</v>
          </cell>
          <cell r="J224" t="str">
            <v>Do Thi Bich Lieu</v>
          </cell>
          <cell r="M224" t="str">
            <v>No</v>
          </cell>
          <cell r="O224" t="str">
            <v>06/Đã thanh toán 26/2023</v>
          </cell>
        </row>
        <row r="225">
          <cell r="D225">
            <v>10496</v>
          </cell>
          <cell r="E225">
            <v>14080913</v>
          </cell>
          <cell r="F225">
            <v>2160213</v>
          </cell>
          <cell r="G225">
            <v>44987.000347222223</v>
          </cell>
          <cell r="J225" t="str">
            <v>Do Thi Bich Lieu</v>
          </cell>
          <cell r="M225" t="str">
            <v>No</v>
          </cell>
          <cell r="O225" t="str">
            <v>06/Đã thanh toán 26/2023</v>
          </cell>
        </row>
        <row r="226">
          <cell r="D226">
            <v>10494</v>
          </cell>
          <cell r="E226">
            <v>12127235</v>
          </cell>
          <cell r="F226">
            <v>6678210</v>
          </cell>
          <cell r="G226">
            <v>44987.000347222223</v>
          </cell>
          <cell r="J226" t="str">
            <v>Do Thi Bich Lieu</v>
          </cell>
          <cell r="M226" t="str">
            <v>No</v>
          </cell>
          <cell r="O226" t="str">
            <v>06/Đã thanh toán 26/2023</v>
          </cell>
        </row>
        <row r="227">
          <cell r="D227">
            <v>10499</v>
          </cell>
          <cell r="E227">
            <v>14080816</v>
          </cell>
          <cell r="F227">
            <v>5074636</v>
          </cell>
          <cell r="G227">
            <v>44987.000347222223</v>
          </cell>
          <cell r="J227" t="str">
            <v>Do Thi Bich Lieu</v>
          </cell>
          <cell r="M227" t="str">
            <v>No</v>
          </cell>
          <cell r="O227" t="str">
            <v>Chúng tôi đang xử lý hóa đơn, vui lòng liên hệ Do Thi Bich Lieu</v>
          </cell>
        </row>
        <row r="228">
          <cell r="D228">
            <v>10501</v>
          </cell>
          <cell r="E228">
            <v>26370368</v>
          </cell>
          <cell r="F228">
            <v>3868816</v>
          </cell>
          <cell r="G228">
            <v>44987.000347222223</v>
          </cell>
          <cell r="J228" t="str">
            <v>Do Thi Bich Lieu</v>
          </cell>
          <cell r="M228" t="str">
            <v>No</v>
          </cell>
          <cell r="O228" t="str">
            <v>Chúng tôi đang xử lý hóa đơn, vui lòng liên hệ Do Thi Bich Lieu</v>
          </cell>
        </row>
        <row r="229">
          <cell r="D229">
            <v>10481</v>
          </cell>
          <cell r="E229">
            <v>17168935</v>
          </cell>
          <cell r="F229">
            <v>3841090</v>
          </cell>
          <cell r="G229">
            <v>44987.000347222223</v>
          </cell>
          <cell r="J229" t="str">
            <v>Do Thi Bich Lieu</v>
          </cell>
          <cell r="M229" t="str">
            <v>No</v>
          </cell>
          <cell r="O229" t="str">
            <v>06/Đã thanh toán 26/2023</v>
          </cell>
        </row>
        <row r="230">
          <cell r="D230">
            <v>11268</v>
          </cell>
          <cell r="E230">
            <v>17172370</v>
          </cell>
          <cell r="F230">
            <v>2837120</v>
          </cell>
          <cell r="G230">
            <v>44988.000347222223</v>
          </cell>
          <cell r="J230" t="str">
            <v>Do Thi Bich Lieu</v>
          </cell>
          <cell r="M230" t="str">
            <v>No</v>
          </cell>
          <cell r="O230" t="str">
            <v>06/Đã thanh toán 26/2023</v>
          </cell>
        </row>
        <row r="231">
          <cell r="D231">
            <v>11267</v>
          </cell>
          <cell r="E231">
            <v>21211194</v>
          </cell>
          <cell r="F231">
            <v>7103404</v>
          </cell>
          <cell r="G231">
            <v>44988.000347222223</v>
          </cell>
          <cell r="J231" t="str">
            <v>Do Thi Bich Lieu</v>
          </cell>
          <cell r="M231" t="str">
            <v>No</v>
          </cell>
          <cell r="O231" t="str">
            <v>06/Đã thanh toán 26/2023</v>
          </cell>
        </row>
        <row r="232">
          <cell r="D232">
            <v>11265</v>
          </cell>
          <cell r="E232">
            <v>16407983</v>
          </cell>
          <cell r="F232">
            <v>1615482</v>
          </cell>
          <cell r="G232">
            <v>44988.000347222223</v>
          </cell>
          <cell r="J232" t="str">
            <v>Do Thi Bich Lieu</v>
          </cell>
          <cell r="M232" t="str">
            <v>No</v>
          </cell>
          <cell r="O232" t="str">
            <v>06/Đã thanh toán 26/2023</v>
          </cell>
        </row>
        <row r="233">
          <cell r="D233">
            <v>11266</v>
          </cell>
          <cell r="E233">
            <v>22324278</v>
          </cell>
          <cell r="F233">
            <v>1038392</v>
          </cell>
          <cell r="G233">
            <v>44988.000347222223</v>
          </cell>
          <cell r="J233" t="str">
            <v>Do Thi Bich Lieu</v>
          </cell>
          <cell r="M233" t="str">
            <v>No</v>
          </cell>
          <cell r="O233" t="str">
            <v>06/Đã thanh toán 26/2023</v>
          </cell>
        </row>
        <row r="234">
          <cell r="D234">
            <v>13165</v>
          </cell>
          <cell r="E234">
            <v>90303766</v>
          </cell>
          <cell r="F234">
            <v>2400893</v>
          </cell>
          <cell r="G234">
            <v>44994.000347222223</v>
          </cell>
          <cell r="J234" t="str">
            <v>Do Thi Bich Lieu</v>
          </cell>
          <cell r="M234" t="str">
            <v>No</v>
          </cell>
          <cell r="O234" t="str">
            <v>06/Đã thanh toán 26/2023</v>
          </cell>
        </row>
        <row r="235">
          <cell r="D235">
            <v>13200</v>
          </cell>
          <cell r="E235">
            <v>16410652</v>
          </cell>
          <cell r="F235">
            <v>2076778</v>
          </cell>
          <cell r="G235">
            <v>44994.000347222223</v>
          </cell>
          <cell r="J235" t="str">
            <v>Do Thi Bich Lieu</v>
          </cell>
          <cell r="M235" t="str">
            <v>No</v>
          </cell>
          <cell r="O235" t="str">
            <v>04/Đã thanh toán 24/2023</v>
          </cell>
        </row>
        <row r="236">
          <cell r="D236">
            <v>13196</v>
          </cell>
          <cell r="E236">
            <v>28314330</v>
          </cell>
          <cell r="F236">
            <v>2457945</v>
          </cell>
          <cell r="G236">
            <v>44994.000347222223</v>
          </cell>
          <cell r="J236" t="str">
            <v>Do Thi Bich Lieu</v>
          </cell>
          <cell r="M236" t="str">
            <v>No</v>
          </cell>
          <cell r="O236" t="str">
            <v>04/Đã thanh toán 24/2023</v>
          </cell>
        </row>
        <row r="237">
          <cell r="D237">
            <v>13194</v>
          </cell>
          <cell r="E237">
            <v>12129909</v>
          </cell>
          <cell r="F237">
            <v>4153569</v>
          </cell>
          <cell r="G237">
            <v>44994.000347222223</v>
          </cell>
          <cell r="J237" t="str">
            <v>Do Thi Bich Lieu</v>
          </cell>
          <cell r="M237" t="str">
            <v>No</v>
          </cell>
          <cell r="O237" t="str">
            <v>04/Đã thanh toán 24/2023</v>
          </cell>
        </row>
        <row r="238">
          <cell r="D238">
            <v>13197</v>
          </cell>
          <cell r="E238">
            <v>25324086</v>
          </cell>
          <cell r="F238">
            <v>1038389</v>
          </cell>
          <cell r="G238">
            <v>44994.000347222223</v>
          </cell>
          <cell r="J238" t="str">
            <v>Do Thi Bich Lieu</v>
          </cell>
          <cell r="M238" t="str">
            <v>No</v>
          </cell>
          <cell r="O238" t="str">
            <v>04/Đã thanh toán 24/2023</v>
          </cell>
        </row>
        <row r="239">
          <cell r="D239">
            <v>13202</v>
          </cell>
          <cell r="E239">
            <v>15096645</v>
          </cell>
          <cell r="F239">
            <v>1038389</v>
          </cell>
          <cell r="G239">
            <v>44994.000347222223</v>
          </cell>
          <cell r="J239" t="str">
            <v>Do Thi Bich Lieu</v>
          </cell>
          <cell r="M239" t="str">
            <v>No</v>
          </cell>
          <cell r="O239" t="str">
            <v>04/Đã thanh toán 24/2023</v>
          </cell>
        </row>
        <row r="240">
          <cell r="D240">
            <v>13201</v>
          </cell>
          <cell r="E240">
            <v>15096894</v>
          </cell>
          <cell r="F240">
            <v>4744894</v>
          </cell>
          <cell r="G240">
            <v>44994.000347222223</v>
          </cell>
          <cell r="J240" t="str">
            <v>Do Thi Bich Lieu</v>
          </cell>
          <cell r="M240" t="str">
            <v>No</v>
          </cell>
          <cell r="O240" t="str">
            <v>04/Đã thanh toán 24/2023</v>
          </cell>
        </row>
        <row r="241">
          <cell r="D241">
            <v>13157</v>
          </cell>
          <cell r="E241">
            <v>18141717</v>
          </cell>
          <cell r="F241">
            <v>1038392</v>
          </cell>
          <cell r="G241">
            <v>44994.000347222223</v>
          </cell>
          <cell r="J241" t="str">
            <v>Do Thi Bich Lieu</v>
          </cell>
          <cell r="M241" t="str">
            <v>No</v>
          </cell>
          <cell r="O241" t="str">
            <v>04/Đã thanh toán 24/2023</v>
          </cell>
        </row>
        <row r="242">
          <cell r="D242">
            <v>13195</v>
          </cell>
          <cell r="E242">
            <v>27314275</v>
          </cell>
          <cell r="F242">
            <v>1038389</v>
          </cell>
          <cell r="G242">
            <v>44994.000347222223</v>
          </cell>
          <cell r="J242" t="str">
            <v>Do Thi Bich Lieu</v>
          </cell>
          <cell r="M242" t="str">
            <v>No</v>
          </cell>
          <cell r="O242" t="str">
            <v>04/Đã thanh toán 24/2023</v>
          </cell>
        </row>
        <row r="243">
          <cell r="D243">
            <v>13199</v>
          </cell>
          <cell r="E243">
            <v>17175916</v>
          </cell>
          <cell r="F243">
            <v>2076778</v>
          </cell>
          <cell r="G243">
            <v>44994.000347222223</v>
          </cell>
          <cell r="J243" t="str">
            <v>Do Thi Bich Lieu</v>
          </cell>
          <cell r="M243" t="str">
            <v>No</v>
          </cell>
          <cell r="O243" t="str">
            <v>04/Đã thanh toán 24/2023</v>
          </cell>
        </row>
        <row r="244">
          <cell r="D244">
            <v>13198</v>
          </cell>
          <cell r="E244">
            <v>20351740</v>
          </cell>
          <cell r="F244">
            <v>1038389</v>
          </cell>
          <cell r="G244">
            <v>44994.000347222223</v>
          </cell>
          <cell r="J244" t="str">
            <v>Do Thi Bich Lieu</v>
          </cell>
          <cell r="M244" t="str">
            <v>No</v>
          </cell>
          <cell r="O244" t="str">
            <v>04/Đã thanh toán 24/2023</v>
          </cell>
        </row>
        <row r="245">
          <cell r="D245">
            <v>13166</v>
          </cell>
          <cell r="E245">
            <v>13224751</v>
          </cell>
          <cell r="F245">
            <v>7267838</v>
          </cell>
          <cell r="G245">
            <v>44994.000347222223</v>
          </cell>
          <cell r="J245" t="str">
            <v>Do Thi Bich Lieu</v>
          </cell>
          <cell r="M245" t="str">
            <v>No</v>
          </cell>
          <cell r="O245" t="str">
            <v>04/Đã thanh toán 10/2023</v>
          </cell>
        </row>
        <row r="246">
          <cell r="D246">
            <v>13163</v>
          </cell>
          <cell r="E246">
            <v>10201289</v>
          </cell>
          <cell r="F246">
            <v>4525994</v>
          </cell>
          <cell r="G246">
            <v>44994.000347222223</v>
          </cell>
          <cell r="J246" t="str">
            <v>Do Thi Bich Lieu</v>
          </cell>
          <cell r="M246" t="str">
            <v>No</v>
          </cell>
          <cell r="O246" t="str">
            <v>04/Đã thanh toán 10/2023</v>
          </cell>
        </row>
        <row r="247">
          <cell r="D247">
            <v>13164</v>
          </cell>
          <cell r="E247">
            <v>13225152</v>
          </cell>
          <cell r="F247">
            <v>828003</v>
          </cell>
          <cell r="G247">
            <v>44994.000347222223</v>
          </cell>
          <cell r="J247" t="str">
            <v>Do Thi Bich Lieu</v>
          </cell>
          <cell r="M247" t="str">
            <v>No</v>
          </cell>
          <cell r="O247" t="str">
            <v>04/Đã thanh toán 10/2023</v>
          </cell>
        </row>
        <row r="248">
          <cell r="D248">
            <v>13161</v>
          </cell>
          <cell r="E248">
            <v>24294867</v>
          </cell>
          <cell r="F248">
            <v>1038392</v>
          </cell>
          <cell r="G248">
            <v>44994.000347222223</v>
          </cell>
          <cell r="J248" t="str">
            <v>Do Thi Bich Lieu</v>
          </cell>
          <cell r="M248" t="str">
            <v>No</v>
          </cell>
          <cell r="O248" t="str">
            <v>04/Đã thanh toán 24/2023</v>
          </cell>
        </row>
        <row r="249">
          <cell r="D249">
            <v>13160</v>
          </cell>
          <cell r="E249">
            <v>21211824</v>
          </cell>
          <cell r="F249">
            <v>3230964</v>
          </cell>
          <cell r="G249">
            <v>44994.000347222223</v>
          </cell>
          <cell r="J249" t="str">
            <v>Do Thi Bich Lieu</v>
          </cell>
          <cell r="M249" t="str">
            <v>No</v>
          </cell>
          <cell r="O249" t="str">
            <v>04/Đã thanh toán 10/2023</v>
          </cell>
        </row>
        <row r="250">
          <cell r="D250">
            <v>13167</v>
          </cell>
          <cell r="E250">
            <v>13224849</v>
          </cell>
          <cell r="F250">
            <v>1221638</v>
          </cell>
          <cell r="G250">
            <v>44994.000347222223</v>
          </cell>
          <cell r="J250" t="str">
            <v>Do Thi Bich Lieu</v>
          </cell>
          <cell r="M250" t="str">
            <v>No</v>
          </cell>
          <cell r="O250" t="str">
            <v>04/Đã thanh toán 10/2023</v>
          </cell>
        </row>
        <row r="251">
          <cell r="D251">
            <v>13162</v>
          </cell>
          <cell r="E251">
            <v>21212486</v>
          </cell>
          <cell r="F251">
            <v>3230964</v>
          </cell>
          <cell r="G251">
            <v>44994.000347222223</v>
          </cell>
          <cell r="J251" t="str">
            <v>Do Thi Bich Lieu</v>
          </cell>
          <cell r="M251" t="str">
            <v>No</v>
          </cell>
          <cell r="O251" t="str">
            <v>04/Đã thanh toán 24/2023</v>
          </cell>
        </row>
        <row r="252">
          <cell r="D252">
            <v>14851</v>
          </cell>
          <cell r="E252">
            <v>19373558</v>
          </cell>
          <cell r="F252">
            <v>1038389</v>
          </cell>
          <cell r="G252">
            <v>45001.000347222223</v>
          </cell>
          <cell r="J252" t="str">
            <v>Do Thi Bich Lieu</v>
          </cell>
          <cell r="M252" t="str">
            <v>No</v>
          </cell>
          <cell r="O252" t="str">
            <v>06/Đã thanh toán 26/2023</v>
          </cell>
        </row>
        <row r="253">
          <cell r="D253">
            <v>14848</v>
          </cell>
          <cell r="E253">
            <v>11173631</v>
          </cell>
          <cell r="F253">
            <v>10383890</v>
          </cell>
          <cell r="G253">
            <v>45001.000347222223</v>
          </cell>
          <cell r="J253" t="str">
            <v>Do Thi Bich Lieu</v>
          </cell>
          <cell r="M253" t="str">
            <v>No</v>
          </cell>
          <cell r="O253" t="str">
            <v>06/Đã thanh toán 26/2023</v>
          </cell>
        </row>
        <row r="254">
          <cell r="D254">
            <v>14847</v>
          </cell>
          <cell r="E254">
            <v>10206798</v>
          </cell>
          <cell r="F254">
            <v>5191945</v>
          </cell>
          <cell r="G254">
            <v>45001.000347222223</v>
          </cell>
          <cell r="J254" t="str">
            <v>Do Thi Bich Lieu</v>
          </cell>
          <cell r="M254" t="str">
            <v>No</v>
          </cell>
          <cell r="O254" t="str">
            <v>06/Đã thanh toán 26/2023</v>
          </cell>
        </row>
        <row r="255">
          <cell r="D255">
            <v>14855</v>
          </cell>
          <cell r="E255">
            <v>12132881</v>
          </cell>
          <cell r="F255">
            <v>4153556</v>
          </cell>
          <cell r="G255">
            <v>45001.000347222223</v>
          </cell>
          <cell r="J255" t="str">
            <v>Do Thi Bich Lieu</v>
          </cell>
          <cell r="M255" t="str">
            <v>No</v>
          </cell>
          <cell r="O255" t="str">
            <v>06/Đã thanh toán 26/2023</v>
          </cell>
        </row>
        <row r="256">
          <cell r="D256">
            <v>14850</v>
          </cell>
          <cell r="E256">
            <v>11173964</v>
          </cell>
          <cell r="F256">
            <v>1104004</v>
          </cell>
          <cell r="G256">
            <v>45001.000347222223</v>
          </cell>
          <cell r="J256" t="str">
            <v>Do Thi Bich Lieu</v>
          </cell>
          <cell r="M256" t="str">
            <v>No</v>
          </cell>
          <cell r="O256" t="str">
            <v>06/Đã thanh toán 26/2023</v>
          </cell>
        </row>
        <row r="257">
          <cell r="D257">
            <v>14846</v>
          </cell>
          <cell r="E257">
            <v>10204861</v>
          </cell>
          <cell r="F257">
            <v>5338938</v>
          </cell>
          <cell r="G257">
            <v>45001.000347222223</v>
          </cell>
          <cell r="J257" t="str">
            <v>Do Thi Bich Lieu</v>
          </cell>
          <cell r="M257" t="str">
            <v>No</v>
          </cell>
          <cell r="O257" t="str">
            <v>06/Đã thanh toán 26/2023</v>
          </cell>
        </row>
        <row r="258">
          <cell r="D258">
            <v>14842</v>
          </cell>
          <cell r="E258">
            <v>22327831</v>
          </cell>
          <cell r="F258">
            <v>1891483</v>
          </cell>
          <cell r="G258">
            <v>45001.000347222223</v>
          </cell>
          <cell r="J258" t="str">
            <v>Do Thi Bich Lieu</v>
          </cell>
          <cell r="M258" t="str">
            <v>No</v>
          </cell>
          <cell r="O258" t="str">
            <v>06/Đã thanh toán 26/2023</v>
          </cell>
        </row>
        <row r="259">
          <cell r="D259">
            <v>14840</v>
          </cell>
          <cell r="E259">
            <v>25325468</v>
          </cell>
          <cell r="F259">
            <v>499125</v>
          </cell>
          <cell r="G259">
            <v>45001.000347222223</v>
          </cell>
          <cell r="J259" t="str">
            <v>Do Thi Bich Lieu</v>
          </cell>
          <cell r="M259" t="str">
            <v>No</v>
          </cell>
          <cell r="O259" t="str">
            <v>06/Đã thanh toán 26/2023</v>
          </cell>
        </row>
        <row r="260">
          <cell r="D260">
            <v>14841</v>
          </cell>
          <cell r="E260">
            <v>23205057</v>
          </cell>
          <cell r="F260">
            <v>1551215</v>
          </cell>
          <cell r="G260">
            <v>45001.000347222223</v>
          </cell>
          <cell r="J260" t="str">
            <v>Do Thi Bich Lieu</v>
          </cell>
          <cell r="M260" t="str">
            <v>No</v>
          </cell>
          <cell r="O260" t="str">
            <v>06/Đã thanh toán 26/2023</v>
          </cell>
        </row>
        <row r="261">
          <cell r="D261">
            <v>14854</v>
          </cell>
          <cell r="E261">
            <v>12132793</v>
          </cell>
          <cell r="F261">
            <v>4234934</v>
          </cell>
          <cell r="G261">
            <v>45001.000347222223</v>
          </cell>
          <cell r="J261" t="str">
            <v>Do Thi Bich Lieu</v>
          </cell>
          <cell r="M261" t="str">
            <v>No</v>
          </cell>
          <cell r="O261" t="str">
            <v>06/Đã thanh toán 26/2023</v>
          </cell>
        </row>
        <row r="262">
          <cell r="D262">
            <v>14843</v>
          </cell>
          <cell r="E262">
            <v>16412576</v>
          </cell>
          <cell r="F262">
            <v>4234934</v>
          </cell>
          <cell r="G262">
            <v>45001.000347222223</v>
          </cell>
          <cell r="J262" t="str">
            <v>Do Thi Bich Lieu</v>
          </cell>
          <cell r="M262" t="str">
            <v>No</v>
          </cell>
          <cell r="O262" t="str">
            <v>06/Đã thanh toán 26/2023</v>
          </cell>
        </row>
        <row r="263">
          <cell r="D263">
            <v>14844</v>
          </cell>
          <cell r="E263">
            <v>18143577</v>
          </cell>
          <cell r="F263">
            <v>1551215</v>
          </cell>
          <cell r="G263">
            <v>45001.000347222223</v>
          </cell>
          <cell r="J263" t="str">
            <v>Do Thi Bich Lieu</v>
          </cell>
          <cell r="M263" t="str">
            <v>No</v>
          </cell>
          <cell r="O263" t="str">
            <v>06/Đã thanh toán 26/2023</v>
          </cell>
        </row>
        <row r="264">
          <cell r="D264">
            <v>14845</v>
          </cell>
          <cell r="E264">
            <v>29162129</v>
          </cell>
          <cell r="F264">
            <v>2671558</v>
          </cell>
          <cell r="G264">
            <v>45001.000347222223</v>
          </cell>
          <cell r="J264" t="str">
            <v>Do Thi Bich Lieu</v>
          </cell>
          <cell r="M264" t="str">
            <v>No</v>
          </cell>
          <cell r="O264" t="str">
            <v>06/Đã thanh toán 26/2023</v>
          </cell>
        </row>
        <row r="265">
          <cell r="D265">
            <v>14849</v>
          </cell>
          <cell r="E265">
            <v>11174198</v>
          </cell>
          <cell r="F265">
            <v>3476451</v>
          </cell>
          <cell r="G265">
            <v>45001.000347222223</v>
          </cell>
          <cell r="J265" t="str">
            <v>Do Thi Bich Lieu</v>
          </cell>
          <cell r="M265" t="str">
            <v>No</v>
          </cell>
          <cell r="O265" t="str">
            <v>06/Đã thanh toán 26/2023</v>
          </cell>
        </row>
        <row r="266">
          <cell r="D266">
            <v>14853</v>
          </cell>
          <cell r="E266">
            <v>19373508</v>
          </cell>
          <cell r="F266">
            <v>1785920</v>
          </cell>
          <cell r="G266">
            <v>45001.000347222223</v>
          </cell>
          <cell r="J266" t="str">
            <v>Do Thi Bich Lieu</v>
          </cell>
          <cell r="M266" t="str">
            <v>No</v>
          </cell>
          <cell r="O266" t="str">
            <v>06/Đã thanh toán 26/2023</v>
          </cell>
        </row>
        <row r="267">
          <cell r="D267">
            <v>14852</v>
          </cell>
          <cell r="E267">
            <v>19373656</v>
          </cell>
          <cell r="F267">
            <v>3136524</v>
          </cell>
          <cell r="G267">
            <v>45001.000347222223</v>
          </cell>
          <cell r="J267" t="str">
            <v>Do Thi Bich Lieu</v>
          </cell>
          <cell r="M267" t="str">
            <v>No</v>
          </cell>
          <cell r="O267" t="str">
            <v>06/Đã thanh toán 26/2023</v>
          </cell>
        </row>
        <row r="268">
          <cell r="D268">
            <v>14861</v>
          </cell>
          <cell r="E268">
            <v>26373867</v>
          </cell>
          <cell r="F268">
            <v>5421158</v>
          </cell>
          <cell r="G268">
            <v>45001.000347222223</v>
          </cell>
          <cell r="J268" t="str">
            <v>Do Thi Bich Lieu</v>
          </cell>
          <cell r="M268" t="str">
            <v>No</v>
          </cell>
          <cell r="O268" t="str">
            <v>04/Đã thanh toán 10/2023</v>
          </cell>
        </row>
        <row r="269">
          <cell r="D269">
            <v>14856</v>
          </cell>
          <cell r="E269">
            <v>14085814</v>
          </cell>
          <cell r="F269">
            <v>403871</v>
          </cell>
          <cell r="G269">
            <v>45001.000347222223</v>
          </cell>
          <cell r="J269" t="str">
            <v>Do Thi Bich Lieu</v>
          </cell>
          <cell r="M269" t="str">
            <v>No</v>
          </cell>
          <cell r="O269" t="str">
            <v>04/Đã thanh toán 10/2023</v>
          </cell>
        </row>
        <row r="270">
          <cell r="D270">
            <v>14857</v>
          </cell>
          <cell r="E270">
            <v>14085720</v>
          </cell>
          <cell r="F270">
            <v>122164</v>
          </cell>
          <cell r="G270">
            <v>45001.000347222223</v>
          </cell>
          <cell r="J270" t="str">
            <v>Do Thi Bich Lieu</v>
          </cell>
          <cell r="M270" t="str">
            <v>No</v>
          </cell>
          <cell r="O270" t="str">
            <v>Chúng tôi đang xử lý hóa đơn, vui lòng liên hệ Do Thi Bich Lieu</v>
          </cell>
        </row>
        <row r="271">
          <cell r="D271">
            <v>14858</v>
          </cell>
          <cell r="E271">
            <v>13229084</v>
          </cell>
          <cell r="F271">
            <v>1939267</v>
          </cell>
          <cell r="G271">
            <v>45001.000347222223</v>
          </cell>
          <cell r="J271" t="str">
            <v>Do Thi Bich Lieu</v>
          </cell>
          <cell r="M271" t="str">
            <v>No</v>
          </cell>
          <cell r="O271" t="str">
            <v>04/Đã thanh toán 24/2023</v>
          </cell>
        </row>
        <row r="272">
          <cell r="D272">
            <v>14860</v>
          </cell>
          <cell r="E272">
            <v>26376419</v>
          </cell>
          <cell r="F272">
            <v>3514836</v>
          </cell>
          <cell r="G272">
            <v>45001.000347222223</v>
          </cell>
          <cell r="J272" t="str">
            <v>Do Thi Bich Lieu</v>
          </cell>
          <cell r="M272" t="str">
            <v>No</v>
          </cell>
          <cell r="O272" t="str">
            <v>04/Đã thanh toán 24/2023</v>
          </cell>
        </row>
        <row r="273">
          <cell r="D273">
            <v>14859</v>
          </cell>
          <cell r="E273">
            <v>26376150</v>
          </cell>
          <cell r="F273">
            <v>1038389</v>
          </cell>
          <cell r="G273">
            <v>45001.000347222223</v>
          </cell>
          <cell r="J273" t="str">
            <v>Do Thi Bich Lieu</v>
          </cell>
          <cell r="M273" t="str">
            <v>No</v>
          </cell>
          <cell r="O273" t="str">
            <v>04/Đã thanh toán 24/2023</v>
          </cell>
        </row>
        <row r="274">
          <cell r="D274">
            <v>15714</v>
          </cell>
          <cell r="E274">
            <v>27238722</v>
          </cell>
          <cell r="F274">
            <v>5079718</v>
          </cell>
          <cell r="G274">
            <v>45003.000347222223</v>
          </cell>
          <cell r="H274">
            <v>45100.000347222223</v>
          </cell>
          <cell r="I274">
            <v>44796.000347222223</v>
          </cell>
          <cell r="J274" t="str">
            <v>Do Thi Bich Lieu</v>
          </cell>
          <cell r="M274" t="str">
            <v>No</v>
          </cell>
          <cell r="O274" t="str">
            <v>Lịch thanh toán: Monthly at 10 &amp; 24</v>
          </cell>
        </row>
        <row r="275">
          <cell r="D275">
            <v>15715</v>
          </cell>
          <cell r="E275">
            <v>20252702</v>
          </cell>
          <cell r="F275">
            <v>3918673</v>
          </cell>
          <cell r="G275">
            <v>45003.000347222223</v>
          </cell>
          <cell r="J275" t="str">
            <v>Do Thi Bich Lieu</v>
          </cell>
          <cell r="M275" t="str">
            <v>No</v>
          </cell>
          <cell r="O275" t="str">
            <v>Chúng tôi đang xử lý hóa đơn, vui lòng liên hệ Do Thi Bich Lieu</v>
          </cell>
        </row>
        <row r="276">
          <cell r="D276">
            <v>15720</v>
          </cell>
          <cell r="E276">
            <v>20293537</v>
          </cell>
          <cell r="F276">
            <v>2619452</v>
          </cell>
          <cell r="G276">
            <v>45003.000347222223</v>
          </cell>
          <cell r="J276" t="str">
            <v>Do Thi Bich Lieu</v>
          </cell>
          <cell r="M276" t="str">
            <v>No</v>
          </cell>
          <cell r="O276" t="str">
            <v>Chúng tôi đang xử lý hóa đơn, vui lòng liên hệ Do Thi Bich Lieu</v>
          </cell>
        </row>
        <row r="277">
          <cell r="D277">
            <v>15719</v>
          </cell>
          <cell r="E277">
            <v>22277844</v>
          </cell>
          <cell r="F277">
            <v>5238904</v>
          </cell>
          <cell r="G277">
            <v>45003.000347222223</v>
          </cell>
          <cell r="J277" t="str">
            <v>Do Thi Bich Lieu</v>
          </cell>
          <cell r="M277" t="str">
            <v>No</v>
          </cell>
          <cell r="O277" t="str">
            <v>06/Đã thanh toán 26/2023</v>
          </cell>
        </row>
        <row r="278">
          <cell r="D278">
            <v>15723</v>
          </cell>
          <cell r="E278">
            <v>15043657</v>
          </cell>
          <cell r="F278">
            <v>6799447</v>
          </cell>
          <cell r="G278">
            <v>45003.000347222223</v>
          </cell>
          <cell r="J278" t="str">
            <v>Do Thi Bich Lieu</v>
          </cell>
          <cell r="M278" t="str">
            <v>No</v>
          </cell>
          <cell r="O278" t="str">
            <v>06/Đã thanh toán 26/2023</v>
          </cell>
        </row>
        <row r="279">
          <cell r="D279">
            <v>15713</v>
          </cell>
          <cell r="E279">
            <v>25231094</v>
          </cell>
          <cell r="F279">
            <v>552002</v>
          </cell>
          <cell r="G279">
            <v>45003.000347222223</v>
          </cell>
          <cell r="J279" t="str">
            <v>Do Thi Bich Lieu</v>
          </cell>
          <cell r="M279" t="str">
            <v>No</v>
          </cell>
          <cell r="O279" t="str">
            <v>05/Đã thanh toán 10/2023</v>
          </cell>
        </row>
        <row r="280">
          <cell r="D280">
            <v>15724</v>
          </cell>
          <cell r="E280">
            <v>13129281</v>
          </cell>
          <cell r="F280">
            <v>4506260</v>
          </cell>
          <cell r="G280">
            <v>45003.000347222223</v>
          </cell>
          <cell r="J280" t="str">
            <v>Do Thi Bich Lieu</v>
          </cell>
          <cell r="M280" t="str">
            <v>No</v>
          </cell>
          <cell r="O280" t="str">
            <v>05/Đã thanh toán 10/2023</v>
          </cell>
        </row>
        <row r="281">
          <cell r="D281">
            <v>15707</v>
          </cell>
          <cell r="E281">
            <v>16413585</v>
          </cell>
          <cell r="F281">
            <v>1615482</v>
          </cell>
          <cell r="G281">
            <v>45003.000347222223</v>
          </cell>
          <cell r="J281" t="str">
            <v>Do Thi Bich Lieu</v>
          </cell>
          <cell r="M281" t="str">
            <v>No</v>
          </cell>
          <cell r="O281" t="str">
            <v>04/Đã thanh toán 24/2023</v>
          </cell>
        </row>
        <row r="282">
          <cell r="D282">
            <v>15709</v>
          </cell>
          <cell r="E282">
            <v>24297736</v>
          </cell>
          <cell r="F282">
            <v>1038389</v>
          </cell>
          <cell r="G282">
            <v>45003.000347222223</v>
          </cell>
          <cell r="J282" t="str">
            <v>Do Thi Bich Lieu</v>
          </cell>
          <cell r="M282" t="str">
            <v>No</v>
          </cell>
          <cell r="O282" t="str">
            <v>04/Đã thanh toán 24/2023</v>
          </cell>
        </row>
        <row r="283">
          <cell r="D283">
            <v>15711</v>
          </cell>
          <cell r="E283">
            <v>28316136</v>
          </cell>
          <cell r="F283">
            <v>1615482</v>
          </cell>
          <cell r="G283">
            <v>45003.000347222223</v>
          </cell>
          <cell r="J283" t="str">
            <v>Do Thi Bich Lieu</v>
          </cell>
          <cell r="M283" t="str">
            <v>No</v>
          </cell>
          <cell r="O283" t="str">
            <v>04/Đã thanh toán 24/2023</v>
          </cell>
        </row>
        <row r="284">
          <cell r="D284">
            <v>15710</v>
          </cell>
          <cell r="E284">
            <v>25326408</v>
          </cell>
          <cell r="F284">
            <v>1551215</v>
          </cell>
          <cell r="G284">
            <v>45003.000347222223</v>
          </cell>
          <cell r="J284" t="str">
            <v>Do Thi Bich Lieu</v>
          </cell>
          <cell r="M284" t="str">
            <v>No</v>
          </cell>
          <cell r="O284" t="str">
            <v>04/Đã thanh toán 24/2023</v>
          </cell>
        </row>
        <row r="285">
          <cell r="D285">
            <v>15708</v>
          </cell>
          <cell r="E285">
            <v>20354100</v>
          </cell>
          <cell r="F285">
            <v>1038389</v>
          </cell>
          <cell r="G285">
            <v>45003.000347222223</v>
          </cell>
          <cell r="J285" t="str">
            <v>Do Thi Bich Lieu</v>
          </cell>
          <cell r="M285" t="str">
            <v>No</v>
          </cell>
          <cell r="O285" t="str">
            <v>04/Đã thanh toán 24/2023</v>
          </cell>
        </row>
        <row r="286">
          <cell r="D286">
            <v>15712</v>
          </cell>
          <cell r="E286">
            <v>17179185</v>
          </cell>
          <cell r="F286">
            <v>2352779</v>
          </cell>
          <cell r="G286">
            <v>45003.000347222223</v>
          </cell>
          <cell r="J286" t="str">
            <v>Do Thi Bich Lieu</v>
          </cell>
          <cell r="M286" t="str">
            <v>No</v>
          </cell>
          <cell r="O286" t="str">
            <v>04/Đã thanh toán 24/2023</v>
          </cell>
        </row>
        <row r="287">
          <cell r="D287">
            <v>15732</v>
          </cell>
          <cell r="E287">
            <v>21215183</v>
          </cell>
          <cell r="F287">
            <v>3069416</v>
          </cell>
          <cell r="G287">
            <v>45003.000347222223</v>
          </cell>
          <cell r="J287" t="str">
            <v>Do Thi Bich Lieu</v>
          </cell>
          <cell r="M287" t="str">
            <v>No</v>
          </cell>
          <cell r="O287" t="str">
            <v>04/Đã thanh toán 24/2023</v>
          </cell>
        </row>
        <row r="288">
          <cell r="D288">
            <v>15730</v>
          </cell>
          <cell r="E288">
            <v>10208391</v>
          </cell>
          <cell r="F288">
            <v>9800665</v>
          </cell>
          <cell r="G288">
            <v>45003.000347222223</v>
          </cell>
          <cell r="J288" t="str">
            <v>Do Thi Bich Lieu</v>
          </cell>
          <cell r="M288" t="str">
            <v>No</v>
          </cell>
          <cell r="O288" t="str">
            <v>04/Đã thanh toán 24/2023</v>
          </cell>
        </row>
        <row r="289">
          <cell r="D289">
            <v>15733</v>
          </cell>
          <cell r="E289">
            <v>16410927</v>
          </cell>
          <cell r="F289">
            <v>299475</v>
          </cell>
          <cell r="G289">
            <v>45003.000347222223</v>
          </cell>
          <cell r="J289" t="str">
            <v>Do Thi Bich Lieu</v>
          </cell>
          <cell r="M289" t="str">
            <v>No</v>
          </cell>
          <cell r="O289" t="str">
            <v>04/Đã thanh toán 24/2023</v>
          </cell>
        </row>
        <row r="290">
          <cell r="D290">
            <v>15706</v>
          </cell>
          <cell r="E290">
            <v>15099450</v>
          </cell>
          <cell r="F290">
            <v>4700010</v>
          </cell>
          <cell r="G290">
            <v>45003.000347222223</v>
          </cell>
          <cell r="J290" t="str">
            <v>Do Thi Bich Lieu</v>
          </cell>
          <cell r="M290" t="str">
            <v>No</v>
          </cell>
          <cell r="O290" t="str">
            <v>04/Đã thanh toán 24/2023</v>
          </cell>
        </row>
        <row r="291">
          <cell r="D291">
            <v>15717</v>
          </cell>
          <cell r="E291">
            <v>25269261</v>
          </cell>
          <cell r="F291">
            <v>2719277</v>
          </cell>
          <cell r="G291">
            <v>45003.000347222223</v>
          </cell>
          <cell r="J291" t="str">
            <v>Do Thi Bich Lieu</v>
          </cell>
          <cell r="M291" t="str">
            <v>No</v>
          </cell>
          <cell r="O291" t="str">
            <v>Chúng tôi đang xử lý hóa đơn, vui lòng liên hệ Do Thi Bich Lieu</v>
          </cell>
        </row>
        <row r="292">
          <cell r="D292">
            <v>15718</v>
          </cell>
          <cell r="E292">
            <v>25269364</v>
          </cell>
          <cell r="F292">
            <v>6611119</v>
          </cell>
          <cell r="G292">
            <v>45003.000347222223</v>
          </cell>
          <cell r="J292" t="str">
            <v>Do Thi Bich Lieu</v>
          </cell>
          <cell r="M292" t="str">
            <v>No</v>
          </cell>
          <cell r="O292" t="str">
            <v>06/Đã thanh toán 26/2023</v>
          </cell>
        </row>
        <row r="293">
          <cell r="D293">
            <v>15705</v>
          </cell>
          <cell r="E293">
            <v>15099206</v>
          </cell>
          <cell r="F293">
            <v>3115167</v>
          </cell>
          <cell r="G293">
            <v>45003.000347222223</v>
          </cell>
          <cell r="J293" t="str">
            <v>Do Thi Bich Lieu</v>
          </cell>
          <cell r="M293" t="str">
            <v>No</v>
          </cell>
          <cell r="O293" t="str">
            <v>04/Đã thanh toán 24/2023</v>
          </cell>
        </row>
        <row r="294">
          <cell r="D294">
            <v>15716</v>
          </cell>
          <cell r="E294">
            <v>28256017</v>
          </cell>
          <cell r="F294">
            <v>11608834</v>
          </cell>
          <cell r="G294">
            <v>45003.000347222223</v>
          </cell>
          <cell r="J294" t="str">
            <v>Do Thi Bich Lieu</v>
          </cell>
          <cell r="M294" t="str">
            <v>No</v>
          </cell>
          <cell r="O294" t="str">
            <v>Chúng tôi đang xử lý hóa đơn, vui lòng liên hệ Do Thi Bich Lieu</v>
          </cell>
        </row>
        <row r="295">
          <cell r="D295">
            <v>15721</v>
          </cell>
          <cell r="E295">
            <v>15012701</v>
          </cell>
          <cell r="F295">
            <v>552002</v>
          </cell>
          <cell r="G295">
            <v>45003.000347222223</v>
          </cell>
          <cell r="J295" t="str">
            <v>Do Thi Bich Lieu</v>
          </cell>
          <cell r="M295" t="str">
            <v>No</v>
          </cell>
          <cell r="O295" t="str">
            <v>06/Đã thanh toán 12/2023</v>
          </cell>
        </row>
        <row r="296">
          <cell r="D296">
            <v>16741</v>
          </cell>
          <cell r="E296">
            <v>14088203</v>
          </cell>
          <cell r="F296">
            <v>276001</v>
          </cell>
          <cell r="G296">
            <v>45008.000347222223</v>
          </cell>
          <cell r="J296" t="str">
            <v>Do Thi Bich Lieu</v>
          </cell>
          <cell r="M296" t="str">
            <v>No</v>
          </cell>
          <cell r="O296" t="str">
            <v>04/Đã thanh toán 24/2023</v>
          </cell>
        </row>
        <row r="297">
          <cell r="D297">
            <v>16754</v>
          </cell>
          <cell r="E297">
            <v>22330232</v>
          </cell>
          <cell r="F297">
            <v>1038389</v>
          </cell>
          <cell r="G297">
            <v>45008.000347222223</v>
          </cell>
          <cell r="J297" t="str">
            <v>Do Thi Bich Lieu</v>
          </cell>
          <cell r="M297" t="str">
            <v>No</v>
          </cell>
          <cell r="O297" t="str">
            <v>05/Đã thanh toán 10/2023</v>
          </cell>
        </row>
        <row r="298">
          <cell r="D298">
            <v>16755</v>
          </cell>
          <cell r="E298">
            <v>27318739</v>
          </cell>
          <cell r="F298">
            <v>1314390</v>
          </cell>
          <cell r="G298">
            <v>45008.000347222223</v>
          </cell>
          <cell r="J298" t="str">
            <v>Do Thi Bich Lieu</v>
          </cell>
          <cell r="M298" t="str">
            <v>No</v>
          </cell>
          <cell r="O298" t="str">
            <v>05/Đã thanh toán 10/2023</v>
          </cell>
        </row>
        <row r="299">
          <cell r="D299">
            <v>16752</v>
          </cell>
          <cell r="E299">
            <v>25328714</v>
          </cell>
          <cell r="F299">
            <v>8419296</v>
          </cell>
          <cell r="G299">
            <v>45008.000347222223</v>
          </cell>
          <cell r="J299" t="str">
            <v>Do Thi Bich Lieu</v>
          </cell>
          <cell r="M299" t="str">
            <v>No</v>
          </cell>
          <cell r="O299" t="str">
            <v>05/Đã thanh toán 10/2023</v>
          </cell>
        </row>
        <row r="300">
          <cell r="D300">
            <v>16751</v>
          </cell>
          <cell r="E300">
            <v>28317668</v>
          </cell>
          <cell r="F300">
            <v>1038389</v>
          </cell>
          <cell r="G300">
            <v>45008.000347222223</v>
          </cell>
          <cell r="J300" t="str">
            <v>Do Thi Bich Lieu</v>
          </cell>
          <cell r="M300" t="str">
            <v>No</v>
          </cell>
          <cell r="O300" t="str">
            <v>05/Đã thanh toán 10/2023</v>
          </cell>
        </row>
        <row r="301">
          <cell r="D301">
            <v>16745</v>
          </cell>
          <cell r="E301">
            <v>14089346</v>
          </cell>
          <cell r="F301">
            <v>499125</v>
          </cell>
          <cell r="G301">
            <v>45008.000347222223</v>
          </cell>
          <cell r="J301" t="str">
            <v>Do Thi Bich Lieu</v>
          </cell>
          <cell r="M301" t="str">
            <v>No</v>
          </cell>
          <cell r="O301" t="str">
            <v>04/Đã thanh toán 24/2023</v>
          </cell>
        </row>
        <row r="302">
          <cell r="D302">
            <v>16742</v>
          </cell>
          <cell r="E302">
            <v>14088250</v>
          </cell>
          <cell r="F302">
            <v>5191962</v>
          </cell>
          <cell r="G302">
            <v>45008.000347222223</v>
          </cell>
          <cell r="J302" t="str">
            <v>Do Thi Bich Lieu</v>
          </cell>
          <cell r="M302" t="str">
            <v>No</v>
          </cell>
          <cell r="O302" t="str">
            <v>04/Đã thanh toán 24/2023</v>
          </cell>
        </row>
        <row r="303">
          <cell r="D303">
            <v>16744</v>
          </cell>
          <cell r="E303">
            <v>26378159</v>
          </cell>
          <cell r="F303">
            <v>5542631</v>
          </cell>
          <cell r="G303">
            <v>45008.000347222223</v>
          </cell>
          <cell r="J303" t="str">
            <v>Do Thi Bich Lieu</v>
          </cell>
          <cell r="M303" t="str">
            <v>No</v>
          </cell>
          <cell r="O303" t="str">
            <v>04/Đã thanh toán 24/2023</v>
          </cell>
        </row>
        <row r="304">
          <cell r="D304">
            <v>16747</v>
          </cell>
          <cell r="E304">
            <v>20355734</v>
          </cell>
          <cell r="F304">
            <v>1682819</v>
          </cell>
          <cell r="G304">
            <v>45008.000347222223</v>
          </cell>
          <cell r="J304" t="str">
            <v>Do Thi Bich Lieu</v>
          </cell>
          <cell r="M304" t="str">
            <v>No</v>
          </cell>
          <cell r="O304" t="str">
            <v>05/Đã thanh toán 10/2023</v>
          </cell>
        </row>
        <row r="305">
          <cell r="D305">
            <v>16746</v>
          </cell>
          <cell r="E305">
            <v>18144542</v>
          </cell>
          <cell r="F305">
            <v>3115167</v>
          </cell>
          <cell r="G305">
            <v>45008.000347222223</v>
          </cell>
          <cell r="J305" t="str">
            <v>Do Thi Bich Lieu</v>
          </cell>
          <cell r="M305" t="str">
            <v>No</v>
          </cell>
          <cell r="O305" t="str">
            <v>04/Đã thanh toán 24/2023</v>
          </cell>
        </row>
        <row r="306">
          <cell r="D306">
            <v>16749</v>
          </cell>
          <cell r="E306">
            <v>21215809</v>
          </cell>
          <cell r="F306">
            <v>1615482</v>
          </cell>
          <cell r="G306">
            <v>45008.000347222223</v>
          </cell>
          <cell r="J306" t="str">
            <v>Do Thi Bich Lieu</v>
          </cell>
          <cell r="M306" t="str">
            <v>No</v>
          </cell>
          <cell r="O306" t="str">
            <v>05/Đã thanh toán 10/2023</v>
          </cell>
        </row>
        <row r="307">
          <cell r="D307">
            <v>16750</v>
          </cell>
          <cell r="E307">
            <v>22329490</v>
          </cell>
          <cell r="F307">
            <v>1551215</v>
          </cell>
          <cell r="G307">
            <v>45008.000347222223</v>
          </cell>
          <cell r="J307" t="str">
            <v>Do Thi Bich Lieu</v>
          </cell>
          <cell r="M307" t="str">
            <v>No</v>
          </cell>
          <cell r="O307" t="str">
            <v>05/Đã thanh toán 10/2023</v>
          </cell>
        </row>
        <row r="308">
          <cell r="D308">
            <v>16743</v>
          </cell>
          <cell r="E308">
            <v>14088540</v>
          </cell>
          <cell r="F308">
            <v>5036672</v>
          </cell>
          <cell r="G308">
            <v>45008.000347222223</v>
          </cell>
          <cell r="J308" t="str">
            <v>Do Thi Bich Lieu</v>
          </cell>
          <cell r="M308" t="str">
            <v>No</v>
          </cell>
          <cell r="O308" t="str">
            <v>Chúng tôi đang xử lý hóa đơn, vui lòng liên hệ Do Thi Bich Lieu</v>
          </cell>
        </row>
        <row r="309">
          <cell r="D309">
            <v>16748</v>
          </cell>
          <cell r="E309">
            <v>16415222</v>
          </cell>
          <cell r="F309">
            <v>2358510</v>
          </cell>
          <cell r="G309">
            <v>45008.000347222223</v>
          </cell>
          <cell r="J309" t="str">
            <v>Do Thi Bich Lieu</v>
          </cell>
          <cell r="M309" t="str">
            <v>No</v>
          </cell>
          <cell r="O309" t="str">
            <v>05/Đã thanh toán 24/2023</v>
          </cell>
        </row>
        <row r="310">
          <cell r="D310">
            <v>17504</v>
          </cell>
          <cell r="E310">
            <v>12136041</v>
          </cell>
          <cell r="F310">
            <v>6022034</v>
          </cell>
          <cell r="G310">
            <v>45010.000347222223</v>
          </cell>
          <cell r="J310" t="str">
            <v>Do Thi Bich Lieu</v>
          </cell>
          <cell r="M310" t="str">
            <v>No</v>
          </cell>
          <cell r="O310" t="str">
            <v>06/Đã thanh toán 26/2023</v>
          </cell>
        </row>
        <row r="311">
          <cell r="D311">
            <v>17503</v>
          </cell>
          <cell r="E311">
            <v>19377162</v>
          </cell>
          <cell r="F311">
            <v>3719491</v>
          </cell>
          <cell r="G311">
            <v>45010.000347222223</v>
          </cell>
          <cell r="J311" t="str">
            <v>Do Thi Bich Lieu</v>
          </cell>
          <cell r="M311" t="str">
            <v>No</v>
          </cell>
          <cell r="O311" t="str">
            <v>05/Đã thanh toán 10/2023</v>
          </cell>
        </row>
        <row r="312">
          <cell r="D312">
            <v>18691</v>
          </cell>
          <cell r="E312">
            <v>29164422</v>
          </cell>
          <cell r="F312">
            <v>2076778</v>
          </cell>
          <cell r="G312">
            <v>45015.000347222223</v>
          </cell>
          <cell r="H312">
            <v>45100.000347222223</v>
          </cell>
          <cell r="I312">
            <v>45045.000347222223</v>
          </cell>
          <cell r="J312" t="str">
            <v>Do Thi Bich Lieu</v>
          </cell>
          <cell r="M312" t="str">
            <v>No</v>
          </cell>
          <cell r="O312" t="str">
            <v>Lịch thanh toán: Monthly at 10 &amp; 24</v>
          </cell>
        </row>
        <row r="313">
          <cell r="D313">
            <v>18706</v>
          </cell>
          <cell r="E313">
            <v>10211867</v>
          </cell>
          <cell r="F313">
            <v>3711356</v>
          </cell>
          <cell r="G313">
            <v>45015.000347222223</v>
          </cell>
          <cell r="J313" t="str">
            <v>Do Thi Bich Lieu</v>
          </cell>
          <cell r="M313" t="str">
            <v>No</v>
          </cell>
          <cell r="O313" t="str">
            <v>06/Đã thanh toán 26/2023</v>
          </cell>
        </row>
        <row r="314">
          <cell r="D314">
            <v>18700</v>
          </cell>
          <cell r="E314">
            <v>28320264</v>
          </cell>
          <cell r="F314">
            <v>6016351</v>
          </cell>
          <cell r="G314">
            <v>45015.000347222223</v>
          </cell>
          <cell r="J314" t="str">
            <v>Do Thi Bich Lieu</v>
          </cell>
          <cell r="M314" t="str">
            <v>No</v>
          </cell>
          <cell r="O314" t="str">
            <v>05/Đã thanh toán 10/2023</v>
          </cell>
        </row>
        <row r="315">
          <cell r="D315">
            <v>18703</v>
          </cell>
          <cell r="E315">
            <v>20356376</v>
          </cell>
          <cell r="F315">
            <v>1038389</v>
          </cell>
          <cell r="G315">
            <v>45015.000347222223</v>
          </cell>
          <cell r="J315" t="str">
            <v>Do Thi Bich Lieu</v>
          </cell>
          <cell r="M315" t="str">
            <v>No</v>
          </cell>
          <cell r="O315" t="str">
            <v>05/Đã thanh toán 10/2023</v>
          </cell>
        </row>
        <row r="316">
          <cell r="D316">
            <v>18695</v>
          </cell>
          <cell r="E316">
            <v>15103633</v>
          </cell>
          <cell r="F316">
            <v>1038389</v>
          </cell>
          <cell r="G316">
            <v>45015.000347222223</v>
          </cell>
          <cell r="J316" t="str">
            <v>Do Thi Bich Lieu</v>
          </cell>
          <cell r="M316" t="str">
            <v>No</v>
          </cell>
          <cell r="O316" t="str">
            <v>05/Đã thanh toán 10/2023</v>
          </cell>
        </row>
        <row r="317">
          <cell r="D317">
            <v>18694</v>
          </cell>
          <cell r="E317">
            <v>18149591</v>
          </cell>
          <cell r="F317">
            <v>4234934</v>
          </cell>
          <cell r="G317">
            <v>45015.000347222223</v>
          </cell>
          <cell r="J317" t="str">
            <v>Do Thi Bich Lieu</v>
          </cell>
          <cell r="M317" t="str">
            <v>No</v>
          </cell>
          <cell r="O317" t="str">
            <v>05/Đã thanh toán 10/2023</v>
          </cell>
        </row>
        <row r="318">
          <cell r="D318">
            <v>18697</v>
          </cell>
          <cell r="E318">
            <v>15103732</v>
          </cell>
          <cell r="F318">
            <v>8144659</v>
          </cell>
          <cell r="G318">
            <v>45015.000347222223</v>
          </cell>
          <cell r="J318" t="str">
            <v>Do Thi Bich Lieu</v>
          </cell>
          <cell r="M318" t="str">
            <v>No</v>
          </cell>
          <cell r="O318" t="str">
            <v>05/Đã thanh toán 10/2023</v>
          </cell>
        </row>
        <row r="319">
          <cell r="D319">
            <v>18693</v>
          </cell>
          <cell r="E319">
            <v>11179991</v>
          </cell>
          <cell r="F319">
            <v>3230964</v>
          </cell>
          <cell r="G319">
            <v>45015.000347222223</v>
          </cell>
          <cell r="J319" t="str">
            <v>Do Thi Bich Lieu</v>
          </cell>
          <cell r="M319" t="str">
            <v>No</v>
          </cell>
          <cell r="O319" t="str">
            <v>05/Đã thanh toán 10/2023</v>
          </cell>
        </row>
        <row r="320">
          <cell r="D320">
            <v>18702</v>
          </cell>
          <cell r="E320">
            <v>20356620</v>
          </cell>
          <cell r="F320">
            <v>3973992</v>
          </cell>
          <cell r="G320">
            <v>45015.000347222223</v>
          </cell>
          <cell r="J320" t="str">
            <v>Do Thi Bich Lieu</v>
          </cell>
          <cell r="M320" t="str">
            <v>No</v>
          </cell>
          <cell r="O320" t="str">
            <v>05/Đã thanh toán 10/2023</v>
          </cell>
        </row>
        <row r="321">
          <cell r="D321">
            <v>18699</v>
          </cell>
          <cell r="E321">
            <v>17182705</v>
          </cell>
          <cell r="F321">
            <v>15080120</v>
          </cell>
          <cell r="G321">
            <v>45015.000347222223</v>
          </cell>
          <cell r="J321" t="str">
            <v>Do Thi Bich Lieu</v>
          </cell>
          <cell r="M321" t="str">
            <v>No</v>
          </cell>
          <cell r="O321" t="str">
            <v>05/Đã thanh toán 10/2023</v>
          </cell>
        </row>
        <row r="322">
          <cell r="D322">
            <v>18704</v>
          </cell>
          <cell r="E322">
            <v>16415945</v>
          </cell>
          <cell r="F322">
            <v>2076778</v>
          </cell>
          <cell r="G322">
            <v>45015.000347222223</v>
          </cell>
          <cell r="J322" t="str">
            <v>Do Thi Bich Lieu</v>
          </cell>
          <cell r="M322" t="str">
            <v>No</v>
          </cell>
          <cell r="O322" t="str">
            <v>05/Đã thanh toán 10/2023</v>
          </cell>
        </row>
        <row r="323">
          <cell r="D323">
            <v>18705</v>
          </cell>
          <cell r="E323">
            <v>10211608</v>
          </cell>
          <cell r="F323">
            <v>1038389</v>
          </cell>
          <cell r="G323">
            <v>45015.000347222223</v>
          </cell>
          <cell r="J323" t="str">
            <v>Do Thi Bich Lieu</v>
          </cell>
          <cell r="M323" t="str">
            <v>No</v>
          </cell>
          <cell r="O323" t="str">
            <v>05/Đã thanh toán 10/2023</v>
          </cell>
        </row>
        <row r="324">
          <cell r="D324">
            <v>18692</v>
          </cell>
          <cell r="E324">
            <v>11179683</v>
          </cell>
          <cell r="F324">
            <v>2757810</v>
          </cell>
          <cell r="G324">
            <v>45015.000347222223</v>
          </cell>
          <cell r="J324" t="str">
            <v>Do Thi Bich Lieu</v>
          </cell>
          <cell r="M324" t="str">
            <v>No</v>
          </cell>
          <cell r="O324" t="str">
            <v>05/Đã thanh toán 10/2023</v>
          </cell>
        </row>
        <row r="325">
          <cell r="D325">
            <v>18690</v>
          </cell>
          <cell r="E325">
            <v>50988210</v>
          </cell>
          <cell r="F325">
            <v>1038389</v>
          </cell>
          <cell r="G325">
            <v>45015.000347222223</v>
          </cell>
          <cell r="H325">
            <v>45100.000347222223</v>
          </cell>
          <cell r="I325">
            <v>45044.000347222223</v>
          </cell>
          <cell r="J325" t="str">
            <v>Do Thi Bich Lieu</v>
          </cell>
          <cell r="M325" t="str">
            <v>No</v>
          </cell>
          <cell r="O325" t="str">
            <v>Lịch thanh toán: Monthly at 10 &amp; 24</v>
          </cell>
        </row>
        <row r="326">
          <cell r="D326">
            <v>19053</v>
          </cell>
          <cell r="E326">
            <v>90311519</v>
          </cell>
          <cell r="F326">
            <v>1038389</v>
          </cell>
          <cell r="G326">
            <v>45016.000347222223</v>
          </cell>
          <cell r="H326">
            <v>45100.000347222223</v>
          </cell>
          <cell r="I326">
            <v>45048.000347222223</v>
          </cell>
          <cell r="J326" t="str">
            <v>Do Thi Bich Lieu</v>
          </cell>
          <cell r="M326" t="str">
            <v>No</v>
          </cell>
          <cell r="O326" t="str">
            <v>Lịch thanh toán: Monthly at 10 &amp; 24</v>
          </cell>
        </row>
        <row r="327">
          <cell r="D327">
            <v>19055</v>
          </cell>
          <cell r="E327">
            <v>14094464</v>
          </cell>
          <cell r="F327">
            <v>110400</v>
          </cell>
          <cell r="G327">
            <v>45016.000347222223</v>
          </cell>
          <cell r="J327" t="str">
            <v>Do Thi Bich Lieu</v>
          </cell>
          <cell r="M327" t="str">
            <v>No</v>
          </cell>
          <cell r="O327" t="str">
            <v>06/Đã thanh toán 26/2023</v>
          </cell>
        </row>
        <row r="328">
          <cell r="D328">
            <v>18760</v>
          </cell>
          <cell r="E328">
            <v>16419056</v>
          </cell>
          <cell r="F328">
            <v>2619452</v>
          </cell>
          <cell r="G328">
            <v>45016.000347222223</v>
          </cell>
          <cell r="J328" t="str">
            <v>Do Thi Bich Lieu</v>
          </cell>
          <cell r="M328" t="str">
            <v>No</v>
          </cell>
          <cell r="O328" t="str">
            <v>05/Đã thanh toán 10/2023</v>
          </cell>
        </row>
        <row r="329">
          <cell r="D329">
            <v>18761</v>
          </cell>
          <cell r="E329">
            <v>20358732</v>
          </cell>
          <cell r="F329">
            <v>1038389</v>
          </cell>
          <cell r="G329">
            <v>45016.000347222223</v>
          </cell>
          <cell r="J329" t="str">
            <v>Do Thi Bich Lieu</v>
          </cell>
          <cell r="M329" t="str">
            <v>No</v>
          </cell>
          <cell r="O329" t="str">
            <v>05/Đã thanh toán 10/2023</v>
          </cell>
        </row>
        <row r="330">
          <cell r="D330">
            <v>18767</v>
          </cell>
          <cell r="E330">
            <v>13237724</v>
          </cell>
          <cell r="F330">
            <v>517072</v>
          </cell>
          <cell r="G330">
            <v>45016.000347222223</v>
          </cell>
          <cell r="J330" t="str">
            <v>Do Thi Bich Lieu</v>
          </cell>
          <cell r="M330" t="str">
            <v>No</v>
          </cell>
          <cell r="O330" t="str">
            <v>05/Đã thanh toán 10/2023</v>
          </cell>
        </row>
        <row r="331">
          <cell r="D331">
            <v>18758</v>
          </cell>
          <cell r="E331">
            <v>10215276</v>
          </cell>
          <cell r="F331">
            <v>1038389</v>
          </cell>
          <cell r="G331">
            <v>45016.000347222223</v>
          </cell>
          <cell r="J331" t="str">
            <v>Do Thi Bich Lieu</v>
          </cell>
          <cell r="M331" t="str">
            <v>No</v>
          </cell>
          <cell r="O331" t="str">
            <v>05/Đã thanh toán 10/2023</v>
          </cell>
        </row>
        <row r="332">
          <cell r="D332">
            <v>18766</v>
          </cell>
          <cell r="E332">
            <v>13237335</v>
          </cell>
          <cell r="F332">
            <v>2301134</v>
          </cell>
          <cell r="G332">
            <v>45016.000347222223</v>
          </cell>
          <cell r="J332" t="str">
            <v>Do Thi Bich Lieu</v>
          </cell>
          <cell r="M332" t="str">
            <v>No</v>
          </cell>
          <cell r="O332" t="str">
            <v>05/Đã thanh toán 10/2023</v>
          </cell>
        </row>
        <row r="333">
          <cell r="D333">
            <v>18765</v>
          </cell>
          <cell r="E333">
            <v>18151455</v>
          </cell>
          <cell r="F333">
            <v>499125</v>
          </cell>
          <cell r="G333">
            <v>45016.000347222223</v>
          </cell>
          <cell r="J333" t="str">
            <v>Do Thi Bich Lieu</v>
          </cell>
          <cell r="M333" t="str">
            <v>No</v>
          </cell>
          <cell r="O333" t="str">
            <v>05/Đã thanh toán 10/2023</v>
          </cell>
        </row>
        <row r="334">
          <cell r="D334">
            <v>19054</v>
          </cell>
          <cell r="E334">
            <v>14094194</v>
          </cell>
          <cell r="F334">
            <v>2076778</v>
          </cell>
          <cell r="G334">
            <v>45016.000347222223</v>
          </cell>
          <cell r="J334" t="str">
            <v>Do Thi Bich Lieu</v>
          </cell>
          <cell r="M334" t="str">
            <v>No</v>
          </cell>
          <cell r="O334" t="str">
            <v>05/Đã thanh toán 10/2023</v>
          </cell>
        </row>
        <row r="335">
          <cell r="D335">
            <v>18763</v>
          </cell>
          <cell r="E335">
            <v>27321011</v>
          </cell>
          <cell r="F335">
            <v>4234934</v>
          </cell>
          <cell r="G335">
            <v>45016.000347222223</v>
          </cell>
          <cell r="J335" t="str">
            <v>Do Thi Bich Lieu</v>
          </cell>
          <cell r="M335" t="str">
            <v>No</v>
          </cell>
          <cell r="O335" t="str">
            <v>05/Đã thanh toán 10/2023</v>
          </cell>
        </row>
        <row r="336">
          <cell r="D336">
            <v>18759</v>
          </cell>
          <cell r="E336">
            <v>10215552</v>
          </cell>
          <cell r="F336">
            <v>3782966</v>
          </cell>
          <cell r="G336">
            <v>45016.000347222223</v>
          </cell>
          <cell r="J336" t="str">
            <v>Do Thi Bich Lieu</v>
          </cell>
          <cell r="M336" t="str">
            <v>No</v>
          </cell>
          <cell r="O336" t="str">
            <v>05/Đã thanh toán 10/2023</v>
          </cell>
        </row>
        <row r="337">
          <cell r="D337">
            <v>18762</v>
          </cell>
          <cell r="E337">
            <v>25330804</v>
          </cell>
          <cell r="F337">
            <v>2372447</v>
          </cell>
          <cell r="G337">
            <v>45016.000347222223</v>
          </cell>
          <cell r="J337" t="str">
            <v>Do Thi Bich Lieu</v>
          </cell>
          <cell r="M337" t="str">
            <v>No</v>
          </cell>
          <cell r="O337" t="str">
            <v>05/Đã thanh toán 10/2023</v>
          </cell>
        </row>
        <row r="338">
          <cell r="D338">
            <v>18764</v>
          </cell>
          <cell r="E338">
            <v>28320846</v>
          </cell>
          <cell r="F338">
            <v>1827216</v>
          </cell>
          <cell r="G338">
            <v>45016.000347222223</v>
          </cell>
          <cell r="J338" t="str">
            <v>Do Thi Bich Lieu</v>
          </cell>
          <cell r="M338" t="str">
            <v>No</v>
          </cell>
          <cell r="O338" t="str">
            <v>05/Đã thanh toán 10/2023</v>
          </cell>
        </row>
        <row r="339">
          <cell r="D339">
            <v>20183</v>
          </cell>
          <cell r="E339">
            <v>12142203</v>
          </cell>
          <cell r="F339">
            <v>6404281</v>
          </cell>
          <cell r="G339">
            <v>45022.000347222223</v>
          </cell>
          <cell r="H339">
            <v>45100.000347222223</v>
          </cell>
          <cell r="I339">
            <v>45055.000347222223</v>
          </cell>
          <cell r="J339" t="str">
            <v>Do Thi Bich Lieu</v>
          </cell>
          <cell r="M339" t="str">
            <v>No</v>
          </cell>
          <cell r="O339" t="str">
            <v>Lịch thanh toán: Monthly at 10 &amp; 24</v>
          </cell>
        </row>
        <row r="340">
          <cell r="D340">
            <v>20186</v>
          </cell>
          <cell r="E340">
            <v>26385892</v>
          </cell>
          <cell r="F340">
            <v>4117091</v>
          </cell>
          <cell r="G340">
            <v>45022.000347222223</v>
          </cell>
          <cell r="J340" t="str">
            <v>Do Thi Bich Lieu</v>
          </cell>
          <cell r="M340" t="str">
            <v>No</v>
          </cell>
          <cell r="O340" t="str">
            <v>05/Đã thanh toán 10/2023</v>
          </cell>
        </row>
        <row r="341">
          <cell r="D341">
            <v>20180</v>
          </cell>
          <cell r="E341">
            <v>17186942</v>
          </cell>
          <cell r="F341">
            <v>3663551</v>
          </cell>
          <cell r="G341">
            <v>45022.000347222223</v>
          </cell>
          <cell r="J341" t="str">
            <v>Do Thi Bich Lieu</v>
          </cell>
          <cell r="M341" t="str">
            <v>No</v>
          </cell>
          <cell r="O341" t="str">
            <v>05/Đã thanh toán 10/2023</v>
          </cell>
        </row>
        <row r="342">
          <cell r="D342">
            <v>20178</v>
          </cell>
          <cell r="E342">
            <v>15106479</v>
          </cell>
          <cell r="F342">
            <v>1958820</v>
          </cell>
          <cell r="G342">
            <v>45022.000347222223</v>
          </cell>
          <cell r="J342" t="str">
            <v>Do Thi Bich Lieu</v>
          </cell>
          <cell r="M342" t="str">
            <v>No</v>
          </cell>
          <cell r="O342" t="str">
            <v>05/Đã thanh toán 10/2023</v>
          </cell>
        </row>
        <row r="343">
          <cell r="D343">
            <v>20185</v>
          </cell>
          <cell r="E343">
            <v>13240965</v>
          </cell>
          <cell r="F343">
            <v>3841090</v>
          </cell>
          <cell r="G343">
            <v>45022.000347222223</v>
          </cell>
          <cell r="J343" t="str">
            <v>Do Thi Bich Lieu</v>
          </cell>
          <cell r="M343" t="str">
            <v>No</v>
          </cell>
          <cell r="O343" t="str">
            <v>05/Đã thanh toán 10/2023</v>
          </cell>
        </row>
        <row r="344">
          <cell r="D344">
            <v>20179</v>
          </cell>
          <cell r="E344">
            <v>22334926</v>
          </cell>
          <cell r="F344">
            <v>4009159</v>
          </cell>
          <cell r="G344">
            <v>45022.000347222223</v>
          </cell>
          <cell r="J344" t="str">
            <v>Do Thi Bich Lieu</v>
          </cell>
          <cell r="M344" t="str">
            <v>No</v>
          </cell>
          <cell r="O344" t="str">
            <v>05/Đã thanh toán 10/2023</v>
          </cell>
        </row>
        <row r="345">
          <cell r="D345">
            <v>20177</v>
          </cell>
          <cell r="E345">
            <v>19381406</v>
          </cell>
          <cell r="F345">
            <v>1221638</v>
          </cell>
          <cell r="G345">
            <v>45022.000347222223</v>
          </cell>
          <cell r="J345" t="str">
            <v>Do Thi Bich Lieu</v>
          </cell>
          <cell r="M345" t="str">
            <v>No</v>
          </cell>
          <cell r="O345" t="str">
            <v>05/Đã thanh toán 10/2023</v>
          </cell>
        </row>
        <row r="346">
          <cell r="D346">
            <v>20184</v>
          </cell>
          <cell r="E346">
            <v>13240084</v>
          </cell>
          <cell r="F346">
            <v>3888247</v>
          </cell>
          <cell r="G346">
            <v>45022.000347222223</v>
          </cell>
          <cell r="J346" t="str">
            <v>Do Thi Bich Lieu</v>
          </cell>
          <cell r="M346" t="str">
            <v>No</v>
          </cell>
          <cell r="O346" t="str">
            <v>05/Đã thanh toán 10/2023</v>
          </cell>
        </row>
        <row r="347">
          <cell r="D347">
            <v>20181</v>
          </cell>
          <cell r="E347">
            <v>11183065</v>
          </cell>
          <cell r="F347">
            <v>4234934</v>
          </cell>
          <cell r="G347">
            <v>45022.000347222223</v>
          </cell>
          <cell r="J347" t="str">
            <v>Do Thi Bich Lieu</v>
          </cell>
          <cell r="M347" t="str">
            <v>No</v>
          </cell>
          <cell r="O347" t="str">
            <v>05/Đã thanh toán 10/2023</v>
          </cell>
        </row>
        <row r="348">
          <cell r="D348">
            <v>20182</v>
          </cell>
          <cell r="E348">
            <v>12141800</v>
          </cell>
          <cell r="F348">
            <v>1954612</v>
          </cell>
          <cell r="G348">
            <v>45022.000347222223</v>
          </cell>
          <cell r="H348">
            <v>45100.000347222223</v>
          </cell>
          <cell r="I348">
            <v>45055.000347222223</v>
          </cell>
          <cell r="J348" t="str">
            <v>Do Thi Bich Lieu</v>
          </cell>
          <cell r="M348" t="str">
            <v>No</v>
          </cell>
          <cell r="O348" t="str">
            <v>Lịch thanh toán: Monthly at 10 &amp; 24</v>
          </cell>
        </row>
        <row r="349">
          <cell r="D349">
            <v>20481</v>
          </cell>
          <cell r="E349">
            <v>24304654</v>
          </cell>
          <cell r="F349">
            <v>977306</v>
          </cell>
          <cell r="G349">
            <v>45024.000347222223</v>
          </cell>
          <cell r="H349">
            <v>45100.000347222223</v>
          </cell>
          <cell r="I349">
            <v>45062.000347222223</v>
          </cell>
          <cell r="J349" t="str">
            <v>Do Thi Bich Lieu</v>
          </cell>
          <cell r="M349" t="str">
            <v>No</v>
          </cell>
          <cell r="O349" t="str">
            <v>Lịch thanh toán: Monthly at 10 &amp; 24</v>
          </cell>
        </row>
        <row r="350">
          <cell r="D350">
            <v>20499</v>
          </cell>
          <cell r="E350">
            <v>10216418</v>
          </cell>
          <cell r="F350">
            <v>499125</v>
          </cell>
          <cell r="G350">
            <v>45024.000347222223</v>
          </cell>
          <cell r="J350" t="str">
            <v>Do Thi Bich Lieu</v>
          </cell>
          <cell r="M350" t="str">
            <v>No</v>
          </cell>
          <cell r="O350" t="str">
            <v>06/Đã thanh toán 26/2023</v>
          </cell>
        </row>
        <row r="351">
          <cell r="D351">
            <v>20479</v>
          </cell>
          <cell r="E351">
            <v>50989153</v>
          </cell>
          <cell r="F351">
            <v>977306</v>
          </cell>
          <cell r="G351">
            <v>45024.000347222223</v>
          </cell>
          <cell r="H351">
            <v>45100.000347222223</v>
          </cell>
          <cell r="I351">
            <v>45056.000347222223</v>
          </cell>
          <cell r="J351" t="str">
            <v>Do Thi Bich Lieu</v>
          </cell>
          <cell r="M351" t="str">
            <v>No</v>
          </cell>
          <cell r="O351" t="str">
            <v>Lịch thanh toán: Monthly at 10 &amp; 24</v>
          </cell>
        </row>
        <row r="352">
          <cell r="D352">
            <v>20482</v>
          </cell>
          <cell r="E352">
            <v>27324142</v>
          </cell>
          <cell r="F352">
            <v>1476431</v>
          </cell>
          <cell r="G352">
            <v>45024.000347222223</v>
          </cell>
          <cell r="H352">
            <v>45100.000347222223</v>
          </cell>
          <cell r="I352">
            <v>45059.000347222223</v>
          </cell>
          <cell r="J352" t="str">
            <v>Do Thi Bich Lieu</v>
          </cell>
          <cell r="M352" t="str">
            <v>No</v>
          </cell>
          <cell r="O352" t="str">
            <v>Lịch thanh toán: Monthly at 10 &amp; 24</v>
          </cell>
        </row>
        <row r="353">
          <cell r="D353">
            <v>20498</v>
          </cell>
          <cell r="E353">
            <v>10219221</v>
          </cell>
          <cell r="F353">
            <v>5456902</v>
          </cell>
          <cell r="G353">
            <v>45024.000347222223</v>
          </cell>
          <cell r="H353">
            <v>45100.000347222223</v>
          </cell>
          <cell r="I353">
            <v>45058.000347222223</v>
          </cell>
          <cell r="J353" t="str">
            <v>Do Thi Bich Lieu</v>
          </cell>
          <cell r="M353" t="str">
            <v>No</v>
          </cell>
          <cell r="O353" t="str">
            <v>Lịch thanh toán: Monthly at 10 &amp; 24</v>
          </cell>
        </row>
        <row r="354">
          <cell r="D354">
            <v>20483</v>
          </cell>
          <cell r="E354">
            <v>20361443</v>
          </cell>
          <cell r="F354">
            <v>977306</v>
          </cell>
          <cell r="G354">
            <v>45024.000347222223</v>
          </cell>
          <cell r="H354">
            <v>45100.000347222223</v>
          </cell>
          <cell r="I354">
            <v>45059.000347222223</v>
          </cell>
          <cell r="J354" t="str">
            <v>Do Thi Bich Lieu</v>
          </cell>
          <cell r="M354" t="str">
            <v>No</v>
          </cell>
          <cell r="O354" t="str">
            <v>Lịch thanh toán: Monthly at 10 &amp; 24</v>
          </cell>
        </row>
        <row r="355">
          <cell r="D355">
            <v>20484</v>
          </cell>
          <cell r="E355">
            <v>22335483</v>
          </cell>
          <cell r="F355">
            <v>3025605</v>
          </cell>
          <cell r="G355">
            <v>45024.000347222223</v>
          </cell>
          <cell r="J355" t="str">
            <v>Do Thi Bich Lieu</v>
          </cell>
          <cell r="M355" t="str">
            <v>No</v>
          </cell>
          <cell r="O355" t="str">
            <v>06/Đã thanh toán 26/2023</v>
          </cell>
        </row>
        <row r="356">
          <cell r="D356">
            <v>22046</v>
          </cell>
          <cell r="E356">
            <v>14096121</v>
          </cell>
          <cell r="F356">
            <v>3775314</v>
          </cell>
          <cell r="G356">
            <v>45029.000347222223</v>
          </cell>
          <cell r="J356" t="str">
            <v>Do Thi Bich Lieu</v>
          </cell>
          <cell r="M356" t="str">
            <v>No</v>
          </cell>
          <cell r="O356" t="str">
            <v>06/Đã thanh toán 26/2023</v>
          </cell>
        </row>
        <row r="357">
          <cell r="D357">
            <v>22039</v>
          </cell>
          <cell r="E357">
            <v>24306056</v>
          </cell>
          <cell r="F357">
            <v>1615482</v>
          </cell>
          <cell r="G357">
            <v>45029.000347222223</v>
          </cell>
          <cell r="J357" t="str">
            <v>Do Thi Bich Lieu</v>
          </cell>
          <cell r="M357" t="str">
            <v>No</v>
          </cell>
          <cell r="O357" t="str">
            <v>06/Đã thanh toán 26/2023</v>
          </cell>
        </row>
        <row r="358">
          <cell r="D358">
            <v>22045</v>
          </cell>
          <cell r="E358">
            <v>13242151</v>
          </cell>
          <cell r="F358">
            <v>4806984</v>
          </cell>
          <cell r="G358">
            <v>45029.000347222223</v>
          </cell>
          <cell r="J358" t="str">
            <v>Do Thi Bich Lieu</v>
          </cell>
          <cell r="M358" t="str">
            <v>No</v>
          </cell>
          <cell r="O358" t="str">
            <v>06/Đã thanh toán 26/2023</v>
          </cell>
        </row>
        <row r="359">
          <cell r="D359">
            <v>22032</v>
          </cell>
          <cell r="E359">
            <v>16421862</v>
          </cell>
          <cell r="F359">
            <v>5329058</v>
          </cell>
          <cell r="G359">
            <v>45029.000347222223</v>
          </cell>
          <cell r="H359">
            <v>45100.000347222223</v>
          </cell>
          <cell r="I359">
            <v>45063.000347222223</v>
          </cell>
          <cell r="J359" t="str">
            <v>Do Thi Bich Lieu</v>
          </cell>
          <cell r="M359" t="str">
            <v>No</v>
          </cell>
          <cell r="O359" t="str">
            <v>Lịch thanh toán: Monthly at 10 &amp; 24</v>
          </cell>
        </row>
        <row r="360">
          <cell r="D360">
            <v>22033</v>
          </cell>
          <cell r="E360">
            <v>11185117</v>
          </cell>
          <cell r="F360">
            <v>7818448</v>
          </cell>
          <cell r="G360">
            <v>45029.000347222223</v>
          </cell>
          <cell r="J360" t="str">
            <v>Do Thi Bich Lieu</v>
          </cell>
          <cell r="M360" t="str">
            <v>No</v>
          </cell>
          <cell r="O360" t="str">
            <v>06/Đã thanh toán 26/2023</v>
          </cell>
        </row>
        <row r="361">
          <cell r="D361">
            <v>22042</v>
          </cell>
          <cell r="E361">
            <v>12145211</v>
          </cell>
          <cell r="F361">
            <v>21208644</v>
          </cell>
          <cell r="G361">
            <v>45029.000347222223</v>
          </cell>
          <cell r="J361" t="str">
            <v>Do Thi Bich Lieu</v>
          </cell>
          <cell r="M361" t="str">
            <v>No</v>
          </cell>
          <cell r="O361" t="str">
            <v>06/Đã thanh toán 26/2023</v>
          </cell>
        </row>
        <row r="362">
          <cell r="D362">
            <v>22037</v>
          </cell>
          <cell r="E362">
            <v>20362920</v>
          </cell>
          <cell r="F362">
            <v>3118577</v>
          </cell>
          <cell r="G362">
            <v>45029.000347222223</v>
          </cell>
          <cell r="J362" t="str">
            <v>Do Thi Bich Lieu</v>
          </cell>
          <cell r="M362" t="str">
            <v>No</v>
          </cell>
          <cell r="O362" t="str">
            <v>06/Đã thanh toán 26/2023</v>
          </cell>
        </row>
        <row r="363">
          <cell r="D363">
            <v>22041</v>
          </cell>
          <cell r="E363">
            <v>11186045</v>
          </cell>
          <cell r="F363">
            <v>5238794</v>
          </cell>
          <cell r="G363">
            <v>45029.000347222223</v>
          </cell>
          <cell r="J363" t="str">
            <v>Do Thi Bich Lieu</v>
          </cell>
          <cell r="M363" t="str">
            <v>No</v>
          </cell>
          <cell r="O363" t="str">
            <v>06/Đã thanh toán 26/2023</v>
          </cell>
        </row>
        <row r="364">
          <cell r="D364">
            <v>22034</v>
          </cell>
          <cell r="E364">
            <v>18155630</v>
          </cell>
          <cell r="F364">
            <v>2931918</v>
          </cell>
          <cell r="G364">
            <v>45029.000347222223</v>
          </cell>
          <cell r="J364" t="str">
            <v>Do Thi Bich Lieu</v>
          </cell>
          <cell r="M364" t="str">
            <v>No</v>
          </cell>
          <cell r="O364" t="str">
            <v>06/Đã thanh toán 26/2023</v>
          </cell>
        </row>
        <row r="365">
          <cell r="D365">
            <v>22036</v>
          </cell>
          <cell r="E365">
            <v>16423557</v>
          </cell>
          <cell r="F365">
            <v>1142910</v>
          </cell>
          <cell r="G365">
            <v>45029.000347222223</v>
          </cell>
          <cell r="J365" t="str">
            <v>Do Thi Bich Lieu</v>
          </cell>
          <cell r="M365" t="str">
            <v>No</v>
          </cell>
          <cell r="O365" t="str">
            <v>06/Đã thanh toán 26/2023</v>
          </cell>
        </row>
        <row r="366">
          <cell r="D366">
            <v>22040</v>
          </cell>
          <cell r="E366">
            <v>12144845</v>
          </cell>
          <cell r="F366">
            <v>2931918</v>
          </cell>
          <cell r="G366">
            <v>45029.000347222223</v>
          </cell>
          <cell r="J366" t="str">
            <v>Do Thi Bich Lieu</v>
          </cell>
          <cell r="M366" t="str">
            <v>No</v>
          </cell>
          <cell r="O366" t="str">
            <v>06/Đã thanh toán 26/2023</v>
          </cell>
        </row>
        <row r="367">
          <cell r="D367">
            <v>22038</v>
          </cell>
          <cell r="E367">
            <v>22337327</v>
          </cell>
          <cell r="F367">
            <v>598950</v>
          </cell>
          <cell r="G367">
            <v>45029.000347222223</v>
          </cell>
          <cell r="J367" t="str">
            <v>Do Thi Bich Lieu</v>
          </cell>
          <cell r="M367" t="str">
            <v>No</v>
          </cell>
          <cell r="O367" t="str">
            <v>06/Đã thanh toán 26/2023</v>
          </cell>
        </row>
        <row r="368">
          <cell r="D368">
            <v>22187</v>
          </cell>
          <cell r="E368">
            <v>28326076</v>
          </cell>
          <cell r="F368">
            <v>3570094</v>
          </cell>
          <cell r="G368">
            <v>45030.000347222223</v>
          </cell>
          <cell r="J368" t="str">
            <v>Do Thi Bich Lieu</v>
          </cell>
          <cell r="M368" t="str">
            <v>No</v>
          </cell>
          <cell r="O368" t="str">
            <v>05/Đã thanh toán 24/2023</v>
          </cell>
        </row>
        <row r="369">
          <cell r="D369">
            <v>22186</v>
          </cell>
          <cell r="E369">
            <v>27326618</v>
          </cell>
          <cell r="F369">
            <v>552013</v>
          </cell>
          <cell r="G369">
            <v>45030.000347222223</v>
          </cell>
          <cell r="J369" t="str">
            <v>Do Thi Bich Lieu</v>
          </cell>
          <cell r="M369" t="str">
            <v>No</v>
          </cell>
          <cell r="O369" t="str">
            <v>05/Đã thanh toán 24/2023</v>
          </cell>
        </row>
        <row r="370">
          <cell r="D370">
            <v>22180</v>
          </cell>
          <cell r="E370">
            <v>15110161</v>
          </cell>
          <cell r="F370">
            <v>977306</v>
          </cell>
          <cell r="G370">
            <v>45030.000347222223</v>
          </cell>
          <cell r="J370" t="str">
            <v>Do Thi Bich Lieu</v>
          </cell>
          <cell r="M370" t="str">
            <v>No</v>
          </cell>
          <cell r="O370" t="str">
            <v>05/Đã thanh toán 24/2023</v>
          </cell>
        </row>
        <row r="371">
          <cell r="D371">
            <v>22182</v>
          </cell>
          <cell r="E371">
            <v>22337887</v>
          </cell>
          <cell r="F371">
            <v>1308514</v>
          </cell>
          <cell r="G371">
            <v>45030.000347222223</v>
          </cell>
          <cell r="J371" t="str">
            <v>Do Thi Bich Lieu</v>
          </cell>
          <cell r="M371" t="str">
            <v>No</v>
          </cell>
          <cell r="O371" t="str">
            <v>05/Đã thanh toán 24/2023</v>
          </cell>
        </row>
        <row r="372">
          <cell r="D372">
            <v>22185</v>
          </cell>
          <cell r="E372">
            <v>25335484</v>
          </cell>
          <cell r="F372">
            <v>2895459</v>
          </cell>
          <cell r="G372">
            <v>45030.000347222223</v>
          </cell>
          <cell r="J372" t="str">
            <v>Do Thi Bich Lieu</v>
          </cell>
          <cell r="M372" t="str">
            <v>No</v>
          </cell>
          <cell r="O372" t="str">
            <v>05/Đã thanh toán 24/2023</v>
          </cell>
        </row>
        <row r="373">
          <cell r="D373">
            <v>22184</v>
          </cell>
          <cell r="E373">
            <v>24306895</v>
          </cell>
          <cell r="F373">
            <v>1958825</v>
          </cell>
          <cell r="G373">
            <v>45030.000347222223</v>
          </cell>
          <cell r="J373" t="str">
            <v>Do Thi Bich Lieu</v>
          </cell>
          <cell r="M373" t="str">
            <v>No</v>
          </cell>
          <cell r="O373" t="str">
            <v>05/Đã thanh toán 24/2023</v>
          </cell>
        </row>
        <row r="374">
          <cell r="D374">
            <v>22181</v>
          </cell>
          <cell r="E374">
            <v>17190462</v>
          </cell>
          <cell r="F374">
            <v>4646323</v>
          </cell>
          <cell r="G374">
            <v>45030.000347222223</v>
          </cell>
          <cell r="J374" t="str">
            <v>Do Thi Bich Lieu</v>
          </cell>
          <cell r="M374" t="str">
            <v>No</v>
          </cell>
          <cell r="O374" t="str">
            <v>05/Đã thanh toán 24/2023</v>
          </cell>
        </row>
        <row r="375">
          <cell r="D375">
            <v>22183</v>
          </cell>
          <cell r="E375">
            <v>22338310</v>
          </cell>
          <cell r="F375">
            <v>977306</v>
          </cell>
          <cell r="G375">
            <v>45030.000347222223</v>
          </cell>
          <cell r="J375" t="str">
            <v>Do Thi Bich Lieu</v>
          </cell>
          <cell r="M375" t="str">
            <v>No</v>
          </cell>
          <cell r="O375" t="str">
            <v>05/Đã thanh toán 24/2023</v>
          </cell>
        </row>
        <row r="376">
          <cell r="D376">
            <v>23408</v>
          </cell>
          <cell r="E376">
            <v>19386605</v>
          </cell>
          <cell r="F376">
            <v>2919450</v>
          </cell>
          <cell r="G376">
            <v>45036.000347222223</v>
          </cell>
          <cell r="J376" t="str">
            <v>Do Thi Bich Lieu</v>
          </cell>
          <cell r="M376" t="str">
            <v>No</v>
          </cell>
          <cell r="O376" t="str">
            <v>05/Đã thanh toán 24/2023</v>
          </cell>
        </row>
        <row r="377">
          <cell r="D377">
            <v>23412</v>
          </cell>
          <cell r="E377">
            <v>27327514</v>
          </cell>
          <cell r="F377">
            <v>4066508</v>
          </cell>
          <cell r="G377">
            <v>45036.000347222223</v>
          </cell>
          <cell r="J377" t="str">
            <v>Do Thi Bich Lieu</v>
          </cell>
          <cell r="M377" t="str">
            <v>No</v>
          </cell>
          <cell r="O377" t="str">
            <v>05/Đã thanh toán 24/2023</v>
          </cell>
        </row>
        <row r="378">
          <cell r="D378">
            <v>23413</v>
          </cell>
          <cell r="E378">
            <v>23213768</v>
          </cell>
          <cell r="F378">
            <v>1615482</v>
          </cell>
          <cell r="G378">
            <v>45036.000347222223</v>
          </cell>
          <cell r="J378" t="str">
            <v>Do Thi Bich Lieu</v>
          </cell>
          <cell r="M378" t="str">
            <v>No</v>
          </cell>
          <cell r="O378" t="str">
            <v>06/Đã thanh toán 12/2023</v>
          </cell>
        </row>
        <row r="379">
          <cell r="D379">
            <v>23406</v>
          </cell>
          <cell r="E379">
            <v>10221235</v>
          </cell>
          <cell r="F379">
            <v>1954612</v>
          </cell>
          <cell r="G379">
            <v>45036.000347222223</v>
          </cell>
          <cell r="J379" t="str">
            <v>Do Thi Bich Lieu</v>
          </cell>
          <cell r="M379" t="str">
            <v>No</v>
          </cell>
          <cell r="O379" t="str">
            <v>05/Đã thanh toán 24/2023</v>
          </cell>
        </row>
        <row r="380">
          <cell r="D380">
            <v>23424</v>
          </cell>
          <cell r="E380">
            <v>13245693</v>
          </cell>
          <cell r="F380">
            <v>3909224</v>
          </cell>
          <cell r="G380">
            <v>45036.000347222223</v>
          </cell>
          <cell r="J380" t="str">
            <v>Do Thi Bich Lieu</v>
          </cell>
          <cell r="M380" t="str">
            <v>No</v>
          </cell>
          <cell r="O380" t="str">
            <v>05/Đã thanh toán 24/2023</v>
          </cell>
        </row>
        <row r="381">
          <cell r="D381">
            <v>23420</v>
          </cell>
          <cell r="E381">
            <v>90314340</v>
          </cell>
          <cell r="F381">
            <v>807741</v>
          </cell>
          <cell r="G381">
            <v>45036.000347222223</v>
          </cell>
          <cell r="J381" t="str">
            <v>Do Thi Bich Lieu</v>
          </cell>
          <cell r="M381" t="str">
            <v>No</v>
          </cell>
          <cell r="O381" t="str">
            <v>05/Đã thanh toán 24/2023</v>
          </cell>
        </row>
        <row r="382">
          <cell r="D382">
            <v>23417</v>
          </cell>
          <cell r="E382">
            <v>22339889</v>
          </cell>
          <cell r="F382">
            <v>2336400</v>
          </cell>
          <cell r="G382">
            <v>45036.000347222223</v>
          </cell>
          <cell r="J382" t="str">
            <v>Do Thi Bich Lieu</v>
          </cell>
          <cell r="M382" t="str">
            <v>No</v>
          </cell>
          <cell r="O382" t="str">
            <v>05/Đã thanh toán 24/2023</v>
          </cell>
        </row>
        <row r="383">
          <cell r="D383">
            <v>23407</v>
          </cell>
          <cell r="E383">
            <v>10222868</v>
          </cell>
          <cell r="F383">
            <v>3144801</v>
          </cell>
          <cell r="G383">
            <v>45036.000347222223</v>
          </cell>
          <cell r="J383" t="str">
            <v>Do Thi Bich Lieu</v>
          </cell>
          <cell r="M383" t="str">
            <v>No</v>
          </cell>
          <cell r="O383" t="str">
            <v>05/Đã thanh toán 24/2023</v>
          </cell>
        </row>
        <row r="384">
          <cell r="D384">
            <v>23425</v>
          </cell>
          <cell r="E384">
            <v>90317029</v>
          </cell>
          <cell r="F384">
            <v>977306</v>
          </cell>
          <cell r="G384">
            <v>45036.000347222223</v>
          </cell>
          <cell r="J384" t="str">
            <v>Do Thi Bich Lieu</v>
          </cell>
          <cell r="M384" t="str">
            <v>No</v>
          </cell>
          <cell r="O384" t="str">
            <v>05/Đã thanh toán 24/2023</v>
          </cell>
        </row>
        <row r="385">
          <cell r="D385">
            <v>23414</v>
          </cell>
          <cell r="E385">
            <v>20365332</v>
          </cell>
          <cell r="F385">
            <v>5728125</v>
          </cell>
          <cell r="G385">
            <v>45036.000347222223</v>
          </cell>
          <cell r="J385" t="str">
            <v>Do Thi Bich Lieu</v>
          </cell>
          <cell r="M385" t="str">
            <v>No</v>
          </cell>
          <cell r="O385" t="str">
            <v>05/Đã thanh toán 24/2023</v>
          </cell>
        </row>
        <row r="386">
          <cell r="D386">
            <v>23409</v>
          </cell>
          <cell r="E386">
            <v>18159296</v>
          </cell>
          <cell r="F386">
            <v>5525207</v>
          </cell>
          <cell r="G386">
            <v>45036.000347222223</v>
          </cell>
          <cell r="J386" t="str">
            <v>Do Thi Bich Lieu</v>
          </cell>
          <cell r="M386" t="str">
            <v>No</v>
          </cell>
          <cell r="O386" t="str">
            <v>05/Đã thanh toán 24/2023</v>
          </cell>
        </row>
        <row r="387">
          <cell r="D387">
            <v>23416</v>
          </cell>
          <cell r="E387">
            <v>15111840</v>
          </cell>
          <cell r="F387">
            <v>977306</v>
          </cell>
          <cell r="G387">
            <v>45036.000347222223</v>
          </cell>
          <cell r="J387" t="str">
            <v>Do Thi Bich Lieu</v>
          </cell>
          <cell r="M387" t="str">
            <v>No</v>
          </cell>
          <cell r="O387" t="str">
            <v>05/Đã thanh toán 24/2023</v>
          </cell>
        </row>
        <row r="388">
          <cell r="D388">
            <v>23423</v>
          </cell>
          <cell r="E388">
            <v>14098662</v>
          </cell>
          <cell r="F388">
            <v>3335789</v>
          </cell>
          <cell r="G388">
            <v>45036.000347222223</v>
          </cell>
          <cell r="J388" t="str">
            <v>Do Thi Bich Lieu</v>
          </cell>
          <cell r="M388" t="str">
            <v>No</v>
          </cell>
          <cell r="O388" t="str">
            <v>05/Đã thanh toán 24/2023</v>
          </cell>
        </row>
        <row r="389">
          <cell r="D389">
            <v>23411</v>
          </cell>
          <cell r="E389">
            <v>11188732</v>
          </cell>
          <cell r="F389">
            <v>778800</v>
          </cell>
          <cell r="G389">
            <v>45036.000347222223</v>
          </cell>
          <cell r="J389" t="str">
            <v>Do Thi Bich Lieu</v>
          </cell>
          <cell r="M389" t="str">
            <v>No</v>
          </cell>
          <cell r="O389" t="str">
            <v>05/Đã thanh toán 24/2023</v>
          </cell>
        </row>
        <row r="390">
          <cell r="D390">
            <v>23404</v>
          </cell>
          <cell r="E390">
            <v>16423396</v>
          </cell>
          <cell r="F390">
            <v>1792468</v>
          </cell>
          <cell r="G390">
            <v>45036.000347222223</v>
          </cell>
          <cell r="H390">
            <v>45100.000347222223</v>
          </cell>
          <cell r="I390">
            <v>45067.000347222223</v>
          </cell>
          <cell r="J390" t="str">
            <v>Do Thi Bich Lieu</v>
          </cell>
          <cell r="M390" t="str">
            <v>No</v>
          </cell>
          <cell r="O390" t="str">
            <v>Lịch thanh toán: Monthly at 10 &amp; 24</v>
          </cell>
        </row>
        <row r="391">
          <cell r="D391">
            <v>23582</v>
          </cell>
          <cell r="E391">
            <v>11190337</v>
          </cell>
          <cell r="F391">
            <v>3894000</v>
          </cell>
          <cell r="G391">
            <v>45040.000347222223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D392">
            <v>23592</v>
          </cell>
          <cell r="E392">
            <v>17193595</v>
          </cell>
          <cell r="F392">
            <v>2837120</v>
          </cell>
          <cell r="G392">
            <v>45040.000347222223</v>
          </cell>
          <cell r="J392" t="str">
            <v>Do Thi Bich Lieu</v>
          </cell>
          <cell r="M392" t="str">
            <v>No</v>
          </cell>
          <cell r="O392" t="str">
            <v>06/Đã thanh toán 12/2023</v>
          </cell>
        </row>
        <row r="393">
          <cell r="D393">
            <v>23597</v>
          </cell>
          <cell r="E393">
            <v>25338724</v>
          </cell>
          <cell r="F393">
            <v>3296310</v>
          </cell>
          <cell r="G393">
            <v>45040.000347222223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D394">
            <v>23577</v>
          </cell>
          <cell r="E394">
            <v>10224313</v>
          </cell>
          <cell r="F394">
            <v>2443276</v>
          </cell>
          <cell r="G394">
            <v>45040.000347222223</v>
          </cell>
          <cell r="J394" t="str">
            <v>Do Thi Bich Lieu</v>
          </cell>
          <cell r="M394" t="str">
            <v>No</v>
          </cell>
          <cell r="O394" t="str">
            <v>05/Đã thanh toán 24/2023</v>
          </cell>
        </row>
        <row r="395">
          <cell r="D395">
            <v>23591</v>
          </cell>
          <cell r="E395">
            <v>16427460</v>
          </cell>
          <cell r="F395">
            <v>5446000</v>
          </cell>
          <cell r="G395">
            <v>45040.000347222223</v>
          </cell>
          <cell r="J395" t="str">
            <v>Do Thi Bich Lieu</v>
          </cell>
          <cell r="M395" t="str">
            <v>No</v>
          </cell>
          <cell r="O395" t="str">
            <v>06/Đã thanh toán 12/2023</v>
          </cell>
        </row>
        <row r="396">
          <cell r="D396">
            <v>23587</v>
          </cell>
          <cell r="E396">
            <v>19386785</v>
          </cell>
          <cell r="F396">
            <v>977306</v>
          </cell>
          <cell r="G396">
            <v>45040.000347222223</v>
          </cell>
          <cell r="J396" t="str">
            <v>Do Thi Bich Lieu</v>
          </cell>
          <cell r="M396" t="str">
            <v>No</v>
          </cell>
          <cell r="O396" t="str">
            <v>05/Đã thanh toán 24/2023</v>
          </cell>
        </row>
        <row r="397">
          <cell r="D397">
            <v>23593</v>
          </cell>
          <cell r="E397">
            <v>20366260</v>
          </cell>
          <cell r="F397">
            <v>4058758</v>
          </cell>
          <cell r="G397">
            <v>45040.000347222223</v>
          </cell>
          <cell r="J397" t="str">
            <v>Do Thi Bich Lieu</v>
          </cell>
          <cell r="M397" t="str">
            <v>No</v>
          </cell>
          <cell r="O397" t="str">
            <v>06/Đã thanh toán 12/2023</v>
          </cell>
        </row>
        <row r="398">
          <cell r="D398">
            <v>23596</v>
          </cell>
          <cell r="E398">
            <v>27328673</v>
          </cell>
          <cell r="F398">
            <v>1335015</v>
          </cell>
          <cell r="G398">
            <v>45040.000347222223</v>
          </cell>
          <cell r="J398" t="str">
            <v>Do Thi Bich Lieu</v>
          </cell>
          <cell r="M398" t="str">
            <v>No</v>
          </cell>
          <cell r="O398" t="str">
            <v>06/Đã thanh toán 12/2023</v>
          </cell>
        </row>
        <row r="399">
          <cell r="D399">
            <v>23580</v>
          </cell>
          <cell r="E399">
            <v>12148286</v>
          </cell>
          <cell r="F399">
            <v>7836360</v>
          </cell>
          <cell r="G399">
            <v>45040.000347222223</v>
          </cell>
          <cell r="J399" t="str">
            <v>Do Thi Bich Lieu</v>
          </cell>
          <cell r="M399" t="str">
            <v>No</v>
          </cell>
          <cell r="O399" t="str">
            <v>06/Đã thanh toán 12/2023</v>
          </cell>
        </row>
        <row r="400">
          <cell r="D400">
            <v>23588</v>
          </cell>
          <cell r="E400">
            <v>19387758</v>
          </cell>
          <cell r="F400">
            <v>499125</v>
          </cell>
          <cell r="G400">
            <v>45040.000347222223</v>
          </cell>
          <cell r="J400" t="str">
            <v>Do Thi Bich Lieu</v>
          </cell>
          <cell r="M400" t="str">
            <v>No</v>
          </cell>
          <cell r="O400" t="str">
            <v>05/Đã thanh toán 24/2023</v>
          </cell>
        </row>
        <row r="401">
          <cell r="D401">
            <v>23598</v>
          </cell>
          <cell r="E401">
            <v>17194754</v>
          </cell>
          <cell r="F401">
            <v>6230400</v>
          </cell>
          <cell r="G401">
            <v>45040.000347222223</v>
          </cell>
          <cell r="J401" t="str">
            <v>Do Thi Bich Lieu</v>
          </cell>
          <cell r="M401" t="str">
            <v>No</v>
          </cell>
          <cell r="O401" t="str">
            <v>06/Đã thanh toán 12/2023</v>
          </cell>
        </row>
        <row r="402">
          <cell r="D402">
            <v>23585</v>
          </cell>
          <cell r="E402">
            <v>12149515</v>
          </cell>
          <cell r="F402">
            <v>3115200</v>
          </cell>
          <cell r="G402">
            <v>45040.000347222223</v>
          </cell>
          <cell r="J402" t="str">
            <v>Do Thi Bich Lieu</v>
          </cell>
          <cell r="M402" t="str">
            <v>No</v>
          </cell>
          <cell r="O402" t="str">
            <v>06/Đã thanh toán 12/2023</v>
          </cell>
        </row>
        <row r="403">
          <cell r="D403">
            <v>23578</v>
          </cell>
          <cell r="E403">
            <v>10226536</v>
          </cell>
          <cell r="F403">
            <v>9624522</v>
          </cell>
          <cell r="G403">
            <v>45040.000347222223</v>
          </cell>
          <cell r="J403" t="str">
            <v>Do Thi Bich Lieu</v>
          </cell>
          <cell r="M403" t="str">
            <v>No</v>
          </cell>
          <cell r="O403" t="str">
            <v>06/Đã thanh toán 12/2023</v>
          </cell>
        </row>
        <row r="404">
          <cell r="D404">
            <v>23595</v>
          </cell>
          <cell r="E404">
            <v>22340375</v>
          </cell>
          <cell r="F404">
            <v>2837120</v>
          </cell>
          <cell r="G404">
            <v>45040.000347222223</v>
          </cell>
          <cell r="J404" t="str">
            <v>Do Thi Bich Lieu</v>
          </cell>
          <cell r="M404" t="str">
            <v>No</v>
          </cell>
          <cell r="O404" t="str">
            <v>06/Đã thanh toán 12/2023</v>
          </cell>
        </row>
        <row r="405">
          <cell r="D405">
            <v>23599</v>
          </cell>
          <cell r="E405">
            <v>28329414</v>
          </cell>
          <cell r="F405">
            <v>1557600</v>
          </cell>
          <cell r="G405">
            <v>45040.000347222223</v>
          </cell>
          <cell r="J405" t="str">
            <v>Do Thi Bich Lieu</v>
          </cell>
          <cell r="M405" t="str">
            <v>No</v>
          </cell>
          <cell r="O405" t="str">
            <v>06/Đã thanh toán 12/2023</v>
          </cell>
        </row>
        <row r="406">
          <cell r="D406">
            <v>23590</v>
          </cell>
          <cell r="E406">
            <v>19389026</v>
          </cell>
          <cell r="F406">
            <v>517072</v>
          </cell>
          <cell r="G406">
            <v>45040.000347222223</v>
          </cell>
          <cell r="J406" t="str">
            <v>Do Thi Bich Lieu</v>
          </cell>
          <cell r="M406" t="str">
            <v>No</v>
          </cell>
          <cell r="O406" t="str">
            <v>06/Đã thanh toán 12/2023</v>
          </cell>
        </row>
        <row r="407">
          <cell r="D407">
            <v>23594</v>
          </cell>
          <cell r="E407">
            <v>20366805</v>
          </cell>
          <cell r="F407">
            <v>1557600</v>
          </cell>
          <cell r="G407">
            <v>45040.000347222223</v>
          </cell>
          <cell r="J407" t="str">
            <v>Do Thi Bich Lieu</v>
          </cell>
          <cell r="M407" t="str">
            <v>No</v>
          </cell>
          <cell r="O407" t="str">
            <v>06/Đã thanh toán 12/2023</v>
          </cell>
        </row>
        <row r="408">
          <cell r="D408">
            <v>23581</v>
          </cell>
          <cell r="E408">
            <v>50989971</v>
          </cell>
          <cell r="F408">
            <v>1221638</v>
          </cell>
          <cell r="G408">
            <v>45040.000347222223</v>
          </cell>
          <cell r="J408" t="str">
            <v>Do Thi Bich Lieu</v>
          </cell>
          <cell r="M408" t="str">
            <v>No</v>
          </cell>
          <cell r="O408" t="str">
            <v>05/Đã thanh toán 24/2023</v>
          </cell>
        </row>
        <row r="409">
          <cell r="D409">
            <v>23586</v>
          </cell>
          <cell r="E409">
            <v>19386653</v>
          </cell>
          <cell r="F409">
            <v>897503</v>
          </cell>
          <cell r="G409">
            <v>45040.000347222223</v>
          </cell>
          <cell r="J409" t="str">
            <v>Do Thi Bich Lieu</v>
          </cell>
          <cell r="M409" t="str">
            <v>No</v>
          </cell>
          <cell r="O409" t="str">
            <v>05/Đã thanh toán 24/2023</v>
          </cell>
        </row>
        <row r="410">
          <cell r="D410">
            <v>23589</v>
          </cell>
          <cell r="E410">
            <v>19389013</v>
          </cell>
          <cell r="F410">
            <v>8544476</v>
          </cell>
          <cell r="G410">
            <v>45040.000347222223</v>
          </cell>
          <cell r="J410" t="str">
            <v>Do Thi Bich Lieu</v>
          </cell>
          <cell r="M410" t="str">
            <v>No</v>
          </cell>
          <cell r="O410" t="str">
            <v>06/Đã thanh toán 12/2023</v>
          </cell>
        </row>
        <row r="411">
          <cell r="D411">
            <v>25149</v>
          </cell>
          <cell r="E411">
            <v>25284108</v>
          </cell>
          <cell r="F411">
            <v>3608451</v>
          </cell>
          <cell r="G411">
            <v>45043.000347222223</v>
          </cell>
          <cell r="J411" t="str">
            <v>Do Thi Bich Lieu</v>
          </cell>
          <cell r="M411" t="str">
            <v>No</v>
          </cell>
          <cell r="O411" t="str">
            <v>05/Đã thanh toán 10/2023</v>
          </cell>
        </row>
        <row r="412">
          <cell r="D412">
            <v>25139</v>
          </cell>
          <cell r="E412">
            <v>26298800</v>
          </cell>
          <cell r="F412">
            <v>1296130</v>
          </cell>
          <cell r="G412">
            <v>45043.000347222223</v>
          </cell>
          <cell r="J412" t="str">
            <v>Do Thi Bich Lieu</v>
          </cell>
          <cell r="M412" t="str">
            <v>No</v>
          </cell>
          <cell r="O412" t="str">
            <v>05/Đã thanh toán 10/2023</v>
          </cell>
        </row>
        <row r="413">
          <cell r="D413">
            <v>25162</v>
          </cell>
          <cell r="E413">
            <v>90245552</v>
          </cell>
          <cell r="F413">
            <v>1296130</v>
          </cell>
          <cell r="G413">
            <v>45043.000347222223</v>
          </cell>
          <cell r="J413" t="str">
            <v>Do Thi Bich Lieu</v>
          </cell>
          <cell r="M413" t="str">
            <v>No</v>
          </cell>
          <cell r="O413" t="str">
            <v>05/Đã thanh toán 10/2023</v>
          </cell>
        </row>
        <row r="414">
          <cell r="D414">
            <v>25158</v>
          </cell>
          <cell r="E414">
            <v>15079249</v>
          </cell>
          <cell r="F414">
            <v>11042361</v>
          </cell>
          <cell r="G414">
            <v>45043.000347222223</v>
          </cell>
          <cell r="J414" t="str">
            <v>Do Thi Bich Lieu</v>
          </cell>
          <cell r="M414" t="str">
            <v>No</v>
          </cell>
          <cell r="O414" t="str">
            <v>05/Đã thanh toán 10/2023</v>
          </cell>
        </row>
        <row r="415">
          <cell r="D415">
            <v>25156</v>
          </cell>
          <cell r="E415">
            <v>18118684</v>
          </cell>
          <cell r="F415">
            <v>3667169</v>
          </cell>
          <cell r="G415">
            <v>45043.000347222223</v>
          </cell>
          <cell r="J415" t="str">
            <v>Do Thi Bich Lieu</v>
          </cell>
          <cell r="M415" t="str">
            <v>No</v>
          </cell>
          <cell r="O415" t="str">
            <v>05/Đã thanh toán 10/2023</v>
          </cell>
        </row>
        <row r="416">
          <cell r="D416">
            <v>25161</v>
          </cell>
          <cell r="E416">
            <v>13118607</v>
          </cell>
          <cell r="F416">
            <v>4932257</v>
          </cell>
          <cell r="G416">
            <v>45043.000347222223</v>
          </cell>
          <cell r="J416" t="str">
            <v>Do Thi Bich Lieu</v>
          </cell>
          <cell r="M416" t="str">
            <v>No</v>
          </cell>
          <cell r="O416" t="str">
            <v>05/Đã thanh toán 10/2023</v>
          </cell>
        </row>
        <row r="417">
          <cell r="D417">
            <v>25135</v>
          </cell>
          <cell r="E417">
            <v>26277702</v>
          </cell>
          <cell r="F417">
            <v>1002364</v>
          </cell>
          <cell r="G417">
            <v>45043.000347222223</v>
          </cell>
          <cell r="J417" t="str">
            <v>Do Thi Bich Lieu</v>
          </cell>
          <cell r="M417" t="str">
            <v>No</v>
          </cell>
          <cell r="O417" t="str">
            <v>05/Đã thanh toán 10/2023</v>
          </cell>
        </row>
        <row r="418">
          <cell r="D418">
            <v>25163</v>
          </cell>
          <cell r="E418">
            <v>18025802</v>
          </cell>
          <cell r="F418">
            <v>2226532</v>
          </cell>
          <cell r="G418">
            <v>45043.000347222223</v>
          </cell>
          <cell r="J418" t="str">
            <v>Do Thi Bich Lieu</v>
          </cell>
          <cell r="M418" t="str">
            <v>No</v>
          </cell>
          <cell r="O418" t="str">
            <v>05/Đã thanh toán 10/2023</v>
          </cell>
        </row>
        <row r="419">
          <cell r="D419">
            <v>25144</v>
          </cell>
          <cell r="E419">
            <v>10101618</v>
          </cell>
          <cell r="F419">
            <v>8246346</v>
          </cell>
          <cell r="G419">
            <v>45043.000347222223</v>
          </cell>
          <cell r="J419" t="str">
            <v>Do Thi Bich Lieu</v>
          </cell>
          <cell r="M419" t="str">
            <v>No</v>
          </cell>
          <cell r="O419" t="str">
            <v>05/Đã thanh toán 10/2023</v>
          </cell>
        </row>
        <row r="420">
          <cell r="D420">
            <v>25143</v>
          </cell>
          <cell r="E420">
            <v>22265300</v>
          </cell>
          <cell r="F420">
            <v>1221638</v>
          </cell>
          <cell r="G420">
            <v>45043.000347222223</v>
          </cell>
          <cell r="J420" t="str">
            <v>Do Thi Bich Lieu</v>
          </cell>
          <cell r="M420" t="str">
            <v>No</v>
          </cell>
          <cell r="O420" t="str">
            <v>05/Đã thanh toán 10/2023</v>
          </cell>
        </row>
        <row r="421">
          <cell r="D421">
            <v>25160</v>
          </cell>
          <cell r="E421">
            <v>13132668</v>
          </cell>
          <cell r="F421">
            <v>3923458</v>
          </cell>
          <cell r="G421">
            <v>45043.000347222223</v>
          </cell>
          <cell r="J421" t="str">
            <v>Do Thi Bich Lieu</v>
          </cell>
          <cell r="M421" t="str">
            <v>No</v>
          </cell>
          <cell r="O421" t="str">
            <v>05/Đã thanh toán 10/2023</v>
          </cell>
        </row>
        <row r="422">
          <cell r="D422">
            <v>25142</v>
          </cell>
          <cell r="E422">
            <v>13157990</v>
          </cell>
          <cell r="F422">
            <v>5095165</v>
          </cell>
          <cell r="G422">
            <v>45043.000347222223</v>
          </cell>
          <cell r="J422" t="str">
            <v>Do Thi Bich Lieu</v>
          </cell>
          <cell r="M422" t="str">
            <v>No</v>
          </cell>
          <cell r="O422" t="str">
            <v>05/Đã thanh toán 10/2023</v>
          </cell>
        </row>
        <row r="423">
          <cell r="D423">
            <v>25140</v>
          </cell>
          <cell r="E423">
            <v>90257413</v>
          </cell>
          <cell r="F423">
            <v>1113266</v>
          </cell>
          <cell r="G423">
            <v>45043.000347222223</v>
          </cell>
          <cell r="J423" t="str">
            <v>Do Thi Bich Lieu</v>
          </cell>
          <cell r="M423" t="str">
            <v>No</v>
          </cell>
          <cell r="O423" t="str">
            <v>05/Đã thanh toán 10/2023</v>
          </cell>
        </row>
        <row r="424">
          <cell r="D424">
            <v>25154</v>
          </cell>
          <cell r="E424">
            <v>16386568</v>
          </cell>
          <cell r="F424">
            <v>1594538</v>
          </cell>
          <cell r="G424">
            <v>45043.000347222223</v>
          </cell>
          <cell r="J424" t="str">
            <v>Do Thi Bich Lieu</v>
          </cell>
          <cell r="M424" t="str">
            <v>No</v>
          </cell>
          <cell r="O424" t="str">
            <v>05/Đã thanh toán 10/2023</v>
          </cell>
        </row>
        <row r="425">
          <cell r="D425">
            <v>25150</v>
          </cell>
          <cell r="E425">
            <v>28276097</v>
          </cell>
          <cell r="F425">
            <v>1221638</v>
          </cell>
          <cell r="G425">
            <v>45043.000347222223</v>
          </cell>
          <cell r="J425" t="str">
            <v>Do Thi Bich Lieu</v>
          </cell>
          <cell r="M425" t="str">
            <v>No</v>
          </cell>
          <cell r="O425" t="str">
            <v>05/Đã thanh toán 10/2023</v>
          </cell>
        </row>
        <row r="426">
          <cell r="D426">
            <v>25147</v>
          </cell>
          <cell r="E426">
            <v>25254485</v>
          </cell>
          <cell r="F426">
            <v>149045</v>
          </cell>
          <cell r="G426">
            <v>45043.000347222223</v>
          </cell>
          <cell r="J426" t="str">
            <v>Do Thi Bich Lieu</v>
          </cell>
          <cell r="M426" t="str">
            <v>No</v>
          </cell>
          <cell r="O426" t="str">
            <v>05/Đã thanh toán 10/2023</v>
          </cell>
        </row>
        <row r="427">
          <cell r="D427">
            <v>25157</v>
          </cell>
          <cell r="E427">
            <v>24280678</v>
          </cell>
          <cell r="F427">
            <v>8215331</v>
          </cell>
          <cell r="G427">
            <v>45043.000347222223</v>
          </cell>
          <cell r="J427" t="str">
            <v>Do Thi Bich Lieu</v>
          </cell>
          <cell r="M427" t="str">
            <v>No</v>
          </cell>
          <cell r="O427" t="str">
            <v>05/Đã thanh toán 10/2023</v>
          </cell>
        </row>
        <row r="428">
          <cell r="D428">
            <v>25137</v>
          </cell>
          <cell r="E428">
            <v>13109905</v>
          </cell>
          <cell r="F428">
            <v>8546626</v>
          </cell>
          <cell r="G428">
            <v>45043.000347222223</v>
          </cell>
          <cell r="J428" t="str">
            <v>Do Thi Bich Lieu</v>
          </cell>
          <cell r="M428" t="str">
            <v>No</v>
          </cell>
          <cell r="O428" t="str">
            <v>05/Đã thanh toán 10/2023</v>
          </cell>
        </row>
        <row r="429">
          <cell r="D429">
            <v>25146</v>
          </cell>
          <cell r="E429">
            <v>25265548</v>
          </cell>
          <cell r="F429">
            <v>4453064</v>
          </cell>
          <cell r="G429">
            <v>45043.000347222223</v>
          </cell>
          <cell r="J429" t="str">
            <v>Do Thi Bich Lieu</v>
          </cell>
          <cell r="M429" t="str">
            <v>No</v>
          </cell>
          <cell r="O429" t="str">
            <v>05/Đã thanh toán 10/2023</v>
          </cell>
        </row>
        <row r="430">
          <cell r="D430">
            <v>25136</v>
          </cell>
          <cell r="E430">
            <v>13124739</v>
          </cell>
          <cell r="F430">
            <v>2592260</v>
          </cell>
          <cell r="G430">
            <v>45043.000347222223</v>
          </cell>
          <cell r="J430" t="str">
            <v>Do Thi Bich Lieu</v>
          </cell>
          <cell r="M430" t="str">
            <v>No</v>
          </cell>
          <cell r="O430" t="str">
            <v>05/Đã thanh toán 10/2023</v>
          </cell>
        </row>
        <row r="431">
          <cell r="D431">
            <v>25159</v>
          </cell>
          <cell r="E431">
            <v>14000793</v>
          </cell>
          <cell r="F431">
            <v>5873090</v>
          </cell>
          <cell r="G431">
            <v>45043.000347222223</v>
          </cell>
          <cell r="J431" t="str">
            <v>Do Thi Bich Lieu</v>
          </cell>
          <cell r="M431" t="str">
            <v>No</v>
          </cell>
          <cell r="O431" t="str">
            <v>05/Đã thanh toán 10/2023</v>
          </cell>
        </row>
        <row r="432">
          <cell r="D432">
            <v>25148</v>
          </cell>
          <cell r="E432">
            <v>17080514</v>
          </cell>
          <cell r="F432">
            <v>1470046</v>
          </cell>
          <cell r="G432">
            <v>45043.000347222223</v>
          </cell>
          <cell r="J432" t="str">
            <v>Do Thi Bich Lieu</v>
          </cell>
          <cell r="M432" t="str">
            <v>No</v>
          </cell>
          <cell r="O432" t="str">
            <v>05/Đã thanh toán 10/2023</v>
          </cell>
        </row>
        <row r="433">
          <cell r="D433">
            <v>25141</v>
          </cell>
          <cell r="E433">
            <v>14024299</v>
          </cell>
          <cell r="F433">
            <v>4778180</v>
          </cell>
          <cell r="G433">
            <v>45043.000347222223</v>
          </cell>
          <cell r="J433" t="str">
            <v>Do Thi Bich Lieu</v>
          </cell>
          <cell r="M433" t="str">
            <v>No</v>
          </cell>
          <cell r="O433" t="str">
            <v>05/Đã thanh toán 10/2023</v>
          </cell>
        </row>
        <row r="434">
          <cell r="D434">
            <v>25134</v>
          </cell>
          <cell r="E434">
            <v>20269760</v>
          </cell>
          <cell r="F434">
            <v>5425424</v>
          </cell>
          <cell r="G434">
            <v>45043.000347222223</v>
          </cell>
          <cell r="J434" t="str">
            <v>Do Thi Bich Lieu</v>
          </cell>
          <cell r="M434" t="str">
            <v>No</v>
          </cell>
          <cell r="O434" t="str">
            <v>05/Đã thanh toán 10/2023</v>
          </cell>
        </row>
        <row r="435">
          <cell r="D435">
            <v>25145</v>
          </cell>
          <cell r="E435">
            <v>20277772</v>
          </cell>
          <cell r="F435">
            <v>248408</v>
          </cell>
          <cell r="G435">
            <v>45043.000347222223</v>
          </cell>
          <cell r="J435" t="str">
            <v>Do Thi Bich Lieu</v>
          </cell>
          <cell r="M435" t="str">
            <v>No</v>
          </cell>
          <cell r="O435" t="str">
            <v>05/Đã thanh toán 10/2023</v>
          </cell>
        </row>
        <row r="436">
          <cell r="D436">
            <v>25153</v>
          </cell>
          <cell r="E436">
            <v>25305106</v>
          </cell>
          <cell r="F436">
            <v>14279089</v>
          </cell>
          <cell r="G436">
            <v>45043.000347222223</v>
          </cell>
          <cell r="J436" t="str">
            <v>Do Thi Bich Lieu</v>
          </cell>
          <cell r="M436" t="str">
            <v>No</v>
          </cell>
          <cell r="O436" t="str">
            <v>05/Đã thanh toán 10/2023</v>
          </cell>
        </row>
        <row r="437">
          <cell r="D437">
            <v>25152</v>
          </cell>
          <cell r="E437">
            <v>21198773</v>
          </cell>
          <cell r="F437">
            <v>2934014</v>
          </cell>
          <cell r="G437">
            <v>45043.000347222223</v>
          </cell>
          <cell r="J437" t="str">
            <v>Do Thi Bich Lieu</v>
          </cell>
          <cell r="M437" t="str">
            <v>No</v>
          </cell>
          <cell r="O437" t="str">
            <v>Chúng tôi đang xử lý hóa đơn, vui lòng liên hệ Do Thi Bich Lieu</v>
          </cell>
        </row>
        <row r="438">
          <cell r="D438">
            <v>25138</v>
          </cell>
          <cell r="E438">
            <v>17093151</v>
          </cell>
          <cell r="F438">
            <v>5891446</v>
          </cell>
          <cell r="G438">
            <v>45043.000347222223</v>
          </cell>
          <cell r="J438" t="str">
            <v>Do Thi Bich Lieu</v>
          </cell>
          <cell r="M438" t="str">
            <v>No</v>
          </cell>
          <cell r="O438" t="str">
            <v>05/Đã thanh toán 10/2023</v>
          </cell>
        </row>
        <row r="439">
          <cell r="D439">
            <v>25151</v>
          </cell>
          <cell r="E439">
            <v>10160456</v>
          </cell>
          <cell r="F439">
            <v>9756126</v>
          </cell>
          <cell r="G439">
            <v>45043.000347222223</v>
          </cell>
          <cell r="J439" t="str">
            <v>Do Thi Bich Lieu</v>
          </cell>
          <cell r="M439" t="str">
            <v>No</v>
          </cell>
          <cell r="O439" t="str">
            <v>Chúng tôi đang xử lý hóa đơn, vui lòng liên hệ Do Thi Bich Lieu</v>
          </cell>
        </row>
        <row r="440">
          <cell r="D440">
            <v>25252</v>
          </cell>
          <cell r="E440">
            <v>21225613</v>
          </cell>
          <cell r="F440">
            <v>1551215</v>
          </cell>
          <cell r="G440">
            <v>45044.000347222223</v>
          </cell>
          <cell r="J440" t="str">
            <v>Do Thi Bich Lieu</v>
          </cell>
          <cell r="M440" t="str">
            <v>No</v>
          </cell>
          <cell r="O440" t="str">
            <v>06/Đã thanh toán 12/2023</v>
          </cell>
        </row>
        <row r="441">
          <cell r="D441">
            <v>25220</v>
          </cell>
          <cell r="E441">
            <v>10228155</v>
          </cell>
          <cell r="F441">
            <v>7788000</v>
          </cell>
          <cell r="G441">
            <v>45044.000347222223</v>
          </cell>
          <cell r="J441" t="str">
            <v>Do Thi Bich Lieu</v>
          </cell>
          <cell r="M441" t="str">
            <v>No</v>
          </cell>
          <cell r="O441" t="str">
            <v>06/Đã thanh toán 12/2023</v>
          </cell>
        </row>
        <row r="442">
          <cell r="D442">
            <v>25246</v>
          </cell>
          <cell r="E442">
            <v>24311211</v>
          </cell>
          <cell r="F442">
            <v>2095544</v>
          </cell>
          <cell r="G442">
            <v>45044.000347222223</v>
          </cell>
          <cell r="H442">
            <v>45100.000347222223</v>
          </cell>
          <cell r="I442">
            <v>45083.000347222223</v>
          </cell>
          <cell r="J442" t="str">
            <v>Do Thi Bich Lieu</v>
          </cell>
          <cell r="M442" t="str">
            <v>No</v>
          </cell>
          <cell r="O442" t="str">
            <v>Lịch thanh toán: Monthly at 10 &amp; 24</v>
          </cell>
        </row>
        <row r="443">
          <cell r="D443">
            <v>25242</v>
          </cell>
          <cell r="E443">
            <v>15043397</v>
          </cell>
          <cell r="F443">
            <v>2004728</v>
          </cell>
          <cell r="G443">
            <v>45044.000347222223</v>
          </cell>
          <cell r="J443" t="str">
            <v>Do Thi Bich Lieu</v>
          </cell>
          <cell r="M443" t="str">
            <v>No</v>
          </cell>
          <cell r="O443" t="str">
            <v>05/Đã thanh toán 10/2023</v>
          </cell>
        </row>
        <row r="444">
          <cell r="D444">
            <v>25263</v>
          </cell>
          <cell r="E444">
            <v>13250154</v>
          </cell>
          <cell r="F444">
            <v>7009200</v>
          </cell>
          <cell r="G444">
            <v>45044.000347222223</v>
          </cell>
          <cell r="J444" t="str">
            <v>Do Thi Bich Lieu</v>
          </cell>
          <cell r="M444" t="str">
            <v>No</v>
          </cell>
          <cell r="O444" t="str">
            <v>06/Đã thanh toán 12/2023</v>
          </cell>
        </row>
        <row r="445">
          <cell r="D445">
            <v>25264</v>
          </cell>
          <cell r="E445">
            <v>90319563</v>
          </cell>
          <cell r="F445">
            <v>2117467</v>
          </cell>
          <cell r="G445">
            <v>45044.000347222223</v>
          </cell>
          <cell r="J445" t="str">
            <v>Do Thi Bich Lieu</v>
          </cell>
          <cell r="M445" t="str">
            <v>No</v>
          </cell>
          <cell r="O445" t="str">
            <v>06/Đã thanh toán 12/2023</v>
          </cell>
        </row>
        <row r="446">
          <cell r="D446">
            <v>25256</v>
          </cell>
          <cell r="E446">
            <v>26391721</v>
          </cell>
          <cell r="F446">
            <v>1941709</v>
          </cell>
          <cell r="G446">
            <v>45044.000347222223</v>
          </cell>
          <cell r="J446" t="str">
            <v>Do Thi Bich Lieu</v>
          </cell>
          <cell r="M446" t="str">
            <v>No</v>
          </cell>
          <cell r="O446" t="str">
            <v>06/Đã thanh toán 12/2023</v>
          </cell>
        </row>
        <row r="447">
          <cell r="D447">
            <v>25262</v>
          </cell>
          <cell r="E447">
            <v>13252274</v>
          </cell>
          <cell r="F447">
            <v>1221638</v>
          </cell>
          <cell r="G447">
            <v>45044.000347222223</v>
          </cell>
          <cell r="J447" t="str">
            <v>Do Thi Bich Lieu</v>
          </cell>
          <cell r="M447" t="str">
            <v>No</v>
          </cell>
          <cell r="O447" t="str">
            <v>06/Đã thanh toán 12/2023</v>
          </cell>
        </row>
        <row r="448">
          <cell r="D448">
            <v>25229</v>
          </cell>
          <cell r="E448">
            <v>28330662</v>
          </cell>
          <cell r="F448">
            <v>1958825</v>
          </cell>
          <cell r="G448">
            <v>45044.000347222223</v>
          </cell>
          <cell r="J448" t="str">
            <v>Do Thi Bich Lieu</v>
          </cell>
          <cell r="M448" t="str">
            <v>No</v>
          </cell>
          <cell r="O448" t="str">
            <v>06/Đã thanh toán 12/2023</v>
          </cell>
        </row>
        <row r="449">
          <cell r="D449">
            <v>25224</v>
          </cell>
          <cell r="E449">
            <v>16429120</v>
          </cell>
          <cell r="F449">
            <v>2336400</v>
          </cell>
          <cell r="G449">
            <v>45044.000347222223</v>
          </cell>
          <cell r="J449" t="str">
            <v>Do Thi Bich Lieu</v>
          </cell>
          <cell r="M449" t="str">
            <v>No</v>
          </cell>
          <cell r="O449" t="str">
            <v>06/Đã thanh toán 12/2023</v>
          </cell>
        </row>
        <row r="450">
          <cell r="D450">
            <v>25249</v>
          </cell>
          <cell r="E450">
            <v>27331131</v>
          </cell>
          <cell r="F450">
            <v>1418560</v>
          </cell>
          <cell r="G450">
            <v>45044.000347222223</v>
          </cell>
          <cell r="J450" t="str">
            <v>Do Thi Bich Lieu</v>
          </cell>
          <cell r="M450" t="str">
            <v>No</v>
          </cell>
          <cell r="O450" t="str">
            <v>06/Đã thanh toán 12/2023</v>
          </cell>
        </row>
        <row r="451">
          <cell r="D451">
            <v>25253</v>
          </cell>
          <cell r="E451">
            <v>26391148</v>
          </cell>
          <cell r="F451">
            <v>1324813</v>
          </cell>
          <cell r="G451">
            <v>45044.000347222223</v>
          </cell>
          <cell r="J451" t="str">
            <v>Do Thi Bich Lieu</v>
          </cell>
          <cell r="M451" t="str">
            <v>No</v>
          </cell>
          <cell r="O451" t="str">
            <v>06/Đã thanh toán 12/2023</v>
          </cell>
        </row>
        <row r="452">
          <cell r="D452">
            <v>25257</v>
          </cell>
          <cell r="E452">
            <v>14102213</v>
          </cell>
          <cell r="F452">
            <v>2667652</v>
          </cell>
          <cell r="G452">
            <v>45044.000347222223</v>
          </cell>
          <cell r="J452" t="str">
            <v>Do Thi Bich Lieu</v>
          </cell>
          <cell r="M452" t="str">
            <v>No</v>
          </cell>
          <cell r="O452" t="str">
            <v>06/Đã thanh toán 12/2023</v>
          </cell>
        </row>
        <row r="453">
          <cell r="D453">
            <v>25247</v>
          </cell>
          <cell r="E453">
            <v>24311486</v>
          </cell>
          <cell r="F453">
            <v>2837120</v>
          </cell>
          <cell r="G453">
            <v>45044.000347222223</v>
          </cell>
          <cell r="J453" t="str">
            <v>Do Thi Bich Lieu</v>
          </cell>
          <cell r="M453" t="str">
            <v>No</v>
          </cell>
          <cell r="O453" t="str">
            <v>06/Đã thanh toán 12/2023</v>
          </cell>
        </row>
        <row r="454">
          <cell r="D454">
            <v>25248</v>
          </cell>
          <cell r="E454">
            <v>22343251</v>
          </cell>
          <cell r="F454">
            <v>1221638</v>
          </cell>
          <cell r="G454">
            <v>45044.000347222223</v>
          </cell>
          <cell r="J454" t="str">
            <v>Do Thi Bich Lieu</v>
          </cell>
          <cell r="M454" t="str">
            <v>No</v>
          </cell>
          <cell r="O454" t="str">
            <v>Chúng tôi đang xử lý hóa đơn, vui lòng liên hệ Do Thi Bich Lieu</v>
          </cell>
        </row>
        <row r="455">
          <cell r="D455">
            <v>25232</v>
          </cell>
          <cell r="E455">
            <v>14100190</v>
          </cell>
          <cell r="F455">
            <v>2931918</v>
          </cell>
          <cell r="G455">
            <v>45044.000347222223</v>
          </cell>
          <cell r="J455" t="str">
            <v>Do Thi Bich Lieu</v>
          </cell>
          <cell r="M455" t="str">
            <v>No</v>
          </cell>
          <cell r="O455" t="str">
            <v>05/Đã thanh toán 24/2023</v>
          </cell>
        </row>
        <row r="456">
          <cell r="D456">
            <v>25228</v>
          </cell>
          <cell r="E456">
            <v>24310643</v>
          </cell>
          <cell r="F456">
            <v>1557600</v>
          </cell>
          <cell r="G456">
            <v>45044.000347222223</v>
          </cell>
          <cell r="J456" t="str">
            <v>Do Thi Bich Lieu</v>
          </cell>
          <cell r="M456" t="str">
            <v>No</v>
          </cell>
          <cell r="O456" t="str">
            <v>06/Đã thanh toán 12/2023</v>
          </cell>
        </row>
        <row r="457">
          <cell r="D457">
            <v>25259</v>
          </cell>
          <cell r="E457">
            <v>13250873</v>
          </cell>
          <cell r="F457">
            <v>6941308</v>
          </cell>
          <cell r="G457">
            <v>45044.000347222223</v>
          </cell>
          <cell r="J457" t="str">
            <v>Do Thi Bich Lieu</v>
          </cell>
          <cell r="M457" t="str">
            <v>No</v>
          </cell>
          <cell r="O457" t="str">
            <v>06/Đã thanh toán 12/2023</v>
          </cell>
        </row>
        <row r="458">
          <cell r="D458">
            <v>25255</v>
          </cell>
          <cell r="E458">
            <v>26391786</v>
          </cell>
          <cell r="F458">
            <v>1557600</v>
          </cell>
          <cell r="G458">
            <v>45044.000347222223</v>
          </cell>
          <cell r="J458" t="str">
            <v>Do Thi Bich Lieu</v>
          </cell>
          <cell r="M458" t="str">
            <v>No</v>
          </cell>
          <cell r="O458" t="str">
            <v>06/Đã thanh toán 12/2023</v>
          </cell>
        </row>
        <row r="459">
          <cell r="D459">
            <v>25258</v>
          </cell>
          <cell r="E459">
            <v>26393215</v>
          </cell>
          <cell r="F459">
            <v>778800</v>
          </cell>
          <cell r="G459">
            <v>45044.000347222223</v>
          </cell>
          <cell r="J459" t="str">
            <v>Do Thi Bich Lieu</v>
          </cell>
          <cell r="M459" t="str">
            <v>No</v>
          </cell>
          <cell r="O459" t="str">
            <v>06/Đã thanh toán 12/2023</v>
          </cell>
        </row>
        <row r="460">
          <cell r="D460">
            <v>25226</v>
          </cell>
          <cell r="E460">
            <v>17195217</v>
          </cell>
          <cell r="F460">
            <v>2468913</v>
          </cell>
          <cell r="G460">
            <v>45044.000347222223</v>
          </cell>
          <cell r="J460" t="str">
            <v>Do Thi Bich Lieu</v>
          </cell>
          <cell r="M460" t="str">
            <v>No</v>
          </cell>
          <cell r="O460" t="str">
            <v>06/Đã thanh toán 12/2023</v>
          </cell>
        </row>
        <row r="461">
          <cell r="D461">
            <v>25260</v>
          </cell>
          <cell r="E461">
            <v>14103665</v>
          </cell>
          <cell r="F461">
            <v>3222076</v>
          </cell>
          <cell r="G461">
            <v>45044.000347222223</v>
          </cell>
          <cell r="J461" t="str">
            <v>Do Thi Bich Lieu</v>
          </cell>
          <cell r="M461" t="str">
            <v>No</v>
          </cell>
          <cell r="O461" t="str">
            <v>06/Đã thanh toán 12/2023</v>
          </cell>
        </row>
        <row r="462">
          <cell r="D462">
            <v>25261</v>
          </cell>
          <cell r="E462">
            <v>26394958</v>
          </cell>
          <cell r="F462">
            <v>3557191</v>
          </cell>
          <cell r="G462">
            <v>45044.000347222223</v>
          </cell>
          <cell r="J462" t="str">
            <v>Do Thi Bich Lieu</v>
          </cell>
          <cell r="M462" t="str">
            <v>No</v>
          </cell>
          <cell r="O462" t="str">
            <v>06/Đã thanh toán 12/2023</v>
          </cell>
        </row>
        <row r="463">
          <cell r="D463">
            <v>25230</v>
          </cell>
          <cell r="E463">
            <v>28330711</v>
          </cell>
          <cell r="F463">
            <v>9034586</v>
          </cell>
          <cell r="G463">
            <v>45044.000347222223</v>
          </cell>
          <cell r="J463" t="str">
            <v>Do Thi Bich Lieu</v>
          </cell>
          <cell r="M463" t="str">
            <v>No</v>
          </cell>
          <cell r="O463" t="str">
            <v>06/Đã thanh toán 12/2023</v>
          </cell>
        </row>
        <row r="464">
          <cell r="D464">
            <v>25231</v>
          </cell>
          <cell r="E464">
            <v>11192367</v>
          </cell>
          <cell r="F464">
            <v>4334990</v>
          </cell>
          <cell r="G464">
            <v>45044.000347222223</v>
          </cell>
          <cell r="J464" t="str">
            <v>Do Thi Bich Lieu</v>
          </cell>
          <cell r="M464" t="str">
            <v>No</v>
          </cell>
          <cell r="O464" t="str">
            <v>06/Đã thanh toán 12/2023</v>
          </cell>
        </row>
        <row r="465">
          <cell r="D465">
            <v>25227</v>
          </cell>
          <cell r="E465">
            <v>20367862</v>
          </cell>
          <cell r="F465">
            <v>4744894</v>
          </cell>
          <cell r="G465">
            <v>45044.000347222223</v>
          </cell>
          <cell r="J465" t="str">
            <v>Do Thi Bich Lieu</v>
          </cell>
          <cell r="M465" t="str">
            <v>No</v>
          </cell>
          <cell r="O465" t="str">
            <v>06/Đã thanh toán 12/2023</v>
          </cell>
        </row>
        <row r="466">
          <cell r="D466">
            <v>25649</v>
          </cell>
          <cell r="E466">
            <v>16391750</v>
          </cell>
          <cell r="F466">
            <v>10571165</v>
          </cell>
          <cell r="G466">
            <v>45054.000347222223</v>
          </cell>
          <cell r="J466" t="str">
            <v>Do Thi Bich Lieu</v>
          </cell>
          <cell r="M466" t="str">
            <v>No</v>
          </cell>
          <cell r="O466" t="str">
            <v>05/Đã thanh toán 24/2023</v>
          </cell>
        </row>
        <row r="467">
          <cell r="D467">
            <v>25647</v>
          </cell>
          <cell r="E467">
            <v>22308735</v>
          </cell>
          <cell r="F467">
            <v>18658640</v>
          </cell>
          <cell r="G467">
            <v>45054.000347222223</v>
          </cell>
          <cell r="J467" t="str">
            <v>Do Thi Bich Lieu</v>
          </cell>
          <cell r="M467" t="str">
            <v>No</v>
          </cell>
          <cell r="O467" t="str">
            <v>05/Đã thanh toán 24/2023</v>
          </cell>
        </row>
        <row r="468">
          <cell r="D468">
            <v>25631</v>
          </cell>
          <cell r="E468">
            <v>18117255</v>
          </cell>
          <cell r="F468">
            <v>1038389</v>
          </cell>
          <cell r="G468">
            <v>45054.000347222223</v>
          </cell>
          <cell r="J468" t="str">
            <v>Do Thi Bich Lieu</v>
          </cell>
          <cell r="M468" t="str">
            <v>No</v>
          </cell>
          <cell r="O468" t="str">
            <v>05/Đã thanh toán 24/2023</v>
          </cell>
        </row>
        <row r="469">
          <cell r="D469">
            <v>25662</v>
          </cell>
          <cell r="E469">
            <v>16393469</v>
          </cell>
          <cell r="F469">
            <v>8468889</v>
          </cell>
          <cell r="G469">
            <v>45054.000347222223</v>
          </cell>
          <cell r="J469" t="str">
            <v>Do Thi Bich Lieu</v>
          </cell>
          <cell r="M469" t="str">
            <v>No</v>
          </cell>
          <cell r="O469" t="str">
            <v>05/Đã thanh toán 24/2023</v>
          </cell>
        </row>
        <row r="470">
          <cell r="D470">
            <v>25630</v>
          </cell>
          <cell r="E470">
            <v>22263799</v>
          </cell>
          <cell r="F470">
            <v>2226532</v>
          </cell>
          <cell r="G470">
            <v>45054.000347222223</v>
          </cell>
          <cell r="J470" t="str">
            <v>Do Thi Bich Lieu</v>
          </cell>
          <cell r="M470" t="str">
            <v>No</v>
          </cell>
          <cell r="O470" t="str">
            <v>05/Đã thanh toán 24/2023</v>
          </cell>
        </row>
        <row r="471">
          <cell r="D471">
            <v>25646</v>
          </cell>
          <cell r="E471">
            <v>20335101</v>
          </cell>
          <cell r="F471">
            <v>8306095</v>
          </cell>
          <cell r="G471">
            <v>45054.000347222223</v>
          </cell>
          <cell r="J471" t="str">
            <v>Do Thi Bich Lieu</v>
          </cell>
          <cell r="M471" t="str">
            <v>No</v>
          </cell>
          <cell r="O471" t="str">
            <v>05/Đã thanh toán 24/2023</v>
          </cell>
        </row>
        <row r="472">
          <cell r="D472">
            <v>25629</v>
          </cell>
          <cell r="E472">
            <v>16333081</v>
          </cell>
          <cell r="F472">
            <v>2226532</v>
          </cell>
          <cell r="G472">
            <v>45054.000347222223</v>
          </cell>
          <cell r="J472" t="str">
            <v>Do Thi Bich Lieu</v>
          </cell>
          <cell r="M472" t="str">
            <v>No</v>
          </cell>
          <cell r="O472" t="str">
            <v>05/Đã thanh toán 24/2023</v>
          </cell>
        </row>
        <row r="473">
          <cell r="D473">
            <v>25637</v>
          </cell>
          <cell r="E473">
            <v>14049209</v>
          </cell>
          <cell r="F473">
            <v>4319777</v>
          </cell>
          <cell r="G473">
            <v>45054.000347222223</v>
          </cell>
          <cell r="J473" t="str">
            <v>Do Thi Bich Lieu</v>
          </cell>
          <cell r="M473" t="str">
            <v>No</v>
          </cell>
          <cell r="O473" t="str">
            <v>05/Đã thanh toán 24/2023</v>
          </cell>
        </row>
        <row r="474">
          <cell r="D474">
            <v>25635</v>
          </cell>
          <cell r="E474">
            <v>14037412</v>
          </cell>
          <cell r="F474">
            <v>4723648</v>
          </cell>
          <cell r="G474">
            <v>45054.000347222223</v>
          </cell>
          <cell r="J474" t="str">
            <v>Do Thi Bich Lieu</v>
          </cell>
          <cell r="M474" t="str">
            <v>No</v>
          </cell>
          <cell r="O474" t="str">
            <v>05/Đã thanh toán 24/2023</v>
          </cell>
        </row>
        <row r="475">
          <cell r="D475">
            <v>25650</v>
          </cell>
          <cell r="E475">
            <v>18123159</v>
          </cell>
          <cell r="F475">
            <v>11165380</v>
          </cell>
          <cell r="G475">
            <v>45054.000347222223</v>
          </cell>
          <cell r="J475" t="str">
            <v>Do Thi Bich Lieu</v>
          </cell>
          <cell r="M475" t="str">
            <v>No</v>
          </cell>
          <cell r="O475" t="str">
            <v>05/Đã thanh toán 24/2023</v>
          </cell>
        </row>
        <row r="476">
          <cell r="D476">
            <v>25660</v>
          </cell>
          <cell r="E476">
            <v>26360918</v>
          </cell>
          <cell r="F476">
            <v>13690897</v>
          </cell>
          <cell r="G476">
            <v>45054.000347222223</v>
          </cell>
          <cell r="J476" t="str">
            <v>Do Thi Bich Lieu</v>
          </cell>
          <cell r="M476" t="str">
            <v>No</v>
          </cell>
          <cell r="O476" t="str">
            <v>05/Đã thanh toán 24/2023</v>
          </cell>
        </row>
        <row r="477">
          <cell r="D477">
            <v>25664</v>
          </cell>
          <cell r="E477">
            <v>14076654</v>
          </cell>
          <cell r="F477">
            <v>1374934</v>
          </cell>
          <cell r="G477">
            <v>45054.000347222223</v>
          </cell>
          <cell r="J477" t="str">
            <v>Do Thi Bich Lieu</v>
          </cell>
          <cell r="M477" t="str">
            <v>No</v>
          </cell>
          <cell r="O477" t="str">
            <v>05/Đã thanh toán 24/2023</v>
          </cell>
        </row>
        <row r="478">
          <cell r="D478">
            <v>25642</v>
          </cell>
          <cell r="E478">
            <v>10176136</v>
          </cell>
          <cell r="F478">
            <v>4730649</v>
          </cell>
          <cell r="G478">
            <v>45054.000347222223</v>
          </cell>
          <cell r="J478" t="str">
            <v>Do Thi Bich Lieu</v>
          </cell>
          <cell r="M478" t="str">
            <v>No</v>
          </cell>
          <cell r="O478" t="str">
            <v>05/Đã thanh toán 24/2023</v>
          </cell>
        </row>
        <row r="479">
          <cell r="D479">
            <v>25641</v>
          </cell>
          <cell r="E479">
            <v>19353021</v>
          </cell>
          <cell r="F479">
            <v>1038389</v>
          </cell>
          <cell r="G479">
            <v>45054.000347222223</v>
          </cell>
          <cell r="J479" t="str">
            <v>Do Thi Bich Lieu</v>
          </cell>
          <cell r="M479" t="str">
            <v>No</v>
          </cell>
          <cell r="O479" t="str">
            <v>05/Đã thanh toán 24/2023</v>
          </cell>
        </row>
        <row r="480">
          <cell r="D480">
            <v>25645</v>
          </cell>
          <cell r="E480">
            <v>10179448</v>
          </cell>
          <cell r="F480">
            <v>10383890</v>
          </cell>
          <cell r="G480">
            <v>45054.000347222223</v>
          </cell>
          <cell r="J480" t="str">
            <v>Do Thi Bich Lieu</v>
          </cell>
          <cell r="M480" t="str">
            <v>No</v>
          </cell>
          <cell r="O480" t="str">
            <v>05/Đã thanh toán 24/2023</v>
          </cell>
        </row>
        <row r="481">
          <cell r="D481">
            <v>25639</v>
          </cell>
          <cell r="E481">
            <v>14061825</v>
          </cell>
          <cell r="F481">
            <v>556633</v>
          </cell>
          <cell r="G481">
            <v>45054.000347222223</v>
          </cell>
          <cell r="J481" t="str">
            <v>Do Thi Bich Lieu</v>
          </cell>
          <cell r="M481" t="str">
            <v>No</v>
          </cell>
          <cell r="O481" t="str">
            <v>05/Đã thanh toán 24/2023</v>
          </cell>
        </row>
        <row r="482">
          <cell r="D482">
            <v>25654</v>
          </cell>
          <cell r="E482">
            <v>14071199</v>
          </cell>
          <cell r="F482">
            <v>5191945</v>
          </cell>
          <cell r="G482">
            <v>45054.000347222223</v>
          </cell>
          <cell r="J482" t="str">
            <v>Do Thi Bich Lieu</v>
          </cell>
          <cell r="M482" t="str">
            <v>No</v>
          </cell>
          <cell r="O482" t="str">
            <v>05/Đã thanh toán 24/2023</v>
          </cell>
        </row>
        <row r="483">
          <cell r="D483">
            <v>25658</v>
          </cell>
          <cell r="E483">
            <v>26359222</v>
          </cell>
          <cell r="F483">
            <v>14591115</v>
          </cell>
          <cell r="G483">
            <v>45054.000347222223</v>
          </cell>
          <cell r="J483" t="str">
            <v>Do Thi Bich Lieu</v>
          </cell>
          <cell r="M483" t="str">
            <v>No</v>
          </cell>
          <cell r="O483" t="str">
            <v>05/Đã thanh toán 24/2023</v>
          </cell>
        </row>
        <row r="484">
          <cell r="D484">
            <v>25638</v>
          </cell>
          <cell r="E484">
            <v>14052983</v>
          </cell>
          <cell r="F484">
            <v>3321104</v>
          </cell>
          <cell r="G484">
            <v>45054.000347222223</v>
          </cell>
          <cell r="J484" t="str">
            <v>Do Thi Bich Lieu</v>
          </cell>
          <cell r="M484" t="str">
            <v>No</v>
          </cell>
          <cell r="O484" t="str">
            <v>05/Đã thanh toán 24/2023</v>
          </cell>
        </row>
        <row r="485">
          <cell r="D485">
            <v>25651</v>
          </cell>
          <cell r="E485">
            <v>15080920</v>
          </cell>
          <cell r="F485">
            <v>7350101</v>
          </cell>
          <cell r="G485">
            <v>45054.000347222223</v>
          </cell>
          <cell r="J485" t="str">
            <v>Do Thi Bich Lieu</v>
          </cell>
          <cell r="M485" t="str">
            <v>No</v>
          </cell>
          <cell r="O485" t="str">
            <v>05/Đã thanh toán 24/2023</v>
          </cell>
        </row>
        <row r="486">
          <cell r="D486">
            <v>25636</v>
          </cell>
          <cell r="E486">
            <v>14042643</v>
          </cell>
          <cell r="F486">
            <v>5765791</v>
          </cell>
          <cell r="G486">
            <v>45054.000347222223</v>
          </cell>
          <cell r="J486" t="str">
            <v>Do Thi Bich Lieu</v>
          </cell>
          <cell r="M486" t="str">
            <v>No</v>
          </cell>
          <cell r="O486" t="str">
            <v>05/Đã thanh toán 24/2023</v>
          </cell>
        </row>
        <row r="487">
          <cell r="D487">
            <v>25628</v>
          </cell>
          <cell r="E487">
            <v>28293930</v>
          </cell>
          <cell r="F487">
            <v>2076778</v>
          </cell>
          <cell r="G487">
            <v>45054.000347222223</v>
          </cell>
          <cell r="J487" t="str">
            <v>Do Thi Bich Lieu</v>
          </cell>
          <cell r="M487" t="str">
            <v>No</v>
          </cell>
          <cell r="O487" t="str">
            <v>05/Đã thanh toán 24/2023</v>
          </cell>
        </row>
        <row r="488">
          <cell r="D488">
            <v>25661</v>
          </cell>
          <cell r="E488">
            <v>13209920</v>
          </cell>
          <cell r="F488">
            <v>11181082</v>
          </cell>
          <cell r="G488">
            <v>45054.000347222223</v>
          </cell>
          <cell r="J488" t="str">
            <v>Do Thi Bich Lieu</v>
          </cell>
          <cell r="M488" t="str">
            <v>No</v>
          </cell>
          <cell r="O488" t="str">
            <v>05/Đã thanh toán 24/2023</v>
          </cell>
        </row>
        <row r="489">
          <cell r="D489">
            <v>25644</v>
          </cell>
          <cell r="E489">
            <v>10177524</v>
          </cell>
          <cell r="F489">
            <v>4728328</v>
          </cell>
          <cell r="G489">
            <v>45054.000347222223</v>
          </cell>
          <cell r="J489" t="str">
            <v>Do Thi Bich Lieu</v>
          </cell>
          <cell r="M489" t="str">
            <v>No</v>
          </cell>
          <cell r="O489" t="str">
            <v>05/Đã thanh toán 24/2023</v>
          </cell>
        </row>
        <row r="490">
          <cell r="D490">
            <v>25648</v>
          </cell>
          <cell r="E490">
            <v>16389594</v>
          </cell>
          <cell r="F490">
            <v>5191945</v>
          </cell>
          <cell r="G490">
            <v>45054.000347222223</v>
          </cell>
          <cell r="J490" t="str">
            <v>Do Thi Bich Lieu</v>
          </cell>
          <cell r="M490" t="str">
            <v>No</v>
          </cell>
          <cell r="O490" t="str">
            <v>05/Đã thanh toán 24/2023</v>
          </cell>
        </row>
        <row r="491">
          <cell r="D491">
            <v>25653</v>
          </cell>
          <cell r="E491">
            <v>18123935</v>
          </cell>
          <cell r="F491">
            <v>5473677</v>
          </cell>
          <cell r="G491">
            <v>45054.000347222223</v>
          </cell>
          <cell r="J491" t="str">
            <v>Do Thi Bich Lieu</v>
          </cell>
          <cell r="M491" t="str">
            <v>No</v>
          </cell>
          <cell r="O491" t="str">
            <v>05/Đã thanh toán 24/2023</v>
          </cell>
        </row>
        <row r="492">
          <cell r="D492">
            <v>25634</v>
          </cell>
          <cell r="E492">
            <v>14029821</v>
          </cell>
          <cell r="F492">
            <v>4660502</v>
          </cell>
          <cell r="G492">
            <v>45054.000347222223</v>
          </cell>
          <cell r="J492" t="str">
            <v>Do Thi Bich Lieu</v>
          </cell>
          <cell r="M492" t="str">
            <v>No</v>
          </cell>
          <cell r="O492" t="str">
            <v>05/Đã thanh toán 24/2023</v>
          </cell>
        </row>
        <row r="493">
          <cell r="D493">
            <v>25640</v>
          </cell>
          <cell r="E493">
            <v>17151843</v>
          </cell>
          <cell r="F493">
            <v>25494160</v>
          </cell>
          <cell r="G493">
            <v>45054.000347222223</v>
          </cell>
          <cell r="J493" t="str">
            <v>Do Thi Bich Lieu</v>
          </cell>
          <cell r="M493" t="str">
            <v>No</v>
          </cell>
          <cell r="O493" t="str">
            <v>05/Đã thanh toán 24/2023</v>
          </cell>
        </row>
        <row r="494">
          <cell r="D494">
            <v>25657</v>
          </cell>
          <cell r="E494">
            <v>14069880</v>
          </cell>
          <cell r="F494">
            <v>12038024</v>
          </cell>
          <cell r="G494">
            <v>45054.000347222223</v>
          </cell>
          <cell r="J494" t="str">
            <v>Do Thi Bich Lieu</v>
          </cell>
          <cell r="M494" t="str">
            <v>No</v>
          </cell>
          <cell r="O494" t="str">
            <v>05/Đã thanh toán 24/2023</v>
          </cell>
        </row>
        <row r="495">
          <cell r="D495">
            <v>25643</v>
          </cell>
          <cell r="E495">
            <v>50984121</v>
          </cell>
          <cell r="F495">
            <v>14445904</v>
          </cell>
          <cell r="G495">
            <v>45054.000347222223</v>
          </cell>
          <cell r="J495" t="str">
            <v>Do Thi Bich Lieu</v>
          </cell>
          <cell r="M495" t="str">
            <v>No</v>
          </cell>
          <cell r="O495" t="str">
            <v>05/Đã thanh toán 24/2023</v>
          </cell>
        </row>
        <row r="496">
          <cell r="D496">
            <v>25632</v>
          </cell>
          <cell r="E496">
            <v>13149857</v>
          </cell>
          <cell r="F496">
            <v>2226532</v>
          </cell>
          <cell r="G496">
            <v>45054.000347222223</v>
          </cell>
          <cell r="J496" t="str">
            <v>Do Thi Bich Lieu</v>
          </cell>
          <cell r="M496" t="str">
            <v>No</v>
          </cell>
          <cell r="O496" t="str">
            <v>05/Đã thanh toán 24/2023</v>
          </cell>
        </row>
        <row r="497">
          <cell r="D497">
            <v>25633</v>
          </cell>
          <cell r="E497">
            <v>90261713</v>
          </cell>
          <cell r="F497">
            <v>3326301</v>
          </cell>
          <cell r="G497">
            <v>45054.000347222223</v>
          </cell>
          <cell r="J497" t="str">
            <v>Do Thi Bich Lieu</v>
          </cell>
          <cell r="M497" t="str">
            <v>No</v>
          </cell>
          <cell r="O497" t="str">
            <v>05/Đã thanh toán 24/2023</v>
          </cell>
        </row>
        <row r="498">
          <cell r="D498">
            <v>25655</v>
          </cell>
          <cell r="E498">
            <v>13205002</v>
          </cell>
          <cell r="F498">
            <v>1325775</v>
          </cell>
          <cell r="G498">
            <v>45054.000347222223</v>
          </cell>
          <cell r="J498" t="str">
            <v>Do Thi Bich Lieu</v>
          </cell>
          <cell r="M498" t="str">
            <v>No</v>
          </cell>
          <cell r="O498" t="str">
            <v>05/Đã thanh toán 24/2023</v>
          </cell>
        </row>
        <row r="499">
          <cell r="D499">
            <v>25656</v>
          </cell>
          <cell r="E499">
            <v>13207268</v>
          </cell>
          <cell r="F499">
            <v>33175622</v>
          </cell>
          <cell r="G499">
            <v>45054.000347222223</v>
          </cell>
          <cell r="J499" t="str">
            <v>Do Thi Bich Lieu</v>
          </cell>
          <cell r="M499" t="str">
            <v>No</v>
          </cell>
          <cell r="O499" t="str">
            <v>05/Đã thanh toán 24/2023</v>
          </cell>
        </row>
        <row r="500">
          <cell r="D500">
            <v>25627</v>
          </cell>
          <cell r="E500">
            <v>11147300</v>
          </cell>
          <cell r="F500">
            <v>19286780</v>
          </cell>
          <cell r="G500">
            <v>45054.000347222223</v>
          </cell>
          <cell r="J500" t="str">
            <v>Do Thi Bich Lieu</v>
          </cell>
          <cell r="M500" t="str">
            <v>No</v>
          </cell>
          <cell r="O500" t="str">
            <v>05/Đã thanh toán 24/2023</v>
          </cell>
        </row>
        <row r="501">
          <cell r="D501">
            <v>25663</v>
          </cell>
          <cell r="E501">
            <v>26359891</v>
          </cell>
          <cell r="F501">
            <v>2610839</v>
          </cell>
          <cell r="G501">
            <v>45054.000347222223</v>
          </cell>
          <cell r="J501" t="str">
            <v>Do Thi Bich Lieu</v>
          </cell>
          <cell r="M501" t="str">
            <v>No</v>
          </cell>
          <cell r="O501" t="str">
            <v>05/Đã thanh toán 24/2023</v>
          </cell>
        </row>
        <row r="502">
          <cell r="D502">
            <v>28140</v>
          </cell>
          <cell r="E502">
            <v>10183289</v>
          </cell>
          <cell r="F502">
            <v>36449300</v>
          </cell>
          <cell r="G502">
            <v>45058.000347222223</v>
          </cell>
          <cell r="J502" t="str">
            <v>Do Thi Bich Lieu</v>
          </cell>
          <cell r="M502" t="str">
            <v>No</v>
          </cell>
          <cell r="O502" t="str">
            <v>05/Đã thanh toán 24/2023</v>
          </cell>
        </row>
        <row r="503">
          <cell r="D503">
            <v>28139</v>
          </cell>
          <cell r="E503">
            <v>14068906</v>
          </cell>
          <cell r="F503">
            <v>70060024</v>
          </cell>
          <cell r="G503">
            <v>45058.000347222223</v>
          </cell>
          <cell r="J503" t="str">
            <v>Do Thi Bich Lieu</v>
          </cell>
          <cell r="M503" t="str">
            <v>No</v>
          </cell>
          <cell r="O503" t="str">
            <v>05/Đã thanh toán 24/2023</v>
          </cell>
        </row>
        <row r="504">
          <cell r="D504">
            <v>28269</v>
          </cell>
          <cell r="E504">
            <v>16435456</v>
          </cell>
          <cell r="F504">
            <v>1954612</v>
          </cell>
          <cell r="G504">
            <v>45059.000347222223</v>
          </cell>
          <cell r="J504" t="str">
            <v>Do Thi Bich Lieu</v>
          </cell>
          <cell r="M504" t="str">
            <v>No</v>
          </cell>
          <cell r="O504" t="str">
            <v>06/Đã thanh toán 26/2023</v>
          </cell>
        </row>
        <row r="505">
          <cell r="D505">
            <v>28261</v>
          </cell>
          <cell r="E505">
            <v>23219022</v>
          </cell>
          <cell r="F505">
            <v>1551215</v>
          </cell>
          <cell r="G505">
            <v>45059.000347222223</v>
          </cell>
          <cell r="J505" t="str">
            <v>Do Thi Bich Lieu</v>
          </cell>
          <cell r="M505" t="str">
            <v>No</v>
          </cell>
          <cell r="O505" t="str">
            <v>06/Đã thanh toán 26/2023</v>
          </cell>
        </row>
        <row r="506">
          <cell r="D506">
            <v>28251</v>
          </cell>
          <cell r="E506">
            <v>10229295</v>
          </cell>
          <cell r="F506">
            <v>2095544</v>
          </cell>
          <cell r="G506">
            <v>45059.000347222223</v>
          </cell>
          <cell r="J506" t="str">
            <v>Do Thi Bich Lieu</v>
          </cell>
          <cell r="M506" t="str">
            <v>No</v>
          </cell>
          <cell r="O506" t="str">
            <v>06/Đã thanh toán 12/2023</v>
          </cell>
        </row>
        <row r="507">
          <cell r="D507">
            <v>28255</v>
          </cell>
          <cell r="E507">
            <v>10233736</v>
          </cell>
          <cell r="F507">
            <v>2095544</v>
          </cell>
          <cell r="G507">
            <v>45059.000347222223</v>
          </cell>
          <cell r="J507" t="str">
            <v>Do Thi Bich Lieu</v>
          </cell>
          <cell r="M507" t="str">
            <v>No</v>
          </cell>
          <cell r="O507" t="str">
            <v>06/Đã thanh toán 12/2023</v>
          </cell>
        </row>
        <row r="508">
          <cell r="D508">
            <v>28258</v>
          </cell>
          <cell r="E508">
            <v>11197928</v>
          </cell>
          <cell r="F508">
            <v>2095544</v>
          </cell>
          <cell r="G508">
            <v>45059.000347222223</v>
          </cell>
          <cell r="J508" t="str">
            <v>Do Thi Bich Lieu</v>
          </cell>
          <cell r="M508" t="str">
            <v>No</v>
          </cell>
          <cell r="O508" t="str">
            <v>06/Đã thanh toán 26/2023</v>
          </cell>
        </row>
        <row r="509">
          <cell r="D509">
            <v>28272</v>
          </cell>
          <cell r="E509">
            <v>22343678</v>
          </cell>
          <cell r="F509">
            <v>2336400</v>
          </cell>
          <cell r="G509">
            <v>45059.000347222223</v>
          </cell>
          <cell r="J509" t="str">
            <v>Do Thi Bich Lieu</v>
          </cell>
          <cell r="M509" t="str">
            <v>No</v>
          </cell>
          <cell r="O509" t="str">
            <v>06/Đã thanh toán 26/2023</v>
          </cell>
        </row>
        <row r="510">
          <cell r="D510">
            <v>28270</v>
          </cell>
          <cell r="E510">
            <v>16435752</v>
          </cell>
          <cell r="F510">
            <v>1615482</v>
          </cell>
          <cell r="G510">
            <v>45059.000347222223</v>
          </cell>
          <cell r="J510" t="str">
            <v>Do Thi Bich Lieu</v>
          </cell>
          <cell r="M510" t="str">
            <v>No</v>
          </cell>
          <cell r="O510" t="str">
            <v>06/Đã thanh toán 26/2023</v>
          </cell>
        </row>
        <row r="511">
          <cell r="D511">
            <v>28253</v>
          </cell>
          <cell r="E511">
            <v>10231436</v>
          </cell>
          <cell r="F511">
            <v>9345600</v>
          </cell>
          <cell r="G511">
            <v>45059.000347222223</v>
          </cell>
          <cell r="J511" t="str">
            <v>Do Thi Bich Lieu</v>
          </cell>
          <cell r="M511" t="str">
            <v>No</v>
          </cell>
          <cell r="O511" t="str">
            <v>06/Đã thanh toán 12/2023</v>
          </cell>
        </row>
        <row r="512">
          <cell r="D512">
            <v>28249</v>
          </cell>
          <cell r="E512">
            <v>17198705</v>
          </cell>
          <cell r="F512">
            <v>2205947</v>
          </cell>
          <cell r="G512">
            <v>45059.000347222223</v>
          </cell>
          <cell r="J512" t="str">
            <v>Do Thi Bich Lieu</v>
          </cell>
          <cell r="M512" t="str">
            <v>No</v>
          </cell>
          <cell r="O512" t="str">
            <v>06/Đã thanh toán 12/2023</v>
          </cell>
        </row>
        <row r="513">
          <cell r="D513">
            <v>28243</v>
          </cell>
          <cell r="E513">
            <v>19393307</v>
          </cell>
          <cell r="F513">
            <v>3234033</v>
          </cell>
          <cell r="G513">
            <v>45059.000347222223</v>
          </cell>
          <cell r="J513" t="str">
            <v>Do Thi Bich Lieu</v>
          </cell>
          <cell r="M513" t="str">
            <v>No</v>
          </cell>
          <cell r="O513" t="str">
            <v>06/Đã thanh toán 12/2023</v>
          </cell>
        </row>
        <row r="514">
          <cell r="D514">
            <v>28275</v>
          </cell>
          <cell r="E514">
            <v>18169555</v>
          </cell>
          <cell r="F514">
            <v>7721813</v>
          </cell>
          <cell r="G514">
            <v>45059.000347222223</v>
          </cell>
          <cell r="J514" t="str">
            <v>Do Thi Bich Lieu</v>
          </cell>
          <cell r="M514" t="str">
            <v>No</v>
          </cell>
          <cell r="O514" t="str">
            <v>06/Đã thanh toán 26/2023</v>
          </cell>
        </row>
        <row r="515">
          <cell r="D515">
            <v>28252</v>
          </cell>
          <cell r="E515">
            <v>10230526</v>
          </cell>
          <cell r="F515">
            <v>7712249</v>
          </cell>
          <cell r="G515">
            <v>45059.000347222223</v>
          </cell>
          <cell r="J515" t="str">
            <v>Do Thi Bich Lieu</v>
          </cell>
          <cell r="M515" t="str">
            <v>No</v>
          </cell>
          <cell r="O515" t="str">
            <v>06/Đã thanh toán 12/2023</v>
          </cell>
        </row>
        <row r="516">
          <cell r="D516">
            <v>28263</v>
          </cell>
          <cell r="E516">
            <v>16434733</v>
          </cell>
          <cell r="F516">
            <v>4744894</v>
          </cell>
          <cell r="G516">
            <v>45059.000347222223</v>
          </cell>
          <cell r="J516" t="str">
            <v>Do Thi Bich Lieu</v>
          </cell>
          <cell r="M516" t="str">
            <v>No</v>
          </cell>
          <cell r="O516" t="str">
            <v>06/Đã thanh toán 26/2023</v>
          </cell>
        </row>
        <row r="517">
          <cell r="D517">
            <v>28254</v>
          </cell>
          <cell r="E517">
            <v>29173686</v>
          </cell>
          <cell r="F517">
            <v>2619452</v>
          </cell>
          <cell r="G517">
            <v>45059.000347222223</v>
          </cell>
          <cell r="J517" t="str">
            <v>Do Thi Bich Lieu</v>
          </cell>
          <cell r="M517" t="str">
            <v>No</v>
          </cell>
          <cell r="O517" t="str">
            <v>06/Đã thanh toán 12/2023</v>
          </cell>
        </row>
        <row r="518">
          <cell r="D518">
            <v>28257</v>
          </cell>
          <cell r="E518">
            <v>11197866</v>
          </cell>
          <cell r="F518">
            <v>3909224</v>
          </cell>
          <cell r="G518">
            <v>45059.000347222223</v>
          </cell>
          <cell r="J518" t="str">
            <v>Do Thi Bich Lieu</v>
          </cell>
          <cell r="M518" t="str">
            <v>No</v>
          </cell>
          <cell r="O518" t="str">
            <v>06/Đã thanh toán 26/2023</v>
          </cell>
        </row>
        <row r="519">
          <cell r="D519">
            <v>28248</v>
          </cell>
          <cell r="E519">
            <v>15118282</v>
          </cell>
          <cell r="F519">
            <v>1253313</v>
          </cell>
          <cell r="G519">
            <v>45059.000347222223</v>
          </cell>
          <cell r="J519" t="str">
            <v>Do Thi Bich Lieu</v>
          </cell>
          <cell r="M519" t="str">
            <v>No</v>
          </cell>
          <cell r="O519" t="str">
            <v>06/Đã thanh toán 12/2023</v>
          </cell>
        </row>
        <row r="520">
          <cell r="D520">
            <v>28250</v>
          </cell>
          <cell r="E520">
            <v>25341759</v>
          </cell>
          <cell r="F520">
            <v>6246405</v>
          </cell>
          <cell r="G520">
            <v>45059.000347222223</v>
          </cell>
          <cell r="J520" t="str">
            <v>Do Thi Bich Lieu</v>
          </cell>
          <cell r="M520" t="str">
            <v>No</v>
          </cell>
          <cell r="O520" t="str">
            <v>06/Đã thanh toán 12/2023</v>
          </cell>
        </row>
        <row r="521">
          <cell r="D521">
            <v>28245</v>
          </cell>
          <cell r="E521">
            <v>16433164</v>
          </cell>
          <cell r="F521">
            <v>2933992</v>
          </cell>
          <cell r="G521">
            <v>45059.000347222223</v>
          </cell>
          <cell r="J521" t="str">
            <v>Do Thi Bich Lieu</v>
          </cell>
          <cell r="M521" t="str">
            <v>No</v>
          </cell>
          <cell r="O521" t="str">
            <v>06/Đã thanh toán 26/2023</v>
          </cell>
        </row>
        <row r="522">
          <cell r="D522">
            <v>28244</v>
          </cell>
          <cell r="E522">
            <v>19393403</v>
          </cell>
          <cell r="F522">
            <v>623040</v>
          </cell>
          <cell r="G522">
            <v>45059.000347222223</v>
          </cell>
          <cell r="J522" t="str">
            <v>Do Thi Bich Lieu</v>
          </cell>
          <cell r="M522" t="str">
            <v>No</v>
          </cell>
          <cell r="O522" t="str">
            <v>06/Đã thanh toán 12/2023</v>
          </cell>
        </row>
        <row r="523">
          <cell r="D523">
            <v>28271</v>
          </cell>
          <cell r="E523">
            <v>20373305</v>
          </cell>
          <cell r="F523">
            <v>2095544</v>
          </cell>
          <cell r="G523">
            <v>45059.000347222223</v>
          </cell>
          <cell r="J523" t="str">
            <v>Do Thi Bich Lieu</v>
          </cell>
          <cell r="M523" t="str">
            <v>No</v>
          </cell>
          <cell r="O523" t="str">
            <v>06/Đã thanh toán 26/2023</v>
          </cell>
        </row>
        <row r="524">
          <cell r="D524">
            <v>28276</v>
          </cell>
          <cell r="E524">
            <v>14107421</v>
          </cell>
          <cell r="F524">
            <v>2931918</v>
          </cell>
          <cell r="G524">
            <v>45059.000347222223</v>
          </cell>
          <cell r="J524" t="str">
            <v>Do Thi Bich Lieu</v>
          </cell>
          <cell r="M524" t="str">
            <v>No</v>
          </cell>
          <cell r="O524" t="str">
            <v>06/Đã thanh toán 12/2023</v>
          </cell>
        </row>
        <row r="525">
          <cell r="D525">
            <v>28242</v>
          </cell>
          <cell r="E525">
            <v>29172360</v>
          </cell>
          <cell r="F525">
            <v>276007</v>
          </cell>
          <cell r="G525">
            <v>45059.000347222223</v>
          </cell>
          <cell r="J525" t="str">
            <v>Do Thi Bich Lieu</v>
          </cell>
          <cell r="M525" t="str">
            <v>No</v>
          </cell>
          <cell r="O525" t="str">
            <v>06/Đã thanh toán 12/2023</v>
          </cell>
        </row>
        <row r="526">
          <cell r="D526">
            <v>28264</v>
          </cell>
          <cell r="E526">
            <v>22346700</v>
          </cell>
          <cell r="F526">
            <v>2950660</v>
          </cell>
          <cell r="G526">
            <v>45059.000347222223</v>
          </cell>
          <cell r="J526" t="str">
            <v>Do Thi Bich Lieu</v>
          </cell>
          <cell r="M526" t="str">
            <v>No</v>
          </cell>
          <cell r="O526" t="str">
            <v>06/Đã thanh toán 26/2023</v>
          </cell>
        </row>
        <row r="527">
          <cell r="D527">
            <v>28278</v>
          </cell>
          <cell r="E527">
            <v>90323119</v>
          </cell>
          <cell r="F527">
            <v>1221638</v>
          </cell>
          <cell r="G527">
            <v>45059.000347222223</v>
          </cell>
          <cell r="J527" t="str">
            <v>Do Thi Bich Lieu</v>
          </cell>
          <cell r="M527" t="str">
            <v>No</v>
          </cell>
          <cell r="O527" t="str">
            <v>06/Đã thanh toán 12/2023</v>
          </cell>
        </row>
        <row r="528">
          <cell r="D528">
            <v>28277</v>
          </cell>
          <cell r="E528">
            <v>13255443</v>
          </cell>
          <cell r="F528">
            <v>1954612</v>
          </cell>
          <cell r="G528">
            <v>45059.000347222223</v>
          </cell>
          <cell r="J528" t="str">
            <v>Do Thi Bich Lieu</v>
          </cell>
          <cell r="M528" t="str">
            <v>No</v>
          </cell>
          <cell r="O528" t="str">
            <v>06/Đã thanh toán 12/2023</v>
          </cell>
        </row>
        <row r="529">
          <cell r="D529">
            <v>28274</v>
          </cell>
          <cell r="E529">
            <v>15120731</v>
          </cell>
          <cell r="F529">
            <v>3234033</v>
          </cell>
          <cell r="G529">
            <v>45059.000347222223</v>
          </cell>
          <cell r="J529" t="str">
            <v>Do Thi Bich Lieu</v>
          </cell>
          <cell r="M529" t="str">
            <v>No</v>
          </cell>
          <cell r="O529" t="str">
            <v>06/Đã thanh toán 26/2023</v>
          </cell>
        </row>
        <row r="530">
          <cell r="D530">
            <v>28259</v>
          </cell>
          <cell r="E530">
            <v>11198197</v>
          </cell>
          <cell r="F530">
            <v>4282102</v>
          </cell>
          <cell r="G530">
            <v>45059.000347222223</v>
          </cell>
          <cell r="J530" t="str">
            <v>Do Thi Bich Lieu</v>
          </cell>
          <cell r="M530" t="str">
            <v>No</v>
          </cell>
          <cell r="O530" t="str">
            <v>06/Đã thanh toán 26/2023</v>
          </cell>
        </row>
        <row r="531">
          <cell r="D531">
            <v>28273</v>
          </cell>
          <cell r="E531">
            <v>15120466</v>
          </cell>
          <cell r="F531">
            <v>1954612</v>
          </cell>
          <cell r="G531">
            <v>45059.000347222223</v>
          </cell>
          <cell r="J531" t="str">
            <v>Do Thi Bich Lieu</v>
          </cell>
          <cell r="M531" t="str">
            <v>No</v>
          </cell>
          <cell r="O531" t="str">
            <v>06/Đã thanh toán 26/2023</v>
          </cell>
        </row>
        <row r="532">
          <cell r="D532">
            <v>28262</v>
          </cell>
          <cell r="E532">
            <v>16434624</v>
          </cell>
          <cell r="F532">
            <v>3072850</v>
          </cell>
          <cell r="G532">
            <v>45059.000347222223</v>
          </cell>
          <cell r="J532" t="str">
            <v>Do Thi Bich Lieu</v>
          </cell>
          <cell r="M532" t="str">
            <v>No</v>
          </cell>
          <cell r="O532" t="str">
            <v>06/Đã thanh toán 26/2023</v>
          </cell>
        </row>
        <row r="533">
          <cell r="D533">
            <v>28266</v>
          </cell>
          <cell r="E533">
            <v>25343619</v>
          </cell>
          <cell r="F533">
            <v>6092977</v>
          </cell>
          <cell r="G533">
            <v>45059.000347222223</v>
          </cell>
          <cell r="J533" t="str">
            <v>Do Thi Bich Lieu</v>
          </cell>
          <cell r="M533" t="str">
            <v>No</v>
          </cell>
          <cell r="O533" t="str">
            <v>06/Đã thanh toán 26/2023</v>
          </cell>
        </row>
        <row r="534">
          <cell r="D534">
            <v>28265</v>
          </cell>
          <cell r="E534">
            <v>17202067</v>
          </cell>
          <cell r="F534">
            <v>2703191</v>
          </cell>
          <cell r="G534">
            <v>45059.000347222223</v>
          </cell>
          <cell r="J534" t="str">
            <v>Do Thi Bich Lieu</v>
          </cell>
          <cell r="M534" t="str">
            <v>No</v>
          </cell>
          <cell r="O534" t="str">
            <v>06/Đã thanh toán 26/2023</v>
          </cell>
        </row>
        <row r="535">
          <cell r="D535">
            <v>28260</v>
          </cell>
          <cell r="E535">
            <v>19396177</v>
          </cell>
          <cell r="F535">
            <v>977306</v>
          </cell>
          <cell r="G535">
            <v>45059.000347222223</v>
          </cell>
          <cell r="J535" t="str">
            <v>Do Thi Bich Lieu</v>
          </cell>
          <cell r="M535" t="str">
            <v>No</v>
          </cell>
          <cell r="O535" t="str">
            <v>06/Đã thanh toán 26/2023</v>
          </cell>
        </row>
        <row r="536">
          <cell r="D536">
            <v>28268</v>
          </cell>
          <cell r="E536">
            <v>12157285</v>
          </cell>
          <cell r="F536">
            <v>998250</v>
          </cell>
          <cell r="G536">
            <v>45059.000347222223</v>
          </cell>
          <cell r="J536" t="str">
            <v>Do Thi Bich Lieu</v>
          </cell>
          <cell r="M536" t="str">
            <v>No</v>
          </cell>
          <cell r="O536" t="str">
            <v>06/Đã thanh toán 26/2023</v>
          </cell>
        </row>
        <row r="537">
          <cell r="D537">
            <v>28247</v>
          </cell>
          <cell r="E537">
            <v>20371268</v>
          </cell>
          <cell r="F537">
            <v>1253313</v>
          </cell>
          <cell r="G537">
            <v>45059.000347222223</v>
          </cell>
          <cell r="J537" t="str">
            <v>Do Thi Bich Lieu</v>
          </cell>
          <cell r="M537" t="str">
            <v>No</v>
          </cell>
          <cell r="O537" t="str">
            <v>06/Đã thanh toán 12/2023</v>
          </cell>
        </row>
        <row r="538">
          <cell r="D538">
            <v>28267</v>
          </cell>
          <cell r="E538">
            <v>12157014</v>
          </cell>
          <cell r="F538">
            <v>4886530</v>
          </cell>
          <cell r="G538">
            <v>45059.000347222223</v>
          </cell>
          <cell r="J538" t="str">
            <v>Do Thi Bich Lieu</v>
          </cell>
          <cell r="M538" t="str">
            <v>No</v>
          </cell>
          <cell r="O538" t="str">
            <v>06/Đã thanh toán 26/2023</v>
          </cell>
        </row>
        <row r="539">
          <cell r="D539">
            <v>28246</v>
          </cell>
          <cell r="E539">
            <v>20370361</v>
          </cell>
          <cell r="F539">
            <v>3391017</v>
          </cell>
          <cell r="G539">
            <v>45059.000347222223</v>
          </cell>
          <cell r="J539" t="str">
            <v>Do Thi Bich Lieu</v>
          </cell>
          <cell r="M539" t="str">
            <v>No</v>
          </cell>
          <cell r="O539" t="str">
            <v>06/Đã thanh toán 12/2023</v>
          </cell>
        </row>
        <row r="540">
          <cell r="D540">
            <v>28256</v>
          </cell>
          <cell r="E540">
            <v>10234016</v>
          </cell>
          <cell r="F540">
            <v>4674120</v>
          </cell>
          <cell r="G540">
            <v>45059.000347222223</v>
          </cell>
          <cell r="J540" t="str">
            <v>Do Thi Bich Lieu</v>
          </cell>
          <cell r="M540" t="str">
            <v>No</v>
          </cell>
          <cell r="O540" t="str">
            <v>06/Đã thanh toán 12/2023</v>
          </cell>
        </row>
        <row r="541">
          <cell r="D541">
            <v>29219</v>
          </cell>
          <cell r="E541">
            <v>12151469</v>
          </cell>
          <cell r="F541">
            <v>6037361</v>
          </cell>
          <cell r="G541">
            <v>45063.000347222223</v>
          </cell>
          <cell r="J541" t="str">
            <v>Do Thi Bich Lieu</v>
          </cell>
          <cell r="M541" t="str">
            <v>No</v>
          </cell>
          <cell r="O541" t="str">
            <v>06/Đã thanh toán 12/2023</v>
          </cell>
        </row>
        <row r="542">
          <cell r="D542">
            <v>29799</v>
          </cell>
          <cell r="E542">
            <v>26400018</v>
          </cell>
          <cell r="F542">
            <v>1615482</v>
          </cell>
          <cell r="G542">
            <v>45065.000347222223</v>
          </cell>
          <cell r="J542" t="str">
            <v>Do Thi Bich Lieu</v>
          </cell>
          <cell r="M542" t="str">
            <v>No</v>
          </cell>
          <cell r="O542" t="str">
            <v>06/Đã thanh toán 26/2023</v>
          </cell>
        </row>
        <row r="543">
          <cell r="D543">
            <v>29770</v>
          </cell>
          <cell r="E543">
            <v>10237078</v>
          </cell>
          <cell r="F543">
            <v>5027462</v>
          </cell>
          <cell r="G543">
            <v>45065.000347222223</v>
          </cell>
          <cell r="J543" t="str">
            <v>Do Thi Bich Lieu</v>
          </cell>
          <cell r="M543" t="str">
            <v>No</v>
          </cell>
          <cell r="O543" t="str">
            <v>06/Đã thanh toán 26/2023</v>
          </cell>
        </row>
        <row r="544">
          <cell r="D544">
            <v>29795</v>
          </cell>
          <cell r="E544">
            <v>15123799</v>
          </cell>
          <cell r="F544">
            <v>3796408</v>
          </cell>
          <cell r="G544">
            <v>45065.000347222223</v>
          </cell>
          <cell r="J544" t="str">
            <v>Do Thi Bich Lieu</v>
          </cell>
          <cell r="M544" t="str">
            <v>No</v>
          </cell>
          <cell r="O544" t="str">
            <v>06/Đã thanh toán 26/2023</v>
          </cell>
        </row>
        <row r="545">
          <cell r="D545">
            <v>29782</v>
          </cell>
          <cell r="E545">
            <v>15122237</v>
          </cell>
          <cell r="F545">
            <v>1954612</v>
          </cell>
          <cell r="G545">
            <v>45065.000347222223</v>
          </cell>
          <cell r="J545" t="str">
            <v>Do Thi Bich Lieu</v>
          </cell>
          <cell r="M545" t="str">
            <v>No</v>
          </cell>
          <cell r="O545" t="str">
            <v>06/Đã thanh toán 26/2023</v>
          </cell>
        </row>
        <row r="546">
          <cell r="D546">
            <v>29786</v>
          </cell>
          <cell r="E546">
            <v>12160141</v>
          </cell>
          <cell r="F546">
            <v>1615482</v>
          </cell>
          <cell r="G546">
            <v>45065.000347222223</v>
          </cell>
          <cell r="J546" t="str">
            <v>Do Thi Bich Lieu</v>
          </cell>
          <cell r="M546" t="str">
            <v>No</v>
          </cell>
          <cell r="O546" t="str">
            <v>06/Đã thanh toán 26/2023</v>
          </cell>
        </row>
        <row r="547">
          <cell r="D547">
            <v>29788</v>
          </cell>
          <cell r="E547">
            <v>28338112</v>
          </cell>
          <cell r="F547">
            <v>1551215</v>
          </cell>
          <cell r="G547">
            <v>45065.000347222223</v>
          </cell>
          <cell r="J547" t="str">
            <v>Do Thi Bich Lieu</v>
          </cell>
          <cell r="M547" t="str">
            <v>No</v>
          </cell>
          <cell r="O547" t="str">
            <v>06/Đã thanh toán 26/2023</v>
          </cell>
        </row>
        <row r="548">
          <cell r="D548">
            <v>29784</v>
          </cell>
          <cell r="E548">
            <v>22349126</v>
          </cell>
          <cell r="F548">
            <v>1557600</v>
          </cell>
          <cell r="G548">
            <v>45065.000347222223</v>
          </cell>
          <cell r="J548" t="str">
            <v>Do Thi Bich Lieu</v>
          </cell>
          <cell r="M548" t="str">
            <v>No</v>
          </cell>
          <cell r="O548" t="str">
            <v>Chúng tôi đang xử lý hóa đơn, vui lòng liên hệ Do Thi Bich Lieu</v>
          </cell>
        </row>
        <row r="549">
          <cell r="D549">
            <v>29785</v>
          </cell>
          <cell r="E549">
            <v>28337212</v>
          </cell>
          <cell r="F549">
            <v>1557600</v>
          </cell>
          <cell r="G549">
            <v>45065.000347222223</v>
          </cell>
          <cell r="J549" t="str">
            <v>Do Thi Bich Lieu</v>
          </cell>
          <cell r="M549" t="str">
            <v>No</v>
          </cell>
          <cell r="O549" t="str">
            <v>Chúng tôi đang xử lý hóa đơn, vui lòng liên hệ Do Thi Bich Lieu</v>
          </cell>
        </row>
        <row r="550">
          <cell r="D550">
            <v>29800</v>
          </cell>
          <cell r="E550">
            <v>13258249</v>
          </cell>
          <cell r="F550">
            <v>4050156</v>
          </cell>
          <cell r="G550">
            <v>45065.000347222223</v>
          </cell>
          <cell r="J550" t="str">
            <v>Do Thi Bich Lieu</v>
          </cell>
          <cell r="M550" t="str">
            <v>No</v>
          </cell>
          <cell r="O550" t="str">
            <v>06/Đã thanh toán 26/2023</v>
          </cell>
        </row>
        <row r="551">
          <cell r="D551">
            <v>29792</v>
          </cell>
          <cell r="E551">
            <v>20375673</v>
          </cell>
          <cell r="F551">
            <v>977306</v>
          </cell>
          <cell r="G551">
            <v>45065.000347222223</v>
          </cell>
          <cell r="J551" t="str">
            <v>Do Thi Bich Lieu</v>
          </cell>
          <cell r="M551" t="str">
            <v>No</v>
          </cell>
          <cell r="O551" t="str">
            <v>06/Đã thanh toán 26/2023</v>
          </cell>
        </row>
        <row r="552">
          <cell r="D552">
            <v>29781</v>
          </cell>
          <cell r="E552">
            <v>17204149</v>
          </cell>
          <cell r="F552">
            <v>3596758</v>
          </cell>
          <cell r="G552">
            <v>45065.000347222223</v>
          </cell>
          <cell r="J552" t="str">
            <v>Do Thi Bich Lieu</v>
          </cell>
          <cell r="M552" t="str">
            <v>No</v>
          </cell>
          <cell r="O552" t="str">
            <v>06/Đã thanh toán 26/2023</v>
          </cell>
        </row>
        <row r="553">
          <cell r="D553">
            <v>29776</v>
          </cell>
          <cell r="E553">
            <v>24317189</v>
          </cell>
          <cell r="F553">
            <v>1557600</v>
          </cell>
          <cell r="G553">
            <v>45065.000347222223</v>
          </cell>
          <cell r="J553" t="str">
            <v>Do Thi Bich Lieu</v>
          </cell>
          <cell r="M553" t="str">
            <v>No</v>
          </cell>
          <cell r="O553" t="str">
            <v>Chúng tôi đang xử lý hóa đơn, vui lòng liên hệ Do Thi Bich Lieu</v>
          </cell>
        </row>
        <row r="554">
          <cell r="D554">
            <v>29778</v>
          </cell>
          <cell r="E554">
            <v>27337223</v>
          </cell>
          <cell r="F554">
            <v>1557600</v>
          </cell>
          <cell r="G554">
            <v>45065.000347222223</v>
          </cell>
          <cell r="J554" t="str">
            <v>Do Thi Bich Lieu</v>
          </cell>
          <cell r="M554" t="str">
            <v>No</v>
          </cell>
          <cell r="O554" t="str">
            <v>Chúng tôi đang xử lý hóa đơn, vui lòng liên hệ Do Thi Bich Lieu</v>
          </cell>
        </row>
        <row r="555">
          <cell r="D555">
            <v>29779</v>
          </cell>
          <cell r="E555">
            <v>20375114</v>
          </cell>
          <cell r="F555">
            <v>1557600</v>
          </cell>
          <cell r="G555">
            <v>45065.000347222223</v>
          </cell>
          <cell r="J555" t="str">
            <v>Do Thi Bich Lieu</v>
          </cell>
          <cell r="M555" t="str">
            <v>No</v>
          </cell>
          <cell r="O555" t="str">
            <v>Chúng tôi đang xử lý hóa đơn, vui lòng liên hệ Do Thi Bich Lieu</v>
          </cell>
        </row>
        <row r="556">
          <cell r="D556">
            <v>29783</v>
          </cell>
          <cell r="E556">
            <v>16437514</v>
          </cell>
          <cell r="F556">
            <v>1557600</v>
          </cell>
          <cell r="G556">
            <v>45065.000347222223</v>
          </cell>
          <cell r="J556" t="str">
            <v>Do Thi Bich Lieu</v>
          </cell>
          <cell r="M556" t="str">
            <v>No</v>
          </cell>
          <cell r="O556" t="str">
            <v>Chúng tôi đang xử lý hóa đơn, vui lòng liên hệ Do Thi Bich Lieu</v>
          </cell>
        </row>
        <row r="557">
          <cell r="D557">
            <v>29796</v>
          </cell>
          <cell r="E557">
            <v>18171959</v>
          </cell>
          <cell r="F557">
            <v>5734652</v>
          </cell>
          <cell r="G557">
            <v>45065.000347222223</v>
          </cell>
          <cell r="J557" t="str">
            <v>Do Thi Bich Lieu</v>
          </cell>
          <cell r="M557" t="str">
            <v>No</v>
          </cell>
          <cell r="O557" t="str">
            <v>Chúng tôi đang xử lý hóa đơn, vui lòng liên hệ Do Thi Bich Lieu</v>
          </cell>
        </row>
        <row r="558">
          <cell r="D558">
            <v>29773</v>
          </cell>
          <cell r="E558">
            <v>19397623</v>
          </cell>
          <cell r="F558">
            <v>1557600</v>
          </cell>
          <cell r="G558">
            <v>45065.000347222223</v>
          </cell>
          <cell r="J558" t="str">
            <v>Do Thi Bich Lieu</v>
          </cell>
          <cell r="M558" t="str">
            <v>No</v>
          </cell>
          <cell r="O558" t="str">
            <v>Chúng tôi đang xử lý hóa đơn, vui lòng liên hệ Do Thi Bich Lieu</v>
          </cell>
        </row>
        <row r="559">
          <cell r="D559">
            <v>29775</v>
          </cell>
          <cell r="E559">
            <v>23220736</v>
          </cell>
          <cell r="F559">
            <v>2358510</v>
          </cell>
          <cell r="G559">
            <v>45065.000347222223</v>
          </cell>
          <cell r="J559" t="str">
            <v>Do Thi Bich Lieu</v>
          </cell>
          <cell r="M559" t="str">
            <v>No</v>
          </cell>
          <cell r="O559" t="str">
            <v>06/Đã thanh toán 26/2023</v>
          </cell>
        </row>
        <row r="560">
          <cell r="D560">
            <v>29797</v>
          </cell>
          <cell r="E560">
            <v>14109446</v>
          </cell>
          <cell r="F560">
            <v>4886530</v>
          </cell>
          <cell r="G560">
            <v>45065.000347222223</v>
          </cell>
          <cell r="J560" t="str">
            <v>Do Thi Bich Lieu</v>
          </cell>
          <cell r="M560" t="str">
            <v>No</v>
          </cell>
          <cell r="O560" t="str">
            <v>06/Đã thanh toán 26/2023</v>
          </cell>
        </row>
        <row r="561">
          <cell r="D561">
            <v>29787</v>
          </cell>
          <cell r="E561">
            <v>28338495</v>
          </cell>
          <cell r="F561">
            <v>5367266</v>
          </cell>
          <cell r="G561">
            <v>45065.000347222223</v>
          </cell>
          <cell r="J561" t="str">
            <v>Do Thi Bich Lieu</v>
          </cell>
          <cell r="M561" t="str">
            <v>No</v>
          </cell>
          <cell r="O561" t="str">
            <v>06/Đã thanh toán 26/2023</v>
          </cell>
        </row>
        <row r="562">
          <cell r="D562">
            <v>29798</v>
          </cell>
          <cell r="E562">
            <v>14107909</v>
          </cell>
          <cell r="F562">
            <v>778800</v>
          </cell>
          <cell r="G562">
            <v>45065.000347222223</v>
          </cell>
          <cell r="J562" t="str">
            <v>Do Thi Bich Lieu</v>
          </cell>
          <cell r="M562" t="str">
            <v>No</v>
          </cell>
          <cell r="O562" t="str">
            <v>06/Đã thanh toán 26/2023</v>
          </cell>
        </row>
        <row r="563">
          <cell r="D563">
            <v>29801</v>
          </cell>
          <cell r="E563">
            <v>14109503</v>
          </cell>
          <cell r="F563">
            <v>203239</v>
          </cell>
          <cell r="G563">
            <v>45065.000347222223</v>
          </cell>
          <cell r="J563" t="str">
            <v>Do Thi Bich Lieu</v>
          </cell>
          <cell r="M563" t="str">
            <v>No</v>
          </cell>
          <cell r="O563" t="str">
            <v>06/Đã thanh toán 26/2023</v>
          </cell>
        </row>
        <row r="564">
          <cell r="D564">
            <v>29774</v>
          </cell>
          <cell r="E564">
            <v>27337015</v>
          </cell>
          <cell r="F564">
            <v>3234033</v>
          </cell>
          <cell r="G564">
            <v>45065.000347222223</v>
          </cell>
          <cell r="J564" t="str">
            <v>Do Thi Bich Lieu</v>
          </cell>
          <cell r="M564" t="str">
            <v>No</v>
          </cell>
          <cell r="O564" t="str">
            <v>06/Đã thanh toán 26/2023</v>
          </cell>
        </row>
        <row r="565">
          <cell r="D565">
            <v>29769</v>
          </cell>
          <cell r="E565">
            <v>10237358</v>
          </cell>
          <cell r="F565">
            <v>6899855</v>
          </cell>
          <cell r="G565">
            <v>45065.000347222223</v>
          </cell>
          <cell r="J565" t="str">
            <v>Do Thi Bich Lieu</v>
          </cell>
          <cell r="M565" t="str">
            <v>No</v>
          </cell>
          <cell r="O565" t="str">
            <v>06/Đã thanh toán 26/2023</v>
          </cell>
        </row>
        <row r="566">
          <cell r="D566">
            <v>29789</v>
          </cell>
          <cell r="E566">
            <v>25346852</v>
          </cell>
          <cell r="F566">
            <v>2880284</v>
          </cell>
          <cell r="G566">
            <v>45065.000347222223</v>
          </cell>
          <cell r="H566">
            <v>45068.000347222223</v>
          </cell>
          <cell r="I566">
            <v>45102.000347222223</v>
          </cell>
          <cell r="J566" t="str">
            <v>Do Thi Bich Lieu</v>
          </cell>
          <cell r="M566" t="str">
            <v>No</v>
          </cell>
          <cell r="O566" t="str">
            <v>Lịch thanh toán: Monthly at 10 &amp; 24</v>
          </cell>
        </row>
        <row r="567">
          <cell r="D567">
            <v>29793</v>
          </cell>
          <cell r="E567">
            <v>16438404</v>
          </cell>
          <cell r="F567">
            <v>3194934</v>
          </cell>
          <cell r="G567">
            <v>45065.000347222223</v>
          </cell>
          <cell r="H567">
            <v>45069.000347222223</v>
          </cell>
          <cell r="I567">
            <v>45103.000347222223</v>
          </cell>
          <cell r="J567" t="str">
            <v>Do Thi Bich Lieu</v>
          </cell>
          <cell r="M567" t="str">
            <v>No</v>
          </cell>
          <cell r="O567" t="str">
            <v>Lịch thanh toán: Monthly at 10 &amp; 24</v>
          </cell>
        </row>
        <row r="568">
          <cell r="D568">
            <v>29790</v>
          </cell>
          <cell r="E568">
            <v>24317905</v>
          </cell>
          <cell r="F568">
            <v>1946690</v>
          </cell>
          <cell r="G568">
            <v>45065.000347222223</v>
          </cell>
          <cell r="H568">
            <v>45069.000347222223</v>
          </cell>
          <cell r="I568">
            <v>45103.000347222223</v>
          </cell>
          <cell r="J568" t="str">
            <v>Do Thi Bich Lieu</v>
          </cell>
          <cell r="M568" t="str">
            <v>No</v>
          </cell>
          <cell r="O568" t="str">
            <v>Lịch thanh toán: Monthly at 10 &amp; 24</v>
          </cell>
        </row>
        <row r="569">
          <cell r="D569">
            <v>29777</v>
          </cell>
          <cell r="E569">
            <v>25346105</v>
          </cell>
          <cell r="F569">
            <v>778800</v>
          </cell>
          <cell r="G569">
            <v>45065.000347222223</v>
          </cell>
          <cell r="J569" t="str">
            <v>Do Thi Bich Lieu</v>
          </cell>
          <cell r="M569" t="str">
            <v>No</v>
          </cell>
          <cell r="O569" t="str">
            <v>Chúng tôi đang xử lý hóa đơn, vui lòng liên hệ Do Thi Bich Lieu</v>
          </cell>
        </row>
        <row r="570">
          <cell r="D570">
            <v>29772</v>
          </cell>
          <cell r="E570">
            <v>19397650</v>
          </cell>
          <cell r="F570">
            <v>778800</v>
          </cell>
          <cell r="G570">
            <v>45065.000347222223</v>
          </cell>
          <cell r="J570" t="str">
            <v>Do Thi Bich Lieu</v>
          </cell>
          <cell r="M570" t="str">
            <v>No</v>
          </cell>
          <cell r="O570" t="str">
            <v>Chúng tôi đang xử lý hóa đơn, vui lòng liên hệ Do Thi Bich Lieu</v>
          </cell>
        </row>
        <row r="571">
          <cell r="D571">
            <v>29771</v>
          </cell>
          <cell r="E571">
            <v>11200164</v>
          </cell>
          <cell r="F571">
            <v>3115200</v>
          </cell>
          <cell r="G571">
            <v>45065.000347222223</v>
          </cell>
          <cell r="J571" t="str">
            <v>Do Thi Bich Lieu</v>
          </cell>
          <cell r="M571" t="str">
            <v>No</v>
          </cell>
          <cell r="O571" t="str">
            <v>Chúng tôi đang xử lý hóa đơn, vui lòng liên hệ Do Thi Bich Lieu</v>
          </cell>
        </row>
        <row r="572">
          <cell r="D572">
            <v>29794</v>
          </cell>
          <cell r="E572">
            <v>16438132</v>
          </cell>
          <cell r="F572">
            <v>977306</v>
          </cell>
          <cell r="G572">
            <v>45065.000347222223</v>
          </cell>
          <cell r="H572">
            <v>45069.000347222223</v>
          </cell>
          <cell r="I572">
            <v>45103.000347222223</v>
          </cell>
          <cell r="J572" t="str">
            <v>Do Thi Bich Lieu</v>
          </cell>
          <cell r="M572" t="str">
            <v>No</v>
          </cell>
          <cell r="O572" t="str">
            <v>Lịch thanh toán: Monthly at 10 &amp; 24</v>
          </cell>
        </row>
        <row r="573">
          <cell r="D573">
            <v>30030</v>
          </cell>
          <cell r="E573">
            <v>10171704</v>
          </cell>
          <cell r="F573">
            <v>23586080</v>
          </cell>
          <cell r="G573">
            <v>45069.000347222223</v>
          </cell>
          <cell r="J573" t="str">
            <v>Do Thi Bich Lieu</v>
          </cell>
          <cell r="M573" t="str">
            <v>No</v>
          </cell>
          <cell r="O573" t="str">
            <v>Chúng tôi đang xử lý hóa đơn, vui lòng liên hệ Do Thi Bich Lieu</v>
          </cell>
        </row>
        <row r="574">
          <cell r="D574">
            <v>30032</v>
          </cell>
          <cell r="E574">
            <v>14026511</v>
          </cell>
          <cell r="F574">
            <v>930329</v>
          </cell>
          <cell r="G574">
            <v>45069.000347222223</v>
          </cell>
          <cell r="J574" t="str">
            <v>Do Thi Bich Lieu</v>
          </cell>
          <cell r="M574" t="str">
            <v>No</v>
          </cell>
          <cell r="O574" t="str">
            <v>06/Đã thanh toán 12/2023</v>
          </cell>
        </row>
        <row r="575">
          <cell r="D575">
            <v>30031</v>
          </cell>
          <cell r="E575">
            <v>13197255</v>
          </cell>
          <cell r="F575">
            <v>4612526</v>
          </cell>
          <cell r="G575">
            <v>45069.000347222223</v>
          </cell>
          <cell r="J575" t="str">
            <v>Do Thi Bich Lieu</v>
          </cell>
          <cell r="M575" t="str">
            <v>No</v>
          </cell>
          <cell r="O575" t="str">
            <v>06/Đã thanh toán 12/2023</v>
          </cell>
        </row>
        <row r="576">
          <cell r="D576">
            <v>30029</v>
          </cell>
          <cell r="E576">
            <v>12100509</v>
          </cell>
          <cell r="F576">
            <v>763656</v>
          </cell>
          <cell r="G576">
            <v>45069.000347222223</v>
          </cell>
          <cell r="J576" t="str">
            <v>Do Thi Bich Lieu</v>
          </cell>
          <cell r="M576" t="str">
            <v>No</v>
          </cell>
          <cell r="O576" t="str">
            <v>06/Đã thanh toán 12/2023</v>
          </cell>
        </row>
        <row r="577">
          <cell r="D577">
            <v>29993</v>
          </cell>
          <cell r="E577">
            <v>26298800</v>
          </cell>
          <cell r="F577">
            <v>1413958</v>
          </cell>
          <cell r="G577">
            <v>45069.000347222223</v>
          </cell>
          <cell r="J577" t="str">
            <v>Do Thi Bich Lieu</v>
          </cell>
          <cell r="M577" t="str">
            <v>No</v>
          </cell>
          <cell r="O577" t="str">
            <v>Chúng tôi đang xử lý hóa đơn, vui lòng liên hệ Do Thi Bich Lieu</v>
          </cell>
        </row>
        <row r="578">
          <cell r="D578">
            <v>31443</v>
          </cell>
          <cell r="E578">
            <v>16441544</v>
          </cell>
          <cell r="F578">
            <v>1246080</v>
          </cell>
          <cell r="G578">
            <v>45073.000347222223</v>
          </cell>
          <cell r="H578">
            <v>45082.000347222223</v>
          </cell>
          <cell r="I578">
            <v>45110.000347222223</v>
          </cell>
          <cell r="J578" t="str">
            <v>Do Thi Bich Lieu</v>
          </cell>
          <cell r="M578" t="str">
            <v>No</v>
          </cell>
          <cell r="O578" t="str">
            <v>Lịch thanh toán: Monthly at 10 &amp; 24</v>
          </cell>
        </row>
        <row r="579">
          <cell r="D579">
            <v>31452</v>
          </cell>
          <cell r="E579">
            <v>24319960</v>
          </cell>
          <cell r="F579">
            <v>2619452</v>
          </cell>
          <cell r="G579">
            <v>45073.000347222223</v>
          </cell>
          <cell r="H579">
            <v>45076.000347222223</v>
          </cell>
          <cell r="I579">
            <v>45110.000347222223</v>
          </cell>
          <cell r="J579" t="str">
            <v>Do Thi Bich Lieu</v>
          </cell>
          <cell r="M579" t="str">
            <v>No</v>
          </cell>
          <cell r="O579" t="str">
            <v>Lịch thanh toán: Monthly at 10 &amp; 24</v>
          </cell>
        </row>
        <row r="580">
          <cell r="D580">
            <v>31461</v>
          </cell>
          <cell r="E580">
            <v>26401619</v>
          </cell>
          <cell r="F580">
            <v>3784732</v>
          </cell>
          <cell r="G580">
            <v>45073.000347222223</v>
          </cell>
          <cell r="J580" t="str">
            <v>Do Thi Bich Lieu</v>
          </cell>
          <cell r="M580" t="str">
            <v>No</v>
          </cell>
          <cell r="O580" t="str">
            <v>06/Đã thanh toán 26/2023</v>
          </cell>
        </row>
        <row r="581">
          <cell r="D581">
            <v>31466</v>
          </cell>
          <cell r="E581">
            <v>13260751</v>
          </cell>
          <cell r="F581">
            <v>6230400</v>
          </cell>
          <cell r="G581">
            <v>45073.000347222223</v>
          </cell>
          <cell r="J581" t="str">
            <v>Do Thi Bich Lieu</v>
          </cell>
          <cell r="M581" t="str">
            <v>No</v>
          </cell>
          <cell r="O581" t="str">
            <v>Chúng tôi đang xử lý hóa đơn, vui lòng liên hệ Do Thi Bich Lieu</v>
          </cell>
        </row>
        <row r="582">
          <cell r="D582">
            <v>31462</v>
          </cell>
          <cell r="E582">
            <v>26401522</v>
          </cell>
          <cell r="F582">
            <v>977306</v>
          </cell>
          <cell r="G582">
            <v>45073.000347222223</v>
          </cell>
          <cell r="J582" t="str">
            <v>Do Thi Bich Lieu</v>
          </cell>
          <cell r="M582" t="str">
            <v>No</v>
          </cell>
          <cell r="O582" t="str">
            <v>06/Đã thanh toán 26/2023</v>
          </cell>
        </row>
        <row r="583">
          <cell r="D583">
            <v>31436</v>
          </cell>
          <cell r="E583">
            <v>25348218</v>
          </cell>
          <cell r="F583">
            <v>8804901</v>
          </cell>
          <cell r="G583">
            <v>45073.000347222223</v>
          </cell>
          <cell r="H583">
            <v>45074.000347222223</v>
          </cell>
          <cell r="I583">
            <v>45104.000347222223</v>
          </cell>
          <cell r="J583" t="str">
            <v>Do Thi Bich Lieu</v>
          </cell>
          <cell r="M583" t="str">
            <v>No</v>
          </cell>
          <cell r="O583" t="str">
            <v>Lịch thanh toán: Monthly at 10 &amp; 24</v>
          </cell>
        </row>
        <row r="584">
          <cell r="D584">
            <v>31457</v>
          </cell>
          <cell r="E584">
            <v>13257407</v>
          </cell>
          <cell r="F584">
            <v>560940</v>
          </cell>
          <cell r="G584">
            <v>45073.000347222223</v>
          </cell>
          <cell r="J584" t="str">
            <v>Do Thi Bich Lieu</v>
          </cell>
          <cell r="M584" t="str">
            <v>No</v>
          </cell>
          <cell r="O584" t="str">
            <v>06/Đã thanh toán 26/2023</v>
          </cell>
        </row>
        <row r="585">
          <cell r="D585">
            <v>31465</v>
          </cell>
          <cell r="E585">
            <v>90325901</v>
          </cell>
          <cell r="F585">
            <v>1615482</v>
          </cell>
          <cell r="G585">
            <v>45073.000347222223</v>
          </cell>
          <cell r="J585" t="str">
            <v>Do Thi Bich Lieu</v>
          </cell>
          <cell r="M585" t="str">
            <v>No</v>
          </cell>
          <cell r="O585" t="str">
            <v>06/Đã thanh toán 26/2023</v>
          </cell>
        </row>
        <row r="586">
          <cell r="D586">
            <v>31463</v>
          </cell>
          <cell r="E586">
            <v>14112312</v>
          </cell>
          <cell r="F586">
            <v>4249070</v>
          </cell>
          <cell r="G586">
            <v>45073.000347222223</v>
          </cell>
          <cell r="J586" t="str">
            <v>Do Thi Bich Lieu</v>
          </cell>
          <cell r="M586" t="str">
            <v>No</v>
          </cell>
          <cell r="O586" t="str">
            <v>06/Đã thanh toán 26/2023</v>
          </cell>
        </row>
        <row r="587">
          <cell r="D587">
            <v>31428</v>
          </cell>
          <cell r="E587">
            <v>20377251</v>
          </cell>
          <cell r="F587">
            <v>977306</v>
          </cell>
          <cell r="G587">
            <v>45073.000347222223</v>
          </cell>
          <cell r="H587">
            <v>45074.000347222223</v>
          </cell>
          <cell r="I587">
            <v>45104.000347222223</v>
          </cell>
          <cell r="J587" t="str">
            <v>Do Thi Bich Lieu</v>
          </cell>
          <cell r="M587" t="str">
            <v>No</v>
          </cell>
          <cell r="O587" t="str">
            <v>Lịch thanh toán: Monthly at 10 &amp; 24</v>
          </cell>
        </row>
        <row r="588">
          <cell r="D588">
            <v>31431</v>
          </cell>
          <cell r="E588">
            <v>27339950</v>
          </cell>
          <cell r="F588">
            <v>977306</v>
          </cell>
          <cell r="G588">
            <v>45073.000347222223</v>
          </cell>
          <cell r="H588">
            <v>45074.000347222223</v>
          </cell>
          <cell r="I588">
            <v>45104.000347222223</v>
          </cell>
          <cell r="J588" t="str">
            <v>Do Thi Bich Lieu</v>
          </cell>
          <cell r="M588" t="str">
            <v>No</v>
          </cell>
          <cell r="O588" t="str">
            <v>Lịch thanh toán: Monthly at 10 &amp; 24</v>
          </cell>
        </row>
        <row r="589">
          <cell r="D589">
            <v>31425</v>
          </cell>
          <cell r="E589">
            <v>10240540</v>
          </cell>
          <cell r="F589">
            <v>3909224</v>
          </cell>
          <cell r="G589">
            <v>45073.000347222223</v>
          </cell>
          <cell r="J589" t="str">
            <v>Do Thi Bich Lieu</v>
          </cell>
          <cell r="M589" t="str">
            <v>No</v>
          </cell>
          <cell r="O589" t="str">
            <v>06/Đã thanh toán 26/2023</v>
          </cell>
        </row>
        <row r="590">
          <cell r="D590">
            <v>31459</v>
          </cell>
          <cell r="E590">
            <v>14111528</v>
          </cell>
          <cell r="F590">
            <v>778800</v>
          </cell>
          <cell r="G590">
            <v>45073.000347222223</v>
          </cell>
          <cell r="J590" t="str">
            <v>Do Thi Bich Lieu</v>
          </cell>
          <cell r="M590" t="str">
            <v>No</v>
          </cell>
          <cell r="O590" t="str">
            <v>Chúng tôi đang xử lý hóa đơn, vui lòng liên hệ Do Thi Bich Lieu</v>
          </cell>
        </row>
        <row r="591">
          <cell r="D591">
            <v>31469</v>
          </cell>
          <cell r="E591">
            <v>29177701</v>
          </cell>
          <cell r="F591">
            <v>1179255</v>
          </cell>
          <cell r="G591">
            <v>45073.000347222223</v>
          </cell>
          <cell r="H591">
            <v>45074.000347222223</v>
          </cell>
          <cell r="I591">
            <v>45106.000347222223</v>
          </cell>
          <cell r="J591" t="str">
            <v>Do Thi Bich Lieu</v>
          </cell>
          <cell r="M591" t="str">
            <v>No</v>
          </cell>
          <cell r="O591" t="str">
            <v>Lịch thanh toán: Monthly at 10 &amp; 24</v>
          </cell>
        </row>
        <row r="592">
          <cell r="D592">
            <v>31447</v>
          </cell>
          <cell r="E592">
            <v>17208494</v>
          </cell>
          <cell r="F592">
            <v>2050340</v>
          </cell>
          <cell r="G592">
            <v>45073.000347222223</v>
          </cell>
          <cell r="H592">
            <v>45074.000347222223</v>
          </cell>
          <cell r="I592">
            <v>45108.000347222223</v>
          </cell>
          <cell r="J592" t="str">
            <v>Do Thi Bich Lieu</v>
          </cell>
          <cell r="M592" t="str">
            <v>No</v>
          </cell>
          <cell r="O592" t="str">
            <v>Lịch thanh toán: Monthly at 10 &amp; 24</v>
          </cell>
        </row>
        <row r="593">
          <cell r="D593">
            <v>31460</v>
          </cell>
          <cell r="E593">
            <v>26401718</v>
          </cell>
          <cell r="F593">
            <v>1557600</v>
          </cell>
          <cell r="G593">
            <v>45073.000347222223</v>
          </cell>
          <cell r="J593" t="str">
            <v>Do Thi Bich Lieu</v>
          </cell>
          <cell r="M593" t="str">
            <v>No</v>
          </cell>
          <cell r="O593" t="str">
            <v>Chúng tôi đang xử lý hóa đơn, vui lòng liên hệ Do Thi Bich Lieu</v>
          </cell>
        </row>
        <row r="594">
          <cell r="D594">
            <v>31433</v>
          </cell>
          <cell r="E594">
            <v>17208034</v>
          </cell>
          <cell r="F594">
            <v>2758392</v>
          </cell>
          <cell r="G594">
            <v>45073.000347222223</v>
          </cell>
          <cell r="H594">
            <v>45074.000347222223</v>
          </cell>
          <cell r="I594">
            <v>45105.000347222223</v>
          </cell>
          <cell r="J594" t="str">
            <v>Do Thi Bich Lieu</v>
          </cell>
          <cell r="M594" t="str">
            <v>No</v>
          </cell>
          <cell r="O594" t="str">
            <v>Lịch thanh toán: Monthly at 10 &amp; 24</v>
          </cell>
        </row>
        <row r="595">
          <cell r="D595">
            <v>31470</v>
          </cell>
          <cell r="E595">
            <v>10244067</v>
          </cell>
          <cell r="F595">
            <v>1954612</v>
          </cell>
          <cell r="G595">
            <v>45073.000347222223</v>
          </cell>
          <cell r="H595">
            <v>45074.000347222223</v>
          </cell>
          <cell r="I595">
            <v>45107.000347222223</v>
          </cell>
          <cell r="J595" t="str">
            <v>Do Thi Bich Lieu</v>
          </cell>
          <cell r="M595" t="str">
            <v>No</v>
          </cell>
          <cell r="O595" t="str">
            <v>Lịch thanh toán: Monthly at 10 &amp; 24</v>
          </cell>
        </row>
        <row r="596">
          <cell r="D596">
            <v>31427</v>
          </cell>
          <cell r="E596">
            <v>19400179</v>
          </cell>
          <cell r="F596">
            <v>2619452</v>
          </cell>
          <cell r="G596">
            <v>45073.000347222223</v>
          </cell>
          <cell r="H596">
            <v>45074.000347222223</v>
          </cell>
          <cell r="I596">
            <v>45103.000347222223</v>
          </cell>
          <cell r="J596" t="str">
            <v>Do Thi Bich Lieu</v>
          </cell>
          <cell r="M596" t="str">
            <v>No</v>
          </cell>
          <cell r="O596" t="str">
            <v>Lịch thanh toán: Monthly at 10 &amp; 24</v>
          </cell>
        </row>
        <row r="597">
          <cell r="D597">
            <v>31426</v>
          </cell>
          <cell r="E597">
            <v>10240795</v>
          </cell>
          <cell r="F597">
            <v>11915305</v>
          </cell>
          <cell r="G597">
            <v>45073.000347222223</v>
          </cell>
          <cell r="J597" t="str">
            <v>Do Thi Bich Lieu</v>
          </cell>
          <cell r="M597" t="str">
            <v>No</v>
          </cell>
          <cell r="O597" t="str">
            <v>06/Đã thanh toán 26/2023</v>
          </cell>
        </row>
        <row r="598">
          <cell r="D598">
            <v>31453</v>
          </cell>
          <cell r="E598">
            <v>24319707</v>
          </cell>
          <cell r="F598">
            <v>977306</v>
          </cell>
          <cell r="G598">
            <v>45073.000347222223</v>
          </cell>
          <cell r="H598">
            <v>45076.000347222223</v>
          </cell>
          <cell r="I598">
            <v>45110.000347222223</v>
          </cell>
          <cell r="J598" t="str">
            <v>Do Thi Bich Lieu</v>
          </cell>
          <cell r="M598" t="str">
            <v>No</v>
          </cell>
          <cell r="O598" t="str">
            <v>Lịch thanh toán: Monthly at 10 &amp; 24</v>
          </cell>
        </row>
        <row r="599">
          <cell r="D599">
            <v>31444</v>
          </cell>
          <cell r="E599">
            <v>16440702</v>
          </cell>
          <cell r="F599">
            <v>977306</v>
          </cell>
          <cell r="G599">
            <v>45073.000347222223</v>
          </cell>
          <cell r="H599">
            <v>45075.000347222223</v>
          </cell>
          <cell r="I599">
            <v>45110.000347222223</v>
          </cell>
          <cell r="J599" t="str">
            <v>Do Thi Bich Lieu</v>
          </cell>
          <cell r="M599" t="str">
            <v>No</v>
          </cell>
          <cell r="O599" t="str">
            <v>Lịch thanh toán: Monthly at 10 &amp; 24</v>
          </cell>
        </row>
        <row r="600">
          <cell r="D600">
            <v>31448</v>
          </cell>
          <cell r="E600">
            <v>17209450</v>
          </cell>
          <cell r="F600">
            <v>2785056</v>
          </cell>
          <cell r="G600">
            <v>45073.000347222223</v>
          </cell>
          <cell r="H600">
            <v>45074.000347222223</v>
          </cell>
          <cell r="I600">
            <v>45108.000347222223</v>
          </cell>
          <cell r="J600" t="str">
            <v>Do Thi Bich Lieu</v>
          </cell>
          <cell r="M600" t="str">
            <v>No</v>
          </cell>
          <cell r="O600" t="str">
            <v>Lịch thanh toán: Monthly at 10 &amp; 24</v>
          </cell>
        </row>
        <row r="601">
          <cell r="D601">
            <v>31464</v>
          </cell>
          <cell r="E601">
            <v>14112056</v>
          </cell>
          <cell r="F601">
            <v>1954612</v>
          </cell>
          <cell r="G601">
            <v>45073.000347222223</v>
          </cell>
          <cell r="J601" t="str">
            <v>Do Thi Bich Lieu</v>
          </cell>
          <cell r="M601" t="str">
            <v>No</v>
          </cell>
          <cell r="O601" t="str">
            <v>06/Đã thanh toán 26/2023</v>
          </cell>
        </row>
        <row r="602">
          <cell r="D602">
            <v>31471</v>
          </cell>
          <cell r="E602">
            <v>10244328</v>
          </cell>
          <cell r="F602">
            <v>13876055</v>
          </cell>
          <cell r="G602">
            <v>45073.000347222223</v>
          </cell>
          <cell r="H602">
            <v>45074.000347222223</v>
          </cell>
          <cell r="I602">
            <v>45107.000347222223</v>
          </cell>
          <cell r="J602" t="str">
            <v>Do Thi Bich Lieu</v>
          </cell>
          <cell r="M602" t="str">
            <v>No</v>
          </cell>
          <cell r="O602" t="str">
            <v>Lịch thanh toán: Monthly at 10 &amp; 24</v>
          </cell>
        </row>
        <row r="603">
          <cell r="D603">
            <v>31440</v>
          </cell>
          <cell r="E603">
            <v>15125495</v>
          </cell>
          <cell r="F603">
            <v>1557600</v>
          </cell>
          <cell r="G603">
            <v>45073.000347222223</v>
          </cell>
          <cell r="J603" t="str">
            <v>Do Thi Bich Lieu</v>
          </cell>
          <cell r="M603" t="str">
            <v>No</v>
          </cell>
          <cell r="O603" t="str">
            <v>Chúng tôi đang xử lý hóa đơn, vui lòng liên hệ Do Thi Bich Lieu</v>
          </cell>
        </row>
        <row r="604">
          <cell r="D604">
            <v>31442</v>
          </cell>
          <cell r="E604">
            <v>15124285</v>
          </cell>
          <cell r="F604">
            <v>1557600</v>
          </cell>
          <cell r="G604">
            <v>45073.000347222223</v>
          </cell>
          <cell r="J604" t="str">
            <v>Do Thi Bich Lieu</v>
          </cell>
          <cell r="M604" t="str">
            <v>No</v>
          </cell>
          <cell r="O604" t="str">
            <v>Chúng tôi đang xử lý hóa đơn, vui lòng liên hệ Do Thi Bich Lieu</v>
          </cell>
        </row>
        <row r="605">
          <cell r="D605">
            <v>31446</v>
          </cell>
          <cell r="E605">
            <v>17206642</v>
          </cell>
          <cell r="F605">
            <v>1557600</v>
          </cell>
          <cell r="G605">
            <v>45073.000347222223</v>
          </cell>
          <cell r="J605" t="str">
            <v>Do Thi Bich Lieu</v>
          </cell>
          <cell r="M605" t="str">
            <v>No</v>
          </cell>
          <cell r="O605" t="str">
            <v>Chúng tôi đang xử lý hóa đơn, vui lòng liên hệ Do Thi Bich Lieu</v>
          </cell>
        </row>
        <row r="606">
          <cell r="D606">
            <v>31430</v>
          </cell>
          <cell r="E606">
            <v>20377348</v>
          </cell>
          <cell r="F606">
            <v>1615482</v>
          </cell>
          <cell r="G606">
            <v>45073.000347222223</v>
          </cell>
          <cell r="H606">
            <v>45074.000347222223</v>
          </cell>
          <cell r="I606">
            <v>45104.000347222223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D607">
            <v>31434</v>
          </cell>
          <cell r="E607">
            <v>25348123</v>
          </cell>
          <cell r="F607">
            <v>977306</v>
          </cell>
          <cell r="G607">
            <v>45073.000347222223</v>
          </cell>
          <cell r="H607">
            <v>45074.000347222223</v>
          </cell>
          <cell r="I607">
            <v>45104.000347222223</v>
          </cell>
          <cell r="J607" t="str">
            <v>Do Thi Bich Lieu</v>
          </cell>
          <cell r="M607" t="str">
            <v>No</v>
          </cell>
          <cell r="O607" t="str">
            <v>Lịch thanh toán: Monthly at 10 &amp; 24</v>
          </cell>
        </row>
        <row r="608">
          <cell r="D608">
            <v>31437</v>
          </cell>
          <cell r="E608">
            <v>18173792</v>
          </cell>
          <cell r="F608">
            <v>998250</v>
          </cell>
          <cell r="G608">
            <v>45073.000347222223</v>
          </cell>
          <cell r="H608">
            <v>45074.000347222223</v>
          </cell>
          <cell r="I608">
            <v>45104.000347222223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D609">
            <v>31449</v>
          </cell>
          <cell r="E609">
            <v>20378013</v>
          </cell>
          <cell r="F609">
            <v>977306</v>
          </cell>
          <cell r="G609">
            <v>45073.000347222223</v>
          </cell>
          <cell r="H609">
            <v>45074.000347222223</v>
          </cell>
          <cell r="I609">
            <v>45108.000347222223</v>
          </cell>
          <cell r="J609" t="str">
            <v>Do Thi Bich Lieu</v>
          </cell>
          <cell r="M609" t="str">
            <v>No</v>
          </cell>
          <cell r="O609" t="str">
            <v>Lịch thanh toán: Monthly at 10 &amp; 24</v>
          </cell>
        </row>
        <row r="610">
          <cell r="D610">
            <v>31451</v>
          </cell>
          <cell r="E610">
            <v>21232369</v>
          </cell>
          <cell r="F610">
            <v>3230964</v>
          </cell>
          <cell r="G610">
            <v>45073.000347222223</v>
          </cell>
          <cell r="H610">
            <v>45074.000347222223</v>
          </cell>
          <cell r="I610">
            <v>45108.000347222223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31458</v>
          </cell>
          <cell r="E611">
            <v>14111337</v>
          </cell>
          <cell r="F611">
            <v>2931918</v>
          </cell>
          <cell r="G611">
            <v>45073.000347222223</v>
          </cell>
          <cell r="J611" t="str">
            <v>Do Thi Bich Lieu</v>
          </cell>
          <cell r="M611" t="str">
            <v>No</v>
          </cell>
          <cell r="O611" t="str">
            <v>06/Đã thanh toán 26/2023</v>
          </cell>
        </row>
        <row r="612">
          <cell r="D612">
            <v>31454</v>
          </cell>
          <cell r="E612">
            <v>25349075</v>
          </cell>
          <cell r="F612">
            <v>2729855</v>
          </cell>
          <cell r="G612">
            <v>45073.000347222223</v>
          </cell>
          <cell r="H612">
            <v>45074.000347222223</v>
          </cell>
          <cell r="I612">
            <v>45107.000347222223</v>
          </cell>
          <cell r="J612" t="str">
            <v>Do Thi Bich Lieu</v>
          </cell>
          <cell r="M612" t="str">
            <v>No</v>
          </cell>
          <cell r="O612" t="str">
            <v>Lịch thanh toán: Monthly at 10 &amp; 24</v>
          </cell>
        </row>
        <row r="613">
          <cell r="D613">
            <v>31608</v>
          </cell>
          <cell r="E613">
            <v>16440980</v>
          </cell>
          <cell r="F613">
            <v>1534708</v>
          </cell>
          <cell r="G613">
            <v>45076.000347222223</v>
          </cell>
          <cell r="H613">
            <v>45078.000347222223</v>
          </cell>
          <cell r="I613">
            <v>45112.000347222223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D614">
            <v>32660</v>
          </cell>
          <cell r="E614">
            <v>12163086</v>
          </cell>
          <cell r="F614">
            <v>552013</v>
          </cell>
          <cell r="G614">
            <v>45077.000347222223</v>
          </cell>
          <cell r="H614">
            <v>45078.000347222223</v>
          </cell>
          <cell r="I614">
            <v>45108.000347222223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32668</v>
          </cell>
          <cell r="E615">
            <v>26404995</v>
          </cell>
          <cell r="F615">
            <v>4234934</v>
          </cell>
          <cell r="G615">
            <v>45077.000347222223</v>
          </cell>
          <cell r="H615">
            <v>45078.000347222223</v>
          </cell>
          <cell r="I615">
            <v>45105.000347222223</v>
          </cell>
          <cell r="J615" t="str">
            <v>Do Thi Bich Lieu</v>
          </cell>
          <cell r="M615" t="str">
            <v>No</v>
          </cell>
          <cell r="O615" t="str">
            <v>Lịch thanh toán: Monthly at 10 &amp; 24</v>
          </cell>
        </row>
        <row r="616">
          <cell r="D616">
            <v>32679</v>
          </cell>
          <cell r="E616">
            <v>16391225</v>
          </cell>
          <cell r="F616">
            <v>5545023</v>
          </cell>
          <cell r="G616">
            <v>45077.000347222223</v>
          </cell>
          <cell r="J616" t="str">
            <v>Do Thi Bich Lieu</v>
          </cell>
          <cell r="M616" t="str">
            <v>No</v>
          </cell>
          <cell r="O616" t="str">
            <v>06/Đã thanh toán 12/2023</v>
          </cell>
        </row>
        <row r="617">
          <cell r="D617">
            <v>32657</v>
          </cell>
          <cell r="E617">
            <v>12165737</v>
          </cell>
          <cell r="F617">
            <v>1886808</v>
          </cell>
          <cell r="G617">
            <v>45077.000347222223</v>
          </cell>
          <cell r="H617">
            <v>45078.000347222223</v>
          </cell>
          <cell r="I617">
            <v>45111.000347222223</v>
          </cell>
          <cell r="J617" t="str">
            <v>Do Thi Bich Lieu</v>
          </cell>
          <cell r="M617" t="str">
            <v>No</v>
          </cell>
          <cell r="O617" t="str">
            <v>Lịch thanh toán: Monthly at 10 &amp; 24</v>
          </cell>
        </row>
        <row r="618">
          <cell r="D618">
            <v>32658</v>
          </cell>
          <cell r="E618">
            <v>11207034</v>
          </cell>
          <cell r="F618">
            <v>1104026</v>
          </cell>
          <cell r="G618">
            <v>45077.000347222223</v>
          </cell>
          <cell r="H618">
            <v>45078.000347222223</v>
          </cell>
          <cell r="I618">
            <v>45111.000347222223</v>
          </cell>
          <cell r="J618" t="str">
            <v>Do Thi Bich Lieu</v>
          </cell>
          <cell r="M618" t="str">
            <v>No</v>
          </cell>
          <cell r="O618" t="str">
            <v>Lịch thanh toán: Monthly at 10 &amp; 24</v>
          </cell>
        </row>
        <row r="619">
          <cell r="D619">
            <v>32673</v>
          </cell>
          <cell r="E619">
            <v>13266471</v>
          </cell>
          <cell r="F619">
            <v>1557600</v>
          </cell>
          <cell r="G619">
            <v>45077.000347222223</v>
          </cell>
          <cell r="J619" t="str">
            <v>Do Thi Bich Lieu</v>
          </cell>
          <cell r="M619" t="str">
            <v>No</v>
          </cell>
          <cell r="O619" t="str">
            <v>Chúng tôi đang xử lý hóa đơn, vui lòng liên hệ Do Thi Bich Lieu</v>
          </cell>
        </row>
        <row r="620">
          <cell r="D620">
            <v>32680</v>
          </cell>
          <cell r="E620">
            <v>11153889</v>
          </cell>
          <cell r="F620">
            <v>10616408</v>
          </cell>
          <cell r="G620">
            <v>45077.000347222223</v>
          </cell>
          <cell r="J620" t="str">
            <v>Do Thi Bich Lieu</v>
          </cell>
          <cell r="M620" t="str">
            <v>No</v>
          </cell>
          <cell r="O620" t="str">
            <v>06/Đã thanh toán 12/2023</v>
          </cell>
        </row>
        <row r="621">
          <cell r="D621">
            <v>32674</v>
          </cell>
          <cell r="E621">
            <v>14066526</v>
          </cell>
          <cell r="F621">
            <v>3115167</v>
          </cell>
          <cell r="G621">
            <v>45077.000347222223</v>
          </cell>
          <cell r="J621" t="str">
            <v>Do Thi Bich Lieu</v>
          </cell>
          <cell r="M621" t="str">
            <v>No</v>
          </cell>
          <cell r="O621" t="str">
            <v>06/Đã thanh toán 12/2023</v>
          </cell>
        </row>
        <row r="622">
          <cell r="D622">
            <v>32655</v>
          </cell>
          <cell r="E622">
            <v>16442542</v>
          </cell>
          <cell r="F622">
            <v>1886808</v>
          </cell>
          <cell r="G622">
            <v>45077.000347222223</v>
          </cell>
          <cell r="H622">
            <v>45082.000347222223</v>
          </cell>
          <cell r="I622">
            <v>45115.000347222223</v>
          </cell>
          <cell r="J622" t="str">
            <v>Do Thi Bich Lieu</v>
          </cell>
          <cell r="M622" t="str">
            <v>No</v>
          </cell>
          <cell r="O622" t="str">
            <v>Lịch thanh toán: Monthly at 10 &amp; 24</v>
          </cell>
        </row>
        <row r="623">
          <cell r="D623">
            <v>32676</v>
          </cell>
          <cell r="E623">
            <v>15069804</v>
          </cell>
          <cell r="F623">
            <v>169701</v>
          </cell>
          <cell r="G623">
            <v>45077.000347222223</v>
          </cell>
          <cell r="J623" t="str">
            <v>Do Thi Bich Lieu</v>
          </cell>
          <cell r="M623" t="str">
            <v>No</v>
          </cell>
          <cell r="O623" t="str">
            <v>06/Đã thanh toán 12/2023</v>
          </cell>
        </row>
        <row r="624">
          <cell r="D624">
            <v>32666</v>
          </cell>
          <cell r="E624">
            <v>13264820</v>
          </cell>
          <cell r="F624">
            <v>276007</v>
          </cell>
          <cell r="G624">
            <v>45077.000347222223</v>
          </cell>
          <cell r="H624">
            <v>45078.000347222223</v>
          </cell>
          <cell r="I624">
            <v>45104.000347222223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32675</v>
          </cell>
          <cell r="E625">
            <v>18115377</v>
          </cell>
          <cell r="F625">
            <v>848507</v>
          </cell>
          <cell r="G625">
            <v>45077.000347222223</v>
          </cell>
          <cell r="J625" t="str">
            <v>Do Thi Bich Lieu</v>
          </cell>
          <cell r="M625" t="str">
            <v>No</v>
          </cell>
          <cell r="O625" t="str">
            <v>06/Đã thanh toán 12/2023</v>
          </cell>
        </row>
        <row r="626">
          <cell r="D626">
            <v>32682</v>
          </cell>
          <cell r="E626">
            <v>28298123</v>
          </cell>
          <cell r="F626">
            <v>9300883</v>
          </cell>
          <cell r="G626">
            <v>45077.000347222223</v>
          </cell>
          <cell r="J626" t="str">
            <v>Do Thi Bich Lieu</v>
          </cell>
          <cell r="M626" t="str">
            <v>No</v>
          </cell>
          <cell r="O626" t="str">
            <v>06/Đã thanh toán 12/2023</v>
          </cell>
        </row>
        <row r="627">
          <cell r="D627">
            <v>32678</v>
          </cell>
          <cell r="E627">
            <v>17154727</v>
          </cell>
          <cell r="F627">
            <v>6019965</v>
          </cell>
          <cell r="G627">
            <v>45077.000347222223</v>
          </cell>
          <cell r="J627" t="str">
            <v>Do Thi Bich Lieu</v>
          </cell>
          <cell r="M627" t="str">
            <v>No</v>
          </cell>
          <cell r="O627" t="str">
            <v>06/Đã thanh toán 12/2023</v>
          </cell>
        </row>
        <row r="628">
          <cell r="D628">
            <v>32670</v>
          </cell>
          <cell r="E628">
            <v>90328199</v>
          </cell>
          <cell r="F628">
            <v>3408992</v>
          </cell>
          <cell r="G628">
            <v>45077.000347222223</v>
          </cell>
          <cell r="H628">
            <v>45078.000347222223</v>
          </cell>
          <cell r="I628">
            <v>45106.000347222223</v>
          </cell>
          <cell r="J628" t="str">
            <v>Do Thi Bich Lieu</v>
          </cell>
          <cell r="M628" t="str">
            <v>No</v>
          </cell>
          <cell r="O628" t="str">
            <v>Lịch thanh toán: Monthly at 10 &amp; 24</v>
          </cell>
        </row>
        <row r="629">
          <cell r="D629">
            <v>32667</v>
          </cell>
          <cell r="E629">
            <v>13264550</v>
          </cell>
          <cell r="F629">
            <v>1954612</v>
          </cell>
          <cell r="G629">
            <v>45077.000347222223</v>
          </cell>
          <cell r="H629">
            <v>45078.000347222223</v>
          </cell>
          <cell r="I629">
            <v>45104.000347222223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32654</v>
          </cell>
          <cell r="E630">
            <v>22353983</v>
          </cell>
          <cell r="F630">
            <v>4340215</v>
          </cell>
          <cell r="G630">
            <v>45077.000347222223</v>
          </cell>
          <cell r="H630">
            <v>45078.000347222223</v>
          </cell>
          <cell r="I630">
            <v>45111.000347222223</v>
          </cell>
          <cell r="J630" t="str">
            <v>Do Thi Bich Lieu</v>
          </cell>
          <cell r="M630" t="str">
            <v>No</v>
          </cell>
          <cell r="O630" t="str">
            <v>Lịch thanh toán: Monthly at 10 &amp; 24</v>
          </cell>
        </row>
        <row r="631">
          <cell r="D631">
            <v>32659</v>
          </cell>
          <cell r="E631">
            <v>12162830</v>
          </cell>
          <cell r="F631">
            <v>1954612</v>
          </cell>
          <cell r="G631">
            <v>45077.000347222223</v>
          </cell>
          <cell r="H631">
            <v>45078.000347222223</v>
          </cell>
          <cell r="I631">
            <v>45108.000347222223</v>
          </cell>
          <cell r="J631" t="str">
            <v>Do Thi Bich Lieu</v>
          </cell>
          <cell r="M631" t="str">
            <v>No</v>
          </cell>
          <cell r="O631" t="str">
            <v>Lịch thanh toán: Monthly at 10 &amp; 24</v>
          </cell>
        </row>
        <row r="632">
          <cell r="D632">
            <v>32664</v>
          </cell>
          <cell r="E632">
            <v>13263686</v>
          </cell>
          <cell r="F632">
            <v>5491014</v>
          </cell>
          <cell r="G632">
            <v>45077.000347222223</v>
          </cell>
          <cell r="H632">
            <v>45078.000347222223</v>
          </cell>
          <cell r="I632">
            <v>45103.000347222223</v>
          </cell>
          <cell r="J632" t="str">
            <v>Do Thi Bich Lieu</v>
          </cell>
          <cell r="M632" t="str">
            <v>No</v>
          </cell>
          <cell r="O632" t="str">
            <v>Lịch thanh toán: Monthly at 10 &amp; 24</v>
          </cell>
        </row>
        <row r="633">
          <cell r="D633">
            <v>32681</v>
          </cell>
          <cell r="E633">
            <v>15012701</v>
          </cell>
          <cell r="F633">
            <v>496815</v>
          </cell>
          <cell r="G633">
            <v>45077.000347222223</v>
          </cell>
          <cell r="J633" t="str">
            <v>Do Thi Bich Lieu</v>
          </cell>
          <cell r="M633" t="str">
            <v>No</v>
          </cell>
          <cell r="O633" t="str">
            <v>Chúng tôi đang xử lý hóa đơn, vui lòng liên hệ Do Thi Bich Lieu</v>
          </cell>
        </row>
        <row r="634">
          <cell r="D634">
            <v>32665</v>
          </cell>
          <cell r="E634">
            <v>26403996</v>
          </cell>
          <cell r="F634">
            <v>977306</v>
          </cell>
          <cell r="G634">
            <v>45077.000347222223</v>
          </cell>
          <cell r="H634">
            <v>45078.000347222223</v>
          </cell>
          <cell r="I634">
            <v>45104.000347222223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32669</v>
          </cell>
          <cell r="E635">
            <v>14115734</v>
          </cell>
          <cell r="F635">
            <v>3448799</v>
          </cell>
          <cell r="G635">
            <v>45077.000347222223</v>
          </cell>
          <cell r="J635" t="str">
            <v>Do Thi Bich Lieu</v>
          </cell>
          <cell r="M635" t="str">
            <v>No</v>
          </cell>
          <cell r="O635" t="str">
            <v>Chúng tôi đang xử lý hóa đơn, vui lòng liên hệ Do Thi Bich Lieu</v>
          </cell>
        </row>
        <row r="636">
          <cell r="D636">
            <v>32672</v>
          </cell>
          <cell r="E636">
            <v>26406428</v>
          </cell>
          <cell r="F636">
            <v>2336400</v>
          </cell>
          <cell r="G636">
            <v>45077.000347222223</v>
          </cell>
          <cell r="J636" t="str">
            <v>Do Thi Bich Lieu</v>
          </cell>
          <cell r="M636" t="str">
            <v>No</v>
          </cell>
          <cell r="O636" t="str">
            <v>Chúng tôi đang xử lý hóa đơn, vui lòng liên hệ Do Thi Bich Lieu</v>
          </cell>
        </row>
        <row r="637">
          <cell r="D637">
            <v>34523</v>
          </cell>
          <cell r="E637">
            <v>12168857</v>
          </cell>
          <cell r="F637">
            <v>4655974</v>
          </cell>
          <cell r="G637">
            <v>45087.000347222223</v>
          </cell>
          <cell r="H637">
            <v>45088.000347222223</v>
          </cell>
          <cell r="I637">
            <v>45119.000347222223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34497</v>
          </cell>
          <cell r="E638">
            <v>17210890</v>
          </cell>
          <cell r="F638">
            <v>4668733</v>
          </cell>
          <cell r="G638">
            <v>45087.000347222223</v>
          </cell>
          <cell r="H638">
            <v>45088.000347222223</v>
          </cell>
          <cell r="I638">
            <v>45115.000347222223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34518</v>
          </cell>
          <cell r="E639">
            <v>22356837</v>
          </cell>
          <cell r="F639">
            <v>552013</v>
          </cell>
          <cell r="G639">
            <v>45087.000347222223</v>
          </cell>
          <cell r="H639">
            <v>45088.000347222223</v>
          </cell>
          <cell r="I639">
            <v>45118.000347222223</v>
          </cell>
          <cell r="J639" t="str">
            <v>Do Thi Bich Lieu</v>
          </cell>
          <cell r="M639" t="str">
            <v>No</v>
          </cell>
          <cell r="O639" t="str">
            <v>Lịch thanh toán: Monthly at 10 &amp; 24</v>
          </cell>
        </row>
        <row r="640">
          <cell r="D640">
            <v>34520</v>
          </cell>
          <cell r="E640">
            <v>17213073</v>
          </cell>
          <cell r="F640">
            <v>2162815</v>
          </cell>
          <cell r="G640">
            <v>45087.000347222223</v>
          </cell>
          <cell r="H640">
            <v>45088.000347222223</v>
          </cell>
          <cell r="I640">
            <v>45119.000347222223</v>
          </cell>
          <cell r="J640" t="str">
            <v>Do Thi Bich Lieu</v>
          </cell>
          <cell r="M640" t="str">
            <v>No</v>
          </cell>
          <cell r="O640" t="str">
            <v>Lịch thanh toán: Monthly at 10 &amp; 24</v>
          </cell>
        </row>
        <row r="641">
          <cell r="D641">
            <v>34558</v>
          </cell>
          <cell r="E641">
            <v>10251273</v>
          </cell>
          <cell r="F641">
            <v>2167495</v>
          </cell>
          <cell r="G641">
            <v>45087.000347222223</v>
          </cell>
          <cell r="H641">
            <v>45088.000347222223</v>
          </cell>
          <cell r="I641">
            <v>45121.000347222223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D642">
            <v>644</v>
          </cell>
          <cell r="E642">
            <v>12102972</v>
          </cell>
          <cell r="F642">
            <v>1942919</v>
          </cell>
          <cell r="G642">
            <v>44932.000347222223</v>
          </cell>
          <cell r="J642" t="str">
            <v>Do Thi Bich Lieu</v>
          </cell>
          <cell r="M642" t="str">
            <v>No</v>
          </cell>
          <cell r="O642" t="str">
            <v>Chúng tôi đang xử lý hóa đơn, vui lòng liên hệ Do Thi Bich Lieu</v>
          </cell>
        </row>
        <row r="643">
          <cell r="D643">
            <v>23405</v>
          </cell>
          <cell r="E643">
            <v>19385051</v>
          </cell>
          <cell r="F643">
            <v>5697159</v>
          </cell>
          <cell r="G643">
            <v>45036.000347222223</v>
          </cell>
          <cell r="J643" t="str">
            <v>Do Thi Bich Lieu</v>
          </cell>
          <cell r="M643" t="str">
            <v>No</v>
          </cell>
          <cell r="O643" t="str">
            <v>05/Đã thanh toán 24/2023</v>
          </cell>
        </row>
        <row r="644">
          <cell r="D644">
            <v>23421</v>
          </cell>
          <cell r="E644">
            <v>26386858</v>
          </cell>
          <cell r="F644">
            <v>2586309</v>
          </cell>
          <cell r="G644">
            <v>45036.000347222223</v>
          </cell>
          <cell r="J644" t="str">
            <v>Do Thi Bich Lieu</v>
          </cell>
          <cell r="M644" t="str">
            <v>No</v>
          </cell>
          <cell r="O644" t="str">
            <v>05/Đã thanh toán 24/2023</v>
          </cell>
        </row>
        <row r="645">
          <cell r="D645">
            <v>23410</v>
          </cell>
          <cell r="E645">
            <v>12147912</v>
          </cell>
          <cell r="F645">
            <v>778800</v>
          </cell>
          <cell r="G645">
            <v>45036.000347222223</v>
          </cell>
          <cell r="J645" t="str">
            <v>Do Thi Bich Lieu</v>
          </cell>
          <cell r="M645" t="str">
            <v>No</v>
          </cell>
          <cell r="O645" t="str">
            <v>06/Đã thanh toán 12/2023</v>
          </cell>
        </row>
        <row r="646">
          <cell r="D646">
            <v>25223</v>
          </cell>
          <cell r="E646">
            <v>18161462</v>
          </cell>
          <cell r="F646">
            <v>2336400</v>
          </cell>
          <cell r="G646">
            <v>45044.000347222223</v>
          </cell>
          <cell r="J646" t="str">
            <v>Do Thi Bich Lieu</v>
          </cell>
          <cell r="M646" t="str">
            <v>No</v>
          </cell>
          <cell r="O646" t="str">
            <v>06/Đã thanh toán 12/2023</v>
          </cell>
        </row>
        <row r="647">
          <cell r="D647">
            <v>25245</v>
          </cell>
          <cell r="E647">
            <v>16430473</v>
          </cell>
          <cell r="F647">
            <v>4495766</v>
          </cell>
          <cell r="G647">
            <v>45044.000347222223</v>
          </cell>
          <cell r="J647" t="str">
            <v>Do Thi Bich Lieu</v>
          </cell>
          <cell r="M647" t="str">
            <v>No</v>
          </cell>
          <cell r="O647" t="str">
            <v>06/Đã thanh toán 12/2023</v>
          </cell>
        </row>
        <row r="648">
          <cell r="D648">
            <v>25251</v>
          </cell>
          <cell r="E648">
            <v>25340068</v>
          </cell>
          <cell r="F648">
            <v>2095544</v>
          </cell>
          <cell r="G648">
            <v>45044.000347222223</v>
          </cell>
          <cell r="J648" t="str">
            <v>Do Thi Bich Lieu</v>
          </cell>
          <cell r="M648" t="str">
            <v>No</v>
          </cell>
          <cell r="O648" t="str">
            <v>06/Đã thanh toán 12/2023</v>
          </cell>
        </row>
        <row r="649">
          <cell r="D649">
            <v>25225</v>
          </cell>
          <cell r="E649">
            <v>16429158</v>
          </cell>
          <cell r="F649">
            <v>2095544</v>
          </cell>
          <cell r="G649">
            <v>45044.000347222223</v>
          </cell>
          <cell r="J649" t="str">
            <v>Do Thi Bich Lieu</v>
          </cell>
          <cell r="M649" t="str">
            <v>No</v>
          </cell>
          <cell r="O649" t="str">
            <v>06/Đã thanh toán 12/2023</v>
          </cell>
        </row>
        <row r="650">
          <cell r="D650">
            <v>25250</v>
          </cell>
          <cell r="E650">
            <v>15115730</v>
          </cell>
          <cell r="F650">
            <v>2443276</v>
          </cell>
          <cell r="G650">
            <v>45044.000347222223</v>
          </cell>
          <cell r="J650" t="str">
            <v>Do Thi Bich Lieu</v>
          </cell>
          <cell r="M650" t="str">
            <v>No</v>
          </cell>
          <cell r="O650" t="str">
            <v>06/Đã thanh toán 12/2023</v>
          </cell>
        </row>
        <row r="651">
          <cell r="D651">
            <v>25353</v>
          </cell>
          <cell r="E651">
            <v>13204346</v>
          </cell>
          <cell r="F651">
            <v>13222710</v>
          </cell>
          <cell r="G651">
            <v>45050.000347222223</v>
          </cell>
          <cell r="J651" t="str">
            <v>Do Thi Bich Lieu</v>
          </cell>
          <cell r="M651" t="str">
            <v>No</v>
          </cell>
          <cell r="O651" t="str">
            <v>05/Đã thanh toán 10/2023</v>
          </cell>
        </row>
        <row r="652">
          <cell r="D652">
            <v>29780</v>
          </cell>
          <cell r="E652">
            <v>17205052</v>
          </cell>
          <cell r="F652">
            <v>2175417</v>
          </cell>
          <cell r="G652">
            <v>45065.000347222223</v>
          </cell>
          <cell r="J652" t="str">
            <v>Do Thi Bich Lieu</v>
          </cell>
          <cell r="M652" t="str">
            <v>No</v>
          </cell>
          <cell r="O652" t="str">
            <v>06/Đã thanh toán 26/2023</v>
          </cell>
        </row>
        <row r="653">
          <cell r="D653">
            <v>29791</v>
          </cell>
          <cell r="E653">
            <v>24317587</v>
          </cell>
          <cell r="F653">
            <v>598950</v>
          </cell>
          <cell r="G653">
            <v>45065.000347222223</v>
          </cell>
          <cell r="H653">
            <v>45069.000347222223</v>
          </cell>
          <cell r="I653">
            <v>45103.000347222223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32677</v>
          </cell>
          <cell r="E654">
            <v>26363583</v>
          </cell>
          <cell r="F654">
            <v>2592238</v>
          </cell>
          <cell r="G654">
            <v>45077.000347222223</v>
          </cell>
          <cell r="J654" t="str">
            <v>Do Thi Bich Lieu</v>
          </cell>
          <cell r="M654" t="str">
            <v>No</v>
          </cell>
          <cell r="O654" t="str">
            <v>06/Đã thanh toán 12/2023</v>
          </cell>
        </row>
        <row r="655">
          <cell r="D655">
            <v>32656</v>
          </cell>
          <cell r="E655">
            <v>12165991</v>
          </cell>
          <cell r="F655">
            <v>3664914</v>
          </cell>
          <cell r="G655">
            <v>45077.000347222223</v>
          </cell>
          <cell r="H655">
            <v>45078.000347222223</v>
          </cell>
          <cell r="I655">
            <v>45111.000347222223</v>
          </cell>
          <cell r="J655" t="str">
            <v>Do Thi Bich Lieu</v>
          </cell>
          <cell r="M655" t="str">
            <v>No</v>
          </cell>
          <cell r="O655" t="str">
            <v>Lịch thanh toán: Monthly at 10 &amp; 24</v>
          </cell>
        </row>
        <row r="656">
          <cell r="D656">
            <v>32652</v>
          </cell>
          <cell r="E656">
            <v>18176008</v>
          </cell>
          <cell r="F656">
            <v>5609973</v>
          </cell>
          <cell r="G656">
            <v>45077.000347222223</v>
          </cell>
          <cell r="H656">
            <v>45078.000347222223</v>
          </cell>
          <cell r="I656">
            <v>45108.000347222223</v>
          </cell>
          <cell r="J656" t="str">
            <v>Do Thi Bich Lieu</v>
          </cell>
          <cell r="M656" t="str">
            <v>No</v>
          </cell>
          <cell r="O656" t="str">
            <v>Lịch thanh toán: Monthly at 10 &amp; 24</v>
          </cell>
        </row>
        <row r="657">
          <cell r="D657">
            <v>34521</v>
          </cell>
          <cell r="E657">
            <v>16445288</v>
          </cell>
          <cell r="F657">
            <v>1891489</v>
          </cell>
          <cell r="G657">
            <v>45087.000347222223</v>
          </cell>
          <cell r="H657">
            <v>45088.000347222223</v>
          </cell>
          <cell r="I657">
            <v>45121.000347222223</v>
          </cell>
          <cell r="J657" t="str">
            <v>Do Thi Bich Lieu</v>
          </cell>
          <cell r="M657" t="str">
            <v>No</v>
          </cell>
          <cell r="O657" t="str">
            <v>Lịch thanh toán: Monthly at 10 &amp; 24</v>
          </cell>
        </row>
        <row r="658">
          <cell r="D658">
            <v>34519</v>
          </cell>
          <cell r="E658">
            <v>17212893</v>
          </cell>
          <cell r="F658">
            <v>3664914</v>
          </cell>
          <cell r="G658">
            <v>45087.000347222223</v>
          </cell>
          <cell r="H658">
            <v>45088.000347222223</v>
          </cell>
          <cell r="I658">
            <v>45119.000347222223</v>
          </cell>
          <cell r="J658" t="str">
            <v>Do Thi Bich Lieu</v>
          </cell>
          <cell r="M658" t="str">
            <v>No</v>
          </cell>
          <cell r="O658" t="str">
            <v>Lịch thanh toán: Monthly at 10 &amp; 24</v>
          </cell>
        </row>
        <row r="659">
          <cell r="D659">
            <v>23415</v>
          </cell>
          <cell r="E659">
            <v>16426394</v>
          </cell>
          <cell r="F659">
            <v>3795915</v>
          </cell>
          <cell r="G659">
            <v>45036.000347222223</v>
          </cell>
          <cell r="J659" t="str">
            <v>Do Thi Bich Lieu</v>
          </cell>
          <cell r="M659" t="str">
            <v>No</v>
          </cell>
          <cell r="O659" t="str">
            <v>06/Đã thanh toán 12/2023</v>
          </cell>
        </row>
        <row r="660">
          <cell r="D660">
            <v>32653</v>
          </cell>
          <cell r="E660">
            <v>25350439</v>
          </cell>
          <cell r="F660">
            <v>4234934</v>
          </cell>
          <cell r="G660">
            <v>45077.000347222223</v>
          </cell>
          <cell r="H660">
            <v>45078.000347222223</v>
          </cell>
          <cell r="I660">
            <v>45112.000347222223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34522</v>
          </cell>
          <cell r="E661">
            <v>18179588</v>
          </cell>
          <cell r="F661">
            <v>2619452</v>
          </cell>
          <cell r="G661">
            <v>45087.000347222223</v>
          </cell>
          <cell r="H661">
            <v>45088.000347222223</v>
          </cell>
          <cell r="I661">
            <v>45118.000347222223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23422</v>
          </cell>
          <cell r="E662">
            <v>90314767</v>
          </cell>
          <cell r="F662">
            <v>3380546</v>
          </cell>
          <cell r="G662">
            <v>45036.000347222223</v>
          </cell>
          <cell r="J662" t="str">
            <v>Do Thi Bich Lieu</v>
          </cell>
          <cell r="M662" t="str">
            <v>No</v>
          </cell>
          <cell r="O662" t="str">
            <v>05/Đã thanh toán 24/2023</v>
          </cell>
        </row>
        <row r="663">
          <cell r="D663">
            <v>13165</v>
          </cell>
          <cell r="E663">
            <v>16407983</v>
          </cell>
          <cell r="F663">
            <v>2400893</v>
          </cell>
          <cell r="G663">
            <v>44994.000347222223</v>
          </cell>
          <cell r="J663" t="str">
            <v>Do Thi Bich Lieu</v>
          </cell>
          <cell r="M663" t="str">
            <v>No</v>
          </cell>
          <cell r="O663" t="str">
            <v>06/Đã thanh toán 26/2023</v>
          </cell>
        </row>
        <row r="664">
          <cell r="D664">
            <v>25879</v>
          </cell>
          <cell r="E664">
            <v>13109905</v>
          </cell>
          <cell r="F664">
            <v>8242430</v>
          </cell>
          <cell r="G664">
            <v>44758.000347222223</v>
          </cell>
          <cell r="J664" t="str">
            <v>Do Thi Bich Lieu</v>
          </cell>
          <cell r="M664" t="str">
            <v>No</v>
          </cell>
          <cell r="O664" t="str">
            <v>Chúng tôi đang xử lý hóa đơn, vui lòng liên hệ Do Thi Bich Lieu</v>
          </cell>
        </row>
        <row r="665">
          <cell r="D665">
            <v>56277</v>
          </cell>
          <cell r="E665">
            <v>15069804</v>
          </cell>
          <cell r="F665">
            <v>196020</v>
          </cell>
          <cell r="G665">
            <v>44916.000347222223</v>
          </cell>
          <cell r="J665" t="str">
            <v>Do Thi Bich Lieu</v>
          </cell>
          <cell r="M665" t="str">
            <v>No</v>
          </cell>
          <cell r="O665" t="str">
            <v>Chúng tôi đang xử lý hóa đơn, vui lòng liên hệ Do Thi Bich Lieu</v>
          </cell>
        </row>
        <row r="666">
          <cell r="D666">
            <v>56991</v>
          </cell>
          <cell r="E666">
            <v>12100509</v>
          </cell>
          <cell r="F666">
            <v>882090</v>
          </cell>
          <cell r="G666">
            <v>44922.000347222223</v>
          </cell>
          <cell r="J666" t="str">
            <v>Do Thi Bich Lieu</v>
          </cell>
          <cell r="M666" t="str">
            <v>No</v>
          </cell>
          <cell r="O666" t="str">
            <v>Chúng tôi đang xử lý hóa đơn, vui lòng liên hệ Do Thi Bich Lieu</v>
          </cell>
        </row>
        <row r="667">
          <cell r="D667">
            <v>57169</v>
          </cell>
          <cell r="E667">
            <v>18115377</v>
          </cell>
          <cell r="F667">
            <v>980100</v>
          </cell>
          <cell r="G667">
            <v>44924.000347222223</v>
          </cell>
          <cell r="J667" t="str">
            <v>Do Thi Bich Lieu</v>
          </cell>
          <cell r="M667" t="str">
            <v>No</v>
          </cell>
          <cell r="O667" t="str">
            <v>Chúng tôi đang xử lý hóa đơn, vui lòng liên hệ Do Thi Bich Lieu</v>
          </cell>
        </row>
        <row r="668">
          <cell r="D668">
            <v>57873</v>
          </cell>
          <cell r="E668">
            <v>14066526</v>
          </cell>
          <cell r="F668">
            <v>3598279</v>
          </cell>
          <cell r="G668">
            <v>44926.000347222223</v>
          </cell>
          <cell r="J668" t="str">
            <v>Do Thi Bich Lieu</v>
          </cell>
          <cell r="M668" t="str">
            <v>No</v>
          </cell>
          <cell r="O668" t="str">
            <v>Chúng tôi đang xử lý hóa đơn, vui lòng liên hệ Do Thi Bich Lieu</v>
          </cell>
        </row>
        <row r="669">
          <cell r="D669">
            <v>13715</v>
          </cell>
          <cell r="E669">
            <v>28276097</v>
          </cell>
          <cell r="F669">
            <v>-1199426</v>
          </cell>
          <cell r="G669">
            <v>45000.000347222223</v>
          </cell>
          <cell r="J669" t="str">
            <v>Do Thi Bich Lieu</v>
          </cell>
          <cell r="M669" t="str">
            <v>No</v>
          </cell>
          <cell r="O669" t="str">
            <v>Chúng tôi đang xử lý hóa đơn, vui lòng liên hệ Do Thi Bich Lieu</v>
          </cell>
        </row>
        <row r="670">
          <cell r="D670">
            <v>31445</v>
          </cell>
          <cell r="E670">
            <v>16440980</v>
          </cell>
          <cell r="F670">
            <v>1615482</v>
          </cell>
          <cell r="G670">
            <v>45073.000347222223</v>
          </cell>
          <cell r="J670" t="str">
            <v>Do Thi Bich Lieu</v>
          </cell>
          <cell r="M670" t="str">
            <v>No</v>
          </cell>
          <cell r="O670" t="str">
            <v>Chúng tôi đang xử lý hóa đơn, vui lòng liên hệ Do Thi Bich Lieu</v>
          </cell>
        </row>
        <row r="671">
          <cell r="D671">
            <v>1376</v>
          </cell>
          <cell r="E671">
            <v>17154727</v>
          </cell>
          <cell r="F671">
            <v>6936193</v>
          </cell>
          <cell r="G671">
            <v>44938.000347222223</v>
          </cell>
          <cell r="J671" t="str">
            <v>Do Thi Bich Lieu</v>
          </cell>
          <cell r="M671" t="str">
            <v>No</v>
          </cell>
          <cell r="O671" t="str">
            <v>Chúng tôi đang xử lý hóa đơn, vui lòng liên hệ Do Thi Bich Lieu</v>
          </cell>
        </row>
        <row r="672">
          <cell r="D672">
            <v>1477</v>
          </cell>
          <cell r="E672">
            <v>28298123</v>
          </cell>
          <cell r="F672">
            <v>9484132</v>
          </cell>
          <cell r="G672">
            <v>44939.000347222223</v>
          </cell>
          <cell r="J672" t="str">
            <v>Do Thi Bich Lieu</v>
          </cell>
          <cell r="M672" t="str">
            <v>No</v>
          </cell>
          <cell r="O672" t="str">
            <v>Chúng tôi đang xử lý hóa đơn, vui lòng liên hệ Do Thi Bich Lieu</v>
          </cell>
        </row>
        <row r="673">
          <cell r="D673">
            <v>2116</v>
          </cell>
          <cell r="E673">
            <v>16391225</v>
          </cell>
          <cell r="F673">
            <v>6094770</v>
          </cell>
          <cell r="G673">
            <v>44957.000347222223</v>
          </cell>
          <cell r="J673" t="str">
            <v>Do Thi Bich Lieu</v>
          </cell>
          <cell r="M673" t="str">
            <v>No</v>
          </cell>
          <cell r="O673" t="str">
            <v>Chúng tôi đang xử lý hóa đơn, vui lòng liên hệ Do Thi Bich Lieu</v>
          </cell>
        </row>
        <row r="674">
          <cell r="D674">
            <v>2127</v>
          </cell>
          <cell r="E674">
            <v>11153889</v>
          </cell>
          <cell r="F674">
            <v>11166133</v>
          </cell>
          <cell r="G674">
            <v>44957.000347222223</v>
          </cell>
          <cell r="J674" t="str">
            <v>Do Thi Bich Lieu</v>
          </cell>
          <cell r="M674" t="str">
            <v>No</v>
          </cell>
          <cell r="O674" t="str">
            <v>Chúng tôi đang xử lý hóa đơn, vui lòng liên hệ Do Thi Bich Lieu</v>
          </cell>
        </row>
        <row r="675">
          <cell r="D675">
            <v>6277</v>
          </cell>
          <cell r="E675">
            <v>26363583</v>
          </cell>
          <cell r="F675">
            <v>2880284</v>
          </cell>
          <cell r="G675">
            <v>44973.000347222223</v>
          </cell>
          <cell r="J675" t="str">
            <v>Do Thi Bich Lieu</v>
          </cell>
          <cell r="M675" t="str">
            <v>No</v>
          </cell>
          <cell r="O675" t="str">
            <v>Chúng tôi đang xử lý hóa đơn, vui lòng liên hệ Do Thi Bich Lieu</v>
          </cell>
        </row>
        <row r="676">
          <cell r="D676">
            <v>56990</v>
          </cell>
          <cell r="E676">
            <v>10171704</v>
          </cell>
          <cell r="F676">
            <v>23304240</v>
          </cell>
          <cell r="G676">
            <v>44922.000347222223</v>
          </cell>
          <cell r="J676" t="str">
            <v>Do Thi Bich Lieu</v>
          </cell>
          <cell r="M676" t="str">
            <v>No</v>
          </cell>
          <cell r="O676" t="str">
            <v>Chúng tôi đang xử lý hóa đơn, vui lòng liên hệ Do Thi Bich Lieu</v>
          </cell>
        </row>
        <row r="677">
          <cell r="D677">
            <v>641</v>
          </cell>
          <cell r="E677">
            <v>16386568</v>
          </cell>
          <cell r="F677">
            <v>1827216</v>
          </cell>
          <cell r="G677">
            <v>44932.000347222223</v>
          </cell>
          <cell r="J677" t="str">
            <v>Do Thi Bich Lieu</v>
          </cell>
          <cell r="M677" t="str">
            <v>No</v>
          </cell>
          <cell r="O677" t="str">
            <v>Chúng tôi đang xử lý hóa đơn, vui lòng liên hệ Do Thi Bich Lieu</v>
          </cell>
        </row>
        <row r="678">
          <cell r="D678">
            <v>832</v>
          </cell>
          <cell r="E678">
            <v>17151843</v>
          </cell>
          <cell r="F678">
            <v>26410406</v>
          </cell>
          <cell r="G678">
            <v>44933.000347222223</v>
          </cell>
          <cell r="J678" t="str">
            <v>Do Thi Bich Lieu</v>
          </cell>
          <cell r="M678" t="str">
            <v>No</v>
          </cell>
          <cell r="O678" t="str">
            <v>Chúng tôi đang xử lý hóa đơn, vui lòng liên hệ Do Thi Bich Lieu</v>
          </cell>
        </row>
        <row r="679">
          <cell r="D679">
            <v>1372</v>
          </cell>
          <cell r="E679">
            <v>10176136</v>
          </cell>
          <cell r="F679">
            <v>5280396</v>
          </cell>
          <cell r="G679">
            <v>44938.000347222223</v>
          </cell>
          <cell r="J679" t="str">
            <v>Do Thi Bich Lieu</v>
          </cell>
          <cell r="M679" t="str">
            <v>No</v>
          </cell>
          <cell r="O679" t="str">
            <v>Chúng tôi đang xử lý hóa đơn, vui lòng liên hệ Do Thi Bich Lieu</v>
          </cell>
        </row>
        <row r="680">
          <cell r="D680">
            <v>1375</v>
          </cell>
          <cell r="E680">
            <v>10179448</v>
          </cell>
          <cell r="F680">
            <v>12216380</v>
          </cell>
          <cell r="G680">
            <v>44938.000347222223</v>
          </cell>
          <cell r="J680" t="str">
            <v>Do Thi Bich Lieu</v>
          </cell>
          <cell r="M680" t="str">
            <v>No</v>
          </cell>
          <cell r="O680" t="str">
            <v>Chúng tôi đang xử lý hóa đơn, vui lòng liên hệ Do Thi Bich Lieu</v>
          </cell>
        </row>
        <row r="681">
          <cell r="D681">
            <v>1379</v>
          </cell>
          <cell r="E681">
            <v>24280678</v>
          </cell>
          <cell r="F681">
            <v>8581829</v>
          </cell>
          <cell r="G681">
            <v>44938.000347222223</v>
          </cell>
          <cell r="J681" t="str">
            <v>Do Thi Bich Lieu</v>
          </cell>
          <cell r="M681" t="str">
            <v>No</v>
          </cell>
          <cell r="O681" t="str">
            <v>Chúng tôi đang xử lý hóa đơn, vui lòng liên hệ Do Thi Bich Lieu</v>
          </cell>
        </row>
        <row r="682">
          <cell r="D682">
            <v>1373</v>
          </cell>
          <cell r="E682">
            <v>50984121</v>
          </cell>
          <cell r="F682">
            <v>13511344</v>
          </cell>
          <cell r="G682">
            <v>44938.000347222223</v>
          </cell>
          <cell r="J682" t="str">
            <v>Do Thi Bich Lieu</v>
          </cell>
          <cell r="M682" t="str">
            <v>No</v>
          </cell>
          <cell r="O682" t="str">
            <v>Chúng tôi đang xử lý hóa đơn, vui lòng liên hệ Do Thi Bich Lieu</v>
          </cell>
        </row>
        <row r="683">
          <cell r="D683">
            <v>1382</v>
          </cell>
          <cell r="E683">
            <v>16389594</v>
          </cell>
          <cell r="F683">
            <v>6108190</v>
          </cell>
          <cell r="G683">
            <v>44938.000347222223</v>
          </cell>
          <cell r="J683" t="str">
            <v>Do Thi Bich Lieu</v>
          </cell>
          <cell r="M683" t="str">
            <v>No</v>
          </cell>
          <cell r="O683" t="str">
            <v>Chúng tôi đang xử lý hóa đơn, vui lòng liên hệ Do Thi Bich Lieu</v>
          </cell>
        </row>
        <row r="684">
          <cell r="D684">
            <v>1370</v>
          </cell>
          <cell r="E684">
            <v>19353021</v>
          </cell>
          <cell r="F684">
            <v>1221638</v>
          </cell>
          <cell r="G684">
            <v>44938.000347222223</v>
          </cell>
          <cell r="J684" t="str">
            <v>Do Thi Bich Lieu</v>
          </cell>
          <cell r="M684" t="str">
            <v>No</v>
          </cell>
          <cell r="O684" t="str">
            <v>Chúng tôi đang xử lý hóa đơn, vui lòng liên hệ Do Thi Bich Lieu</v>
          </cell>
        </row>
        <row r="685">
          <cell r="D685">
            <v>1368</v>
          </cell>
          <cell r="E685">
            <v>13204346</v>
          </cell>
          <cell r="F685">
            <v>13589208</v>
          </cell>
          <cell r="G685">
            <v>44938.000347222223</v>
          </cell>
          <cell r="J685" t="str">
            <v>Do Thi Bich Lieu</v>
          </cell>
          <cell r="M685" t="str">
            <v>No</v>
          </cell>
          <cell r="O685" t="str">
            <v>Chúng tôi đang xử lý hóa đơn, vui lòng liên hệ Do Thi Bich Lieu</v>
          </cell>
        </row>
        <row r="686">
          <cell r="D686">
            <v>1374</v>
          </cell>
          <cell r="E686">
            <v>10177524</v>
          </cell>
          <cell r="F686">
            <v>5054124</v>
          </cell>
          <cell r="G686">
            <v>44938.000347222223</v>
          </cell>
          <cell r="J686" t="str">
            <v>Do Thi Bich Lieu</v>
          </cell>
          <cell r="M686" t="str">
            <v>No</v>
          </cell>
          <cell r="O686" t="str">
            <v>Chúng tôi đang xử lý hóa đơn, vui lòng liên hệ Do Thi Bich Lieu</v>
          </cell>
        </row>
        <row r="687">
          <cell r="D687">
            <v>1378</v>
          </cell>
          <cell r="E687">
            <v>22308735</v>
          </cell>
          <cell r="F687">
            <v>19025138</v>
          </cell>
          <cell r="G687">
            <v>44938.000347222223</v>
          </cell>
          <cell r="J687" t="str">
            <v>Do Thi Bich Lieu</v>
          </cell>
          <cell r="M687" t="str">
            <v>No</v>
          </cell>
          <cell r="O687" t="str">
            <v>Chúng tôi đang xử lý hóa đơn, vui lòng liên hệ Do Thi Bich Lieu</v>
          </cell>
        </row>
        <row r="688">
          <cell r="D688">
            <v>1377</v>
          </cell>
          <cell r="E688">
            <v>20335101</v>
          </cell>
          <cell r="F688">
            <v>8672587</v>
          </cell>
          <cell r="G688">
            <v>44938.000347222223</v>
          </cell>
          <cell r="J688" t="str">
            <v>Do Thi Bich Lieu</v>
          </cell>
          <cell r="M688" t="str">
            <v>No</v>
          </cell>
          <cell r="O688" t="str">
            <v>Chúng tôi đang xử lý hóa đơn, vui lòng liên hệ Do Thi Bich Lieu</v>
          </cell>
        </row>
        <row r="689">
          <cell r="D689">
            <v>1371</v>
          </cell>
          <cell r="E689">
            <v>18118684</v>
          </cell>
          <cell r="F689">
            <v>4216916</v>
          </cell>
          <cell r="G689">
            <v>44938.000347222223</v>
          </cell>
          <cell r="J689" t="str">
            <v>Do Thi Bich Lieu</v>
          </cell>
          <cell r="M689" t="str">
            <v>No</v>
          </cell>
          <cell r="O689" t="str">
            <v>Chúng tôi đang xử lý hóa đơn, vui lòng liên hệ Do Thi Bich Lieu</v>
          </cell>
        </row>
        <row r="690">
          <cell r="D690">
            <v>1482</v>
          </cell>
          <cell r="E690">
            <v>15079249</v>
          </cell>
          <cell r="F690">
            <v>11958606</v>
          </cell>
          <cell r="G690">
            <v>44939.000347222223</v>
          </cell>
          <cell r="J690" t="str">
            <v>Do Thi Bich Lieu</v>
          </cell>
          <cell r="M690" t="str">
            <v>No</v>
          </cell>
          <cell r="O690" t="str">
            <v>Chúng tôi đang xử lý hóa đơn, vui lòng liên hệ Do Thi Bich Lieu</v>
          </cell>
        </row>
        <row r="691">
          <cell r="D691">
            <v>1480</v>
          </cell>
          <cell r="E691">
            <v>16391750</v>
          </cell>
          <cell r="F691">
            <v>10859211</v>
          </cell>
          <cell r="G691">
            <v>44939.000347222223</v>
          </cell>
          <cell r="J691" t="str">
            <v>Do Thi Bich Lieu</v>
          </cell>
          <cell r="M691" t="str">
            <v>No</v>
          </cell>
          <cell r="O691" t="str">
            <v>Chúng tôi đang xử lý hóa đơn, vui lòng liên hệ Do Thi Bich Lieu</v>
          </cell>
        </row>
        <row r="692">
          <cell r="D692">
            <v>2133</v>
          </cell>
          <cell r="E692">
            <v>13205002</v>
          </cell>
          <cell r="F692">
            <v>1305424</v>
          </cell>
          <cell r="G692">
            <v>44957.000347222223</v>
          </cell>
          <cell r="J692" t="str">
            <v>Do Thi Bich Lieu</v>
          </cell>
          <cell r="M692" t="str">
            <v>No</v>
          </cell>
          <cell r="O692" t="str">
            <v>Chúng tôi đang xử lý hóa đơn, vui lòng liên hệ Do Thi Bich Lieu</v>
          </cell>
        </row>
        <row r="693">
          <cell r="D693">
            <v>2137</v>
          </cell>
          <cell r="E693">
            <v>26359222</v>
          </cell>
          <cell r="F693">
            <v>14355022</v>
          </cell>
          <cell r="G693">
            <v>44957.000347222223</v>
          </cell>
          <cell r="J693" t="str">
            <v>Do Thi Bich Lieu</v>
          </cell>
          <cell r="M693" t="str">
            <v>No</v>
          </cell>
          <cell r="O693" t="str">
            <v>Chúng tôi đang xử lý hóa đơn, vui lòng liên hệ Do Thi Bich Lieu</v>
          </cell>
        </row>
        <row r="694">
          <cell r="D694">
            <v>2136</v>
          </cell>
          <cell r="E694">
            <v>14069880</v>
          </cell>
          <cell r="F694">
            <v>12207721</v>
          </cell>
          <cell r="G694">
            <v>44957.000347222223</v>
          </cell>
          <cell r="J694" t="str">
            <v>Do Thi Bich Lieu</v>
          </cell>
          <cell r="M694" t="str">
            <v>No</v>
          </cell>
          <cell r="O694" t="str">
            <v>Chúng tôi đang xử lý hóa đơn, vui lòng liên hệ Do Thi Bich Lieu</v>
          </cell>
        </row>
        <row r="695">
          <cell r="D695">
            <v>2121</v>
          </cell>
          <cell r="E695">
            <v>10183289</v>
          </cell>
          <cell r="F695">
            <v>37365490</v>
          </cell>
          <cell r="G695">
            <v>44957.000347222223</v>
          </cell>
          <cell r="J695" t="str">
            <v>Do Thi Bich Lieu</v>
          </cell>
          <cell r="M695" t="str">
            <v>No</v>
          </cell>
          <cell r="O695" t="str">
            <v>Chúng tôi đang xử lý hóa đơn, vui lòng liên hệ Do Thi Bich Lieu</v>
          </cell>
        </row>
        <row r="696">
          <cell r="D696">
            <v>2115</v>
          </cell>
          <cell r="E696">
            <v>18123159</v>
          </cell>
          <cell r="F696">
            <v>12081581</v>
          </cell>
          <cell r="G696">
            <v>44957.000347222223</v>
          </cell>
          <cell r="J696" t="str">
            <v>Do Thi Bich Lieu</v>
          </cell>
          <cell r="M696" t="str">
            <v>No</v>
          </cell>
          <cell r="O696" t="str">
            <v>Chúng tôi đang xử lý hóa đơn, vui lòng liên hệ Do Thi Bich Lieu</v>
          </cell>
        </row>
        <row r="697">
          <cell r="D697">
            <v>2138</v>
          </cell>
          <cell r="E697">
            <v>14068906</v>
          </cell>
          <cell r="F697">
            <v>65661684</v>
          </cell>
          <cell r="G697">
            <v>44957.000347222223</v>
          </cell>
          <cell r="J697" t="str">
            <v>Do Thi Bich Lieu</v>
          </cell>
          <cell r="M697" t="str">
            <v>No</v>
          </cell>
          <cell r="O697" t="str">
            <v>Chúng tôi đang xử lý hóa đơn, vui lòng liên hệ Do Thi Bich Lieu</v>
          </cell>
        </row>
        <row r="698">
          <cell r="D698">
            <v>2181</v>
          </cell>
          <cell r="E698">
            <v>26360918</v>
          </cell>
          <cell r="F698">
            <v>13559590</v>
          </cell>
          <cell r="G698">
            <v>44957.000347222223</v>
          </cell>
          <cell r="J698" t="str">
            <v>Do Thi Bich Lieu</v>
          </cell>
          <cell r="M698" t="str">
            <v>No</v>
          </cell>
          <cell r="O698" t="str">
            <v>Chúng tôi đang xử lý hóa đơn, vui lòng liên hệ Do Thi Bich Lieu</v>
          </cell>
        </row>
        <row r="699">
          <cell r="D699">
            <v>2183</v>
          </cell>
          <cell r="E699">
            <v>16393469</v>
          </cell>
          <cell r="F699">
            <v>9018636</v>
          </cell>
          <cell r="G699">
            <v>44957.000347222223</v>
          </cell>
          <cell r="J699" t="str">
            <v>Do Thi Bich Lieu</v>
          </cell>
          <cell r="M699" t="str">
            <v>No</v>
          </cell>
          <cell r="O699" t="str">
            <v>Chúng tôi đang xử lý hóa đơn, vui lòng liên hệ Do Thi Bich Lieu</v>
          </cell>
        </row>
        <row r="700">
          <cell r="D700">
            <v>2182</v>
          </cell>
          <cell r="E700">
            <v>13209920</v>
          </cell>
          <cell r="F700">
            <v>12568622</v>
          </cell>
          <cell r="G700">
            <v>44957.000347222223</v>
          </cell>
          <cell r="J700" t="str">
            <v>Do Thi Bich Lieu</v>
          </cell>
          <cell r="M700" t="str">
            <v>No</v>
          </cell>
          <cell r="O700" t="str">
            <v>Chúng tôi đang xử lý hóa đơn, vui lòng liên hệ Do Thi Bich Lieu</v>
          </cell>
        </row>
        <row r="701">
          <cell r="D701">
            <v>2184</v>
          </cell>
          <cell r="E701">
            <v>26359891</v>
          </cell>
          <cell r="F701">
            <v>2900942</v>
          </cell>
          <cell r="G701">
            <v>44957.000347222223</v>
          </cell>
          <cell r="J701" t="str">
            <v>Do Thi Bich Lieu</v>
          </cell>
          <cell r="M701" t="str">
            <v>No</v>
          </cell>
          <cell r="O701" t="str">
            <v>Chúng tôi đang xử lý hóa đơn, vui lòng liên hệ Do Thi Bich Lieu</v>
          </cell>
        </row>
        <row r="702">
          <cell r="D702">
            <v>2131</v>
          </cell>
          <cell r="E702">
            <v>14071199</v>
          </cell>
          <cell r="F702">
            <v>6108190</v>
          </cell>
          <cell r="G702">
            <v>44957.000347222223</v>
          </cell>
          <cell r="J702" t="str">
            <v>Do Thi Bich Lieu</v>
          </cell>
          <cell r="M702" t="str">
            <v>No</v>
          </cell>
          <cell r="O702" t="str">
            <v>Chúng tôi đang xử lý hóa đơn, vui lòng liên hệ Do Thi Bich Lieu</v>
          </cell>
        </row>
        <row r="703">
          <cell r="D703">
            <v>2134</v>
          </cell>
          <cell r="E703">
            <v>13207268</v>
          </cell>
          <cell r="F703">
            <v>33855750</v>
          </cell>
          <cell r="G703">
            <v>44957.000347222223</v>
          </cell>
          <cell r="J703" t="str">
            <v>Do Thi Bich Lieu</v>
          </cell>
          <cell r="M703" t="str">
            <v>No</v>
          </cell>
          <cell r="O703" t="str">
            <v>Chúng tôi đang xử lý hóa đơn, vui lòng liên hệ Do Thi Bich Lieu</v>
          </cell>
        </row>
        <row r="704">
          <cell r="D704">
            <v>2124</v>
          </cell>
          <cell r="E704">
            <v>18123935</v>
          </cell>
          <cell r="F704">
            <v>6023424</v>
          </cell>
          <cell r="G704">
            <v>44957.000347222223</v>
          </cell>
          <cell r="J704" t="str">
            <v>Do Thi Bich Lieu</v>
          </cell>
          <cell r="M704" t="str">
            <v>No</v>
          </cell>
          <cell r="O704" t="str">
            <v>Chúng tôi đang xử lý hóa đơn, vui lòng liên hệ Do Thi Bich Lieu</v>
          </cell>
        </row>
        <row r="705">
          <cell r="D705">
            <v>2117</v>
          </cell>
          <cell r="E705">
            <v>15080920</v>
          </cell>
          <cell r="F705">
            <v>7899848</v>
          </cell>
          <cell r="G705">
            <v>44957.000347222223</v>
          </cell>
          <cell r="J705" t="str">
            <v>Do Thi Bich Lieu</v>
          </cell>
          <cell r="M705" t="str">
            <v>No</v>
          </cell>
          <cell r="O705" t="str">
            <v>Chúng tôi đang xử lý hóa đơn, vui lòng liên hệ Do Thi Bich Lieu</v>
          </cell>
        </row>
        <row r="706">
          <cell r="D706">
            <v>8663</v>
          </cell>
          <cell r="E706">
            <v>14076654</v>
          </cell>
          <cell r="F706">
            <v>1490071</v>
          </cell>
          <cell r="G706">
            <v>44981.000347222223</v>
          </cell>
          <cell r="J706" t="str">
            <v>Do Thi Bich Lieu</v>
          </cell>
          <cell r="M706" t="str">
            <v>No</v>
          </cell>
          <cell r="O706" t="str">
            <v>Chúng tôi đang xử lý hóa đơn, vui lòng liên hệ Do Thi Bich Lieu</v>
          </cell>
        </row>
        <row r="707">
          <cell r="D707">
            <v>15722</v>
          </cell>
          <cell r="E707">
            <v>15043397</v>
          </cell>
          <cell r="F707">
            <v>2358510</v>
          </cell>
          <cell r="G707">
            <v>45003.000347222223</v>
          </cell>
          <cell r="J707" t="str">
            <v>Do Thi Bich Lieu</v>
          </cell>
          <cell r="M707" t="str">
            <v>No</v>
          </cell>
          <cell r="O707" t="str">
            <v>Chúng tôi đang xử lý hóa đơn, vui lòng liên hệ Do Thi Bich Lieu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48263</v>
          </cell>
          <cell r="E2">
            <v>10280355</v>
          </cell>
          <cell r="F2">
            <v>4076233</v>
          </cell>
          <cell r="G2">
            <v>45150.000347222223</v>
          </cell>
          <cell r="H2">
            <v>45152.000347222223</v>
          </cell>
          <cell r="I2">
            <v>45178.000347222223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48283</v>
          </cell>
          <cell r="E3">
            <v>29191989</v>
          </cell>
          <cell r="F3">
            <v>1199426</v>
          </cell>
          <cell r="G3">
            <v>45150.000347222223</v>
          </cell>
          <cell r="H3">
            <v>45150.000347222223</v>
          </cell>
          <cell r="I3">
            <v>45180.000347222223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48309</v>
          </cell>
          <cell r="E4">
            <v>10283718</v>
          </cell>
          <cell r="F4">
            <v>4044622</v>
          </cell>
          <cell r="G4">
            <v>45150.000347222223</v>
          </cell>
          <cell r="H4">
            <v>45150.000347222223</v>
          </cell>
          <cell r="I4">
            <v>45184.000347222223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48312</v>
          </cell>
          <cell r="E5">
            <v>14141907</v>
          </cell>
          <cell r="F5">
            <v>4078037</v>
          </cell>
          <cell r="G5">
            <v>45150.000347222223</v>
          </cell>
          <cell r="H5">
            <v>45150.000347222223</v>
          </cell>
          <cell r="I5">
            <v>45177.000347222223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48262</v>
          </cell>
          <cell r="E6">
            <v>10279105</v>
          </cell>
          <cell r="F6">
            <v>3303245</v>
          </cell>
          <cell r="G6">
            <v>45150.000347222223</v>
          </cell>
          <cell r="H6">
            <v>45150.000347222223</v>
          </cell>
          <cell r="I6">
            <v>45178.000347222223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48281</v>
          </cell>
          <cell r="E7">
            <v>28366090</v>
          </cell>
          <cell r="F7">
            <v>2791904</v>
          </cell>
          <cell r="G7">
            <v>45150.000347222223</v>
          </cell>
          <cell r="H7">
            <v>45150.000347222223</v>
          </cell>
          <cell r="I7">
            <v>45181.000347222223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48289</v>
          </cell>
          <cell r="E8">
            <v>11237971</v>
          </cell>
          <cell r="F8">
            <v>3399581</v>
          </cell>
          <cell r="G8">
            <v>45150.000347222223</v>
          </cell>
          <cell r="H8">
            <v>45150.000347222223</v>
          </cell>
          <cell r="I8">
            <v>45181.000347222223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48300</v>
          </cell>
          <cell r="E9">
            <v>25374275</v>
          </cell>
          <cell r="F9">
            <v>1019509</v>
          </cell>
          <cell r="G9">
            <v>45150.000347222223</v>
          </cell>
          <cell r="H9">
            <v>45150.000347222223</v>
          </cell>
          <cell r="I9">
            <v>45184.000347222223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48294</v>
          </cell>
          <cell r="E10">
            <v>11238629</v>
          </cell>
          <cell r="F10">
            <v>4372099</v>
          </cell>
          <cell r="G10">
            <v>45150.000347222223</v>
          </cell>
          <cell r="H10">
            <v>45150.000347222223</v>
          </cell>
          <cell r="I10">
            <v>45182.000347222223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48299</v>
          </cell>
          <cell r="E11">
            <v>25374530</v>
          </cell>
          <cell r="F11">
            <v>4372099</v>
          </cell>
          <cell r="G11">
            <v>45150.000347222223</v>
          </cell>
          <cell r="H11">
            <v>45150.000347222223</v>
          </cell>
          <cell r="I11">
            <v>45184.000347222223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48308</v>
          </cell>
          <cell r="E12">
            <v>10282279</v>
          </cell>
          <cell r="F12">
            <v>2039018</v>
          </cell>
          <cell r="G12">
            <v>45150.000347222223</v>
          </cell>
          <cell r="H12">
            <v>45150.000347222223</v>
          </cell>
          <cell r="I12">
            <v>45184.000347222223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48310</v>
          </cell>
          <cell r="E13">
            <v>10284002</v>
          </cell>
          <cell r="F13">
            <v>541976</v>
          </cell>
          <cell r="G13">
            <v>45150.000347222223</v>
          </cell>
          <cell r="H13">
            <v>45150.000347222223</v>
          </cell>
          <cell r="I13">
            <v>45184.000347222223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48261</v>
          </cell>
          <cell r="E14">
            <v>10280070</v>
          </cell>
          <cell r="F14">
            <v>4078037</v>
          </cell>
          <cell r="G14">
            <v>45150.000347222223</v>
          </cell>
          <cell r="H14">
            <v>45150.000347222223</v>
          </cell>
          <cell r="I14">
            <v>45178.000347222223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48286</v>
          </cell>
          <cell r="E15">
            <v>12195190</v>
          </cell>
          <cell r="F15">
            <v>1019509</v>
          </cell>
          <cell r="G15">
            <v>45150.000347222223</v>
          </cell>
          <cell r="H15">
            <v>45150.000347222223</v>
          </cell>
          <cell r="I15">
            <v>45181.000347222223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48277</v>
          </cell>
          <cell r="E16">
            <v>16471148</v>
          </cell>
          <cell r="F16">
            <v>2186050</v>
          </cell>
          <cell r="G16">
            <v>45150.000347222223</v>
          </cell>
          <cell r="H16">
            <v>45150.000347222223</v>
          </cell>
          <cell r="I16">
            <v>45184.000347222223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48291</v>
          </cell>
          <cell r="E17">
            <v>18206782</v>
          </cell>
          <cell r="F17">
            <v>2448311</v>
          </cell>
          <cell r="G17">
            <v>45150.000347222223</v>
          </cell>
          <cell r="H17">
            <v>45150.000347222223</v>
          </cell>
          <cell r="I17">
            <v>45181.000347222223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48279</v>
          </cell>
          <cell r="E18">
            <v>17241628</v>
          </cell>
          <cell r="F18">
            <v>2039018</v>
          </cell>
          <cell r="G18">
            <v>45150.000347222223</v>
          </cell>
          <cell r="H18">
            <v>45150.000347222223</v>
          </cell>
          <cell r="I18">
            <v>45182.000347222223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48282</v>
          </cell>
          <cell r="E19">
            <v>17240699</v>
          </cell>
          <cell r="F19">
            <v>1019509</v>
          </cell>
          <cell r="G19">
            <v>45150.000347222223</v>
          </cell>
          <cell r="H19">
            <v>45150.000347222223</v>
          </cell>
          <cell r="I19">
            <v>45182.000347222223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48290</v>
          </cell>
          <cell r="E20">
            <v>10283597</v>
          </cell>
          <cell r="F20">
            <v>2186050</v>
          </cell>
          <cell r="G20">
            <v>45150.000347222223</v>
          </cell>
          <cell r="H20">
            <v>45150.000347222223</v>
          </cell>
          <cell r="I20">
            <v>45181.000347222223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48288</v>
          </cell>
          <cell r="E21">
            <v>12196327</v>
          </cell>
          <cell r="F21">
            <v>5754942</v>
          </cell>
          <cell r="G21">
            <v>45150.000347222223</v>
          </cell>
          <cell r="H21">
            <v>45150.000347222223</v>
          </cell>
          <cell r="I21">
            <v>45181.000347222223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48292</v>
          </cell>
          <cell r="E22">
            <v>27367405</v>
          </cell>
          <cell r="F22">
            <v>1019509</v>
          </cell>
          <cell r="G22">
            <v>45150.000347222223</v>
          </cell>
          <cell r="H22">
            <v>45150.000347222223</v>
          </cell>
          <cell r="I22">
            <v>45181.000347222223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48295</v>
          </cell>
          <cell r="E23">
            <v>19431168</v>
          </cell>
          <cell r="F23">
            <v>2186050</v>
          </cell>
          <cell r="G23">
            <v>45150.000347222223</v>
          </cell>
          <cell r="H23">
            <v>45150.000347222223</v>
          </cell>
          <cell r="I23">
            <v>45182.000347222223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48296</v>
          </cell>
          <cell r="E24">
            <v>12197797</v>
          </cell>
          <cell r="F24">
            <v>4262797</v>
          </cell>
          <cell r="G24">
            <v>45150.000347222223</v>
          </cell>
          <cell r="H24">
            <v>45150.000347222223</v>
          </cell>
          <cell r="I24">
            <v>45183.000347222223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48314</v>
          </cell>
          <cell r="E25">
            <v>14140895</v>
          </cell>
          <cell r="F25">
            <v>1635266</v>
          </cell>
          <cell r="G25">
            <v>45150.000347222223</v>
          </cell>
          <cell r="H25">
            <v>45150.000347222223</v>
          </cell>
          <cell r="I25">
            <v>45175.000347222223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48311</v>
          </cell>
          <cell r="E26">
            <v>14139812</v>
          </cell>
          <cell r="F26">
            <v>3058528</v>
          </cell>
          <cell r="G26">
            <v>45150.000347222223</v>
          </cell>
          <cell r="H26">
            <v>45150.000347222223</v>
          </cell>
          <cell r="I26">
            <v>45173.000347222223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48313</v>
          </cell>
          <cell r="E27">
            <v>13298533</v>
          </cell>
          <cell r="F27">
            <v>1019509</v>
          </cell>
          <cell r="G27">
            <v>45150.000347222223</v>
          </cell>
          <cell r="H27">
            <v>45150.000347222223</v>
          </cell>
          <cell r="I27">
            <v>45177.000347222223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48305</v>
          </cell>
          <cell r="E28">
            <v>20404968</v>
          </cell>
          <cell r="F28">
            <v>2367716</v>
          </cell>
          <cell r="G28">
            <v>45150.000347222223</v>
          </cell>
          <cell r="H28">
            <v>45151.000347222223</v>
          </cell>
          <cell r="I28">
            <v>45185.000347222223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48301</v>
          </cell>
          <cell r="E29">
            <v>20405231</v>
          </cell>
          <cell r="F29">
            <v>2457038</v>
          </cell>
          <cell r="G29">
            <v>45150.000347222223</v>
          </cell>
          <cell r="H29">
            <v>45151.000347222223</v>
          </cell>
          <cell r="I29">
            <v>45185.000347222223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48298</v>
          </cell>
          <cell r="E30">
            <v>27366967</v>
          </cell>
          <cell r="F30">
            <v>3205559</v>
          </cell>
          <cell r="G30">
            <v>45150.000347222223</v>
          </cell>
          <cell r="H30">
            <v>45151.000347222223</v>
          </cell>
          <cell r="I30">
            <v>45185.000347222223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48297</v>
          </cell>
          <cell r="E31">
            <v>28367402</v>
          </cell>
          <cell r="F31">
            <v>2186050</v>
          </cell>
          <cell r="G31">
            <v>45150.000347222223</v>
          </cell>
          <cell r="H31">
            <v>45151.000347222223</v>
          </cell>
          <cell r="I31">
            <v>45185.000347222223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643</v>
          </cell>
          <cell r="E32">
            <v>24278449</v>
          </cell>
          <cell r="F32">
            <v>1882469</v>
          </cell>
          <cell r="G32">
            <v>44932.000347222223</v>
          </cell>
          <cell r="J32" t="str">
            <v>Do Thi Bich Lieu</v>
          </cell>
          <cell r="M32" t="str">
            <v>No</v>
          </cell>
          <cell r="O32" t="str">
            <v>02/Đã thanh toán 10/2023</v>
          </cell>
        </row>
        <row r="33">
          <cell r="D33">
            <v>644</v>
          </cell>
          <cell r="E33">
            <v>12102972</v>
          </cell>
          <cell r="F33">
            <v>1978899</v>
          </cell>
          <cell r="G33">
            <v>44932.000347222223</v>
          </cell>
          <cell r="J33" t="str">
            <v>Do Thi Bich Lieu</v>
          </cell>
          <cell r="M33" t="str">
            <v>No</v>
          </cell>
          <cell r="O33" t="str">
            <v>02/Đã thanh toán 24/2023</v>
          </cell>
        </row>
        <row r="34">
          <cell r="D34">
            <v>642</v>
          </cell>
          <cell r="E34">
            <v>21199249</v>
          </cell>
          <cell r="F34">
            <v>1615482</v>
          </cell>
          <cell r="G34">
            <v>44932.000347222223</v>
          </cell>
          <cell r="J34" t="str">
            <v>Do Thi Bich Lieu</v>
          </cell>
          <cell r="M34" t="str">
            <v>No</v>
          </cell>
          <cell r="O34" t="str">
            <v>02/Đã thanh toán 10/2023</v>
          </cell>
        </row>
        <row r="35">
          <cell r="D35">
            <v>645</v>
          </cell>
          <cell r="E35">
            <v>29150448</v>
          </cell>
          <cell r="F35">
            <v>1332038</v>
          </cell>
          <cell r="G35">
            <v>44932.000347222223</v>
          </cell>
          <cell r="J35" t="str">
            <v>Do Thi Bich Lieu</v>
          </cell>
          <cell r="M35" t="str">
            <v>No</v>
          </cell>
          <cell r="O35" t="str">
            <v>02/Đã thanh toán 10/2023</v>
          </cell>
        </row>
        <row r="36">
          <cell r="D36">
            <v>646</v>
          </cell>
          <cell r="E36">
            <v>50984034</v>
          </cell>
          <cell r="F36">
            <v>4312396</v>
          </cell>
          <cell r="G36">
            <v>44932.000347222223</v>
          </cell>
          <cell r="J36" t="str">
            <v>Do Thi Bich Lieu</v>
          </cell>
          <cell r="M36" t="str">
            <v>No</v>
          </cell>
          <cell r="O36" t="str">
            <v>06/Đã thanh toán 12/2023</v>
          </cell>
        </row>
        <row r="37">
          <cell r="D37">
            <v>843</v>
          </cell>
          <cell r="E37">
            <v>26348124</v>
          </cell>
          <cell r="F37">
            <v>2226534</v>
          </cell>
          <cell r="G37">
            <v>44933.000347222223</v>
          </cell>
          <cell r="J37" t="str">
            <v>Do Thi Bich Lieu</v>
          </cell>
          <cell r="M37" t="str">
            <v>No</v>
          </cell>
          <cell r="O37" t="str">
            <v>03/Đã thanh toán 10/2023</v>
          </cell>
        </row>
        <row r="38">
          <cell r="D38">
            <v>849</v>
          </cell>
          <cell r="E38">
            <v>11147774</v>
          </cell>
          <cell r="F38">
            <v>16777085</v>
          </cell>
          <cell r="G38">
            <v>44933.000347222223</v>
          </cell>
          <cell r="J38" t="str">
            <v>Do Thi Bich Lieu</v>
          </cell>
          <cell r="M38" t="str">
            <v>No</v>
          </cell>
          <cell r="O38" t="str">
            <v>02/Đã thanh toán 10/2023</v>
          </cell>
        </row>
        <row r="39">
          <cell r="D39">
            <v>831</v>
          </cell>
          <cell r="E39">
            <v>21199964</v>
          </cell>
          <cell r="F39">
            <v>1615482</v>
          </cell>
          <cell r="G39">
            <v>44933.000347222223</v>
          </cell>
          <cell r="J39" t="str">
            <v>Do Thi Bich Lieu</v>
          </cell>
          <cell r="M39" t="str">
            <v>No</v>
          </cell>
          <cell r="O39" t="str">
            <v>02/Đã thanh toán 24/2023</v>
          </cell>
        </row>
        <row r="40">
          <cell r="D40">
            <v>833</v>
          </cell>
          <cell r="E40">
            <v>15076561</v>
          </cell>
          <cell r="F40">
            <v>2619452</v>
          </cell>
          <cell r="G40">
            <v>44933.000347222223</v>
          </cell>
          <cell r="J40" t="str">
            <v>Do Thi Bich Lieu</v>
          </cell>
          <cell r="M40" t="str">
            <v>No</v>
          </cell>
          <cell r="O40" t="str">
            <v>02/Đã thanh toán 10/2023</v>
          </cell>
        </row>
        <row r="41">
          <cell r="D41">
            <v>830</v>
          </cell>
          <cell r="E41">
            <v>22307179</v>
          </cell>
          <cell r="F41">
            <v>4103941</v>
          </cell>
          <cell r="G41">
            <v>44933.000347222223</v>
          </cell>
          <cell r="J41" t="str">
            <v>Do Thi Bich Lieu</v>
          </cell>
          <cell r="M41" t="str">
            <v>No</v>
          </cell>
          <cell r="O41" t="str">
            <v>02/Đã thanh toán 24/2023</v>
          </cell>
        </row>
        <row r="42">
          <cell r="D42">
            <v>829</v>
          </cell>
          <cell r="E42">
            <v>28295202</v>
          </cell>
          <cell r="F42">
            <v>276001</v>
          </cell>
          <cell r="G42">
            <v>44933.000347222223</v>
          </cell>
          <cell r="J42" t="str">
            <v>Do Thi Bich Lieu</v>
          </cell>
          <cell r="M42" t="str">
            <v>No</v>
          </cell>
          <cell r="O42" t="str">
            <v>02/Đã thanh toán 24/2023</v>
          </cell>
        </row>
        <row r="43">
          <cell r="D43">
            <v>844</v>
          </cell>
          <cell r="E43">
            <v>26347517</v>
          </cell>
          <cell r="F43">
            <v>3738240</v>
          </cell>
          <cell r="G43">
            <v>44933.000347222223</v>
          </cell>
          <cell r="J43" t="str">
            <v>Do Thi Bich Lieu</v>
          </cell>
          <cell r="M43" t="str">
            <v>No</v>
          </cell>
          <cell r="O43" t="str">
            <v>06/Đã thanh toán 26/2023</v>
          </cell>
        </row>
        <row r="44">
          <cell r="D44">
            <v>851</v>
          </cell>
          <cell r="E44">
            <v>13194511</v>
          </cell>
          <cell r="F44">
            <v>3227560</v>
          </cell>
          <cell r="G44">
            <v>44933.000347222223</v>
          </cell>
          <cell r="J44" t="str">
            <v>Do Thi Bich Lieu</v>
          </cell>
          <cell r="M44" t="str">
            <v>No</v>
          </cell>
          <cell r="O44" t="str">
            <v>03/Đã thanh toán 10/2023</v>
          </cell>
        </row>
        <row r="45">
          <cell r="D45">
            <v>841</v>
          </cell>
          <cell r="E45">
            <v>14058402</v>
          </cell>
          <cell r="F45">
            <v>3664914</v>
          </cell>
          <cell r="G45">
            <v>44933.000347222223</v>
          </cell>
          <cell r="J45" t="str">
            <v>Do Thi Bich Lieu</v>
          </cell>
          <cell r="M45" t="str">
            <v>No</v>
          </cell>
          <cell r="O45" t="str">
            <v>03/Đã thanh toán 10/2023</v>
          </cell>
        </row>
        <row r="46">
          <cell r="D46">
            <v>847</v>
          </cell>
          <cell r="E46">
            <v>14060853</v>
          </cell>
          <cell r="F46">
            <v>4886552</v>
          </cell>
          <cell r="G46">
            <v>44933.000347222223</v>
          </cell>
          <cell r="J46" t="str">
            <v>Do Thi Bich Lieu</v>
          </cell>
          <cell r="M46" t="str">
            <v>No</v>
          </cell>
          <cell r="O46" t="str">
            <v>03/Đã thanh toán 10/2023</v>
          </cell>
        </row>
        <row r="47">
          <cell r="D47">
            <v>840</v>
          </cell>
          <cell r="E47">
            <v>13193192</v>
          </cell>
          <cell r="F47">
            <v>7476480</v>
          </cell>
          <cell r="G47">
            <v>44933.000347222223</v>
          </cell>
          <cell r="J47" t="str">
            <v>Do Thi Bich Lieu</v>
          </cell>
          <cell r="M47" t="str">
            <v>No</v>
          </cell>
          <cell r="O47" t="str">
            <v>03/Đã thanh toán 10/2023</v>
          </cell>
        </row>
        <row r="48">
          <cell r="D48">
            <v>839</v>
          </cell>
          <cell r="E48">
            <v>14056774</v>
          </cell>
          <cell r="F48">
            <v>1428467</v>
          </cell>
          <cell r="G48">
            <v>44933.000347222223</v>
          </cell>
          <cell r="J48" t="str">
            <v>Do Thi Bich Lieu</v>
          </cell>
          <cell r="M48" t="str">
            <v>No</v>
          </cell>
          <cell r="O48" t="str">
            <v>03/Đã thanh toán 10/2023</v>
          </cell>
        </row>
        <row r="49">
          <cell r="D49">
            <v>845</v>
          </cell>
          <cell r="E49">
            <v>14059930</v>
          </cell>
          <cell r="F49">
            <v>3664914</v>
          </cell>
          <cell r="G49">
            <v>44933.000347222223</v>
          </cell>
          <cell r="J49" t="str">
            <v>Do Thi Bich Lieu</v>
          </cell>
          <cell r="M49" t="str">
            <v>No</v>
          </cell>
          <cell r="O49" t="str">
            <v>03/Đã thanh toán 10/2023</v>
          </cell>
        </row>
        <row r="50">
          <cell r="D50">
            <v>842</v>
          </cell>
          <cell r="E50">
            <v>26348398</v>
          </cell>
          <cell r="F50">
            <v>2452428</v>
          </cell>
          <cell r="G50">
            <v>44933.000347222223</v>
          </cell>
          <cell r="J50" t="str">
            <v>Do Thi Bich Lieu</v>
          </cell>
          <cell r="M50" t="str">
            <v>No</v>
          </cell>
          <cell r="O50" t="str">
            <v>03/Đã thanh toán 10/2023</v>
          </cell>
        </row>
        <row r="51">
          <cell r="D51">
            <v>846</v>
          </cell>
          <cell r="E51">
            <v>13195567</v>
          </cell>
          <cell r="F51">
            <v>3883418</v>
          </cell>
          <cell r="G51">
            <v>44933.000347222223</v>
          </cell>
          <cell r="J51" t="str">
            <v>Do Thi Bich Lieu</v>
          </cell>
          <cell r="M51" t="str">
            <v>No</v>
          </cell>
          <cell r="O51" t="str">
            <v>03/Đã thanh toán 10/2023</v>
          </cell>
        </row>
        <row r="52">
          <cell r="D52">
            <v>834</v>
          </cell>
          <cell r="E52">
            <v>16387878</v>
          </cell>
          <cell r="F52">
            <v>7130387</v>
          </cell>
          <cell r="G52">
            <v>44933.000347222223</v>
          </cell>
          <cell r="J52" t="str">
            <v>Do Thi Bich Lieu</v>
          </cell>
          <cell r="M52" t="str">
            <v>No</v>
          </cell>
          <cell r="O52" t="str">
            <v>02/Đã thanh toán 24/2023</v>
          </cell>
        </row>
        <row r="53">
          <cell r="D53">
            <v>1398</v>
          </cell>
          <cell r="E53">
            <v>12110026</v>
          </cell>
          <cell r="F53">
            <v>37402800</v>
          </cell>
          <cell r="G53">
            <v>44938.000347222223</v>
          </cell>
          <cell r="J53" t="str">
            <v>Do Thi Bich Lieu</v>
          </cell>
          <cell r="M53" t="str">
            <v>No</v>
          </cell>
          <cell r="O53" t="str">
            <v>02/Đã thanh toán 24/2023</v>
          </cell>
        </row>
        <row r="54">
          <cell r="D54">
            <v>1397</v>
          </cell>
          <cell r="E54">
            <v>18119815</v>
          </cell>
          <cell r="F54">
            <v>12404673</v>
          </cell>
          <cell r="G54">
            <v>44938.000347222223</v>
          </cell>
          <cell r="J54" t="str">
            <v>Do Thi Bich Lieu</v>
          </cell>
          <cell r="M54" t="str">
            <v>No</v>
          </cell>
          <cell r="O54" t="str">
            <v>02/Đã thanh toán 24/2023</v>
          </cell>
        </row>
        <row r="55">
          <cell r="D55">
            <v>1369</v>
          </cell>
          <cell r="E55">
            <v>26356515</v>
          </cell>
          <cell r="F55">
            <v>3954874</v>
          </cell>
          <cell r="G55">
            <v>44938.000347222223</v>
          </cell>
          <cell r="J55" t="str">
            <v>Do Thi Bich Lieu</v>
          </cell>
          <cell r="M55" t="str">
            <v>No</v>
          </cell>
          <cell r="O55" t="str">
            <v>02/Đã thanh toán 10/2023</v>
          </cell>
        </row>
        <row r="56">
          <cell r="D56">
            <v>1380</v>
          </cell>
          <cell r="E56">
            <v>25308599</v>
          </cell>
          <cell r="F56">
            <v>17943706</v>
          </cell>
          <cell r="G56">
            <v>44938.000347222223</v>
          </cell>
          <cell r="J56" t="str">
            <v>Do Thi Bich Lieu</v>
          </cell>
          <cell r="M56" t="str">
            <v>No</v>
          </cell>
          <cell r="O56" t="str">
            <v>05/Đã thanh toán 24/2023</v>
          </cell>
        </row>
        <row r="57">
          <cell r="D57">
            <v>1381</v>
          </cell>
          <cell r="E57">
            <v>27298878</v>
          </cell>
          <cell r="F57">
            <v>499125</v>
          </cell>
          <cell r="G57">
            <v>44938.000347222223</v>
          </cell>
          <cell r="J57" t="str">
            <v>Do Thi Bich Lieu</v>
          </cell>
          <cell r="M57" t="str">
            <v>No</v>
          </cell>
          <cell r="O57" t="str">
            <v>05/Đã thanh toán 24/2023</v>
          </cell>
        </row>
        <row r="58">
          <cell r="D58">
            <v>1474</v>
          </cell>
          <cell r="E58">
            <v>18122078</v>
          </cell>
          <cell r="F58">
            <v>4744894</v>
          </cell>
          <cell r="G58">
            <v>44939.000347222223</v>
          </cell>
          <cell r="J58" t="str">
            <v>Do Thi Bich Lieu</v>
          </cell>
          <cell r="M58" t="str">
            <v>No</v>
          </cell>
          <cell r="O58" t="str">
            <v>02/Đã thanh toán 24/2023</v>
          </cell>
        </row>
        <row r="59">
          <cell r="D59">
            <v>1472</v>
          </cell>
          <cell r="E59">
            <v>11150933</v>
          </cell>
          <cell r="F59">
            <v>15644207</v>
          </cell>
          <cell r="G59">
            <v>44939.000347222223</v>
          </cell>
          <cell r="J59" t="str">
            <v>Do Thi Bich Lieu</v>
          </cell>
          <cell r="M59" t="str">
            <v>No</v>
          </cell>
          <cell r="O59" t="str">
            <v>02/Đã thanh toán 24/2023</v>
          </cell>
        </row>
        <row r="60">
          <cell r="D60">
            <v>1475</v>
          </cell>
          <cell r="E60">
            <v>19354340</v>
          </cell>
          <cell r="F60">
            <v>6059287</v>
          </cell>
          <cell r="G60">
            <v>44939.000347222223</v>
          </cell>
          <cell r="J60" t="str">
            <v>Do Thi Bich Lieu</v>
          </cell>
          <cell r="M60" t="str">
            <v>No</v>
          </cell>
          <cell r="O60" t="str">
            <v>02/Đã thanh toán 24/2023</v>
          </cell>
        </row>
        <row r="61">
          <cell r="D61">
            <v>1479</v>
          </cell>
          <cell r="E61">
            <v>25309394</v>
          </cell>
          <cell r="F61">
            <v>331201</v>
          </cell>
          <cell r="G61">
            <v>44939.000347222223</v>
          </cell>
          <cell r="J61" t="str">
            <v>Do Thi Bich Lieu</v>
          </cell>
          <cell r="M61" t="str">
            <v>No</v>
          </cell>
          <cell r="O61" t="str">
            <v>02/Đã thanh toán 24/2023</v>
          </cell>
        </row>
        <row r="62">
          <cell r="D62">
            <v>1483</v>
          </cell>
          <cell r="E62">
            <v>16391057</v>
          </cell>
          <cell r="F62">
            <v>575476</v>
          </cell>
          <cell r="G62">
            <v>44939.000347222223</v>
          </cell>
          <cell r="J62" t="str">
            <v>Do Thi Bich Lieu</v>
          </cell>
          <cell r="M62" t="str">
            <v>No</v>
          </cell>
          <cell r="O62" t="str">
            <v>02/Đã thanh toán 24/2023</v>
          </cell>
        </row>
        <row r="63">
          <cell r="D63">
            <v>1481</v>
          </cell>
          <cell r="E63">
            <v>16391216</v>
          </cell>
          <cell r="F63">
            <v>3738240</v>
          </cell>
          <cell r="G63">
            <v>44939.000347222223</v>
          </cell>
          <cell r="J63" t="str">
            <v>Do Thi Bich Lieu</v>
          </cell>
          <cell r="M63" t="str">
            <v>No</v>
          </cell>
          <cell r="O63" t="str">
            <v>02/Đã thanh toán 24/2023</v>
          </cell>
        </row>
        <row r="64">
          <cell r="D64">
            <v>1476</v>
          </cell>
          <cell r="E64">
            <v>28298636</v>
          </cell>
          <cell r="F64">
            <v>13249500</v>
          </cell>
          <cell r="G64">
            <v>44939.000347222223</v>
          </cell>
          <cell r="J64" t="str">
            <v>Do Thi Bich Lieu</v>
          </cell>
          <cell r="M64" t="str">
            <v>No</v>
          </cell>
          <cell r="O64" t="str">
            <v>03/Đã thanh toán 10/2023</v>
          </cell>
        </row>
        <row r="65">
          <cell r="D65">
            <v>1473</v>
          </cell>
          <cell r="E65">
            <v>50984429</v>
          </cell>
          <cell r="F65">
            <v>15654122</v>
          </cell>
          <cell r="G65">
            <v>44939.000347222223</v>
          </cell>
          <cell r="J65" t="str">
            <v>Do Thi Bich Lieu</v>
          </cell>
          <cell r="M65" t="str">
            <v>No</v>
          </cell>
          <cell r="O65" t="str">
            <v>02/Đã thanh toán 24/2023</v>
          </cell>
        </row>
        <row r="66">
          <cell r="D66">
            <v>1478</v>
          </cell>
          <cell r="E66">
            <v>28298103</v>
          </cell>
          <cell r="F66">
            <v>2457945</v>
          </cell>
          <cell r="G66">
            <v>44939.000347222223</v>
          </cell>
          <cell r="J66" t="str">
            <v>Do Thi Bich Lieu</v>
          </cell>
          <cell r="M66" t="str">
            <v>No</v>
          </cell>
          <cell r="O66" t="str">
            <v>02/Đã thanh toán 24/2023</v>
          </cell>
        </row>
        <row r="67">
          <cell r="D67">
            <v>2123</v>
          </cell>
          <cell r="E67">
            <v>10183967</v>
          </cell>
          <cell r="F67">
            <v>14398439</v>
          </cell>
          <cell r="G67">
            <v>44957.000347222223</v>
          </cell>
          <cell r="J67" t="str">
            <v>Do Thi Bich Lieu</v>
          </cell>
          <cell r="M67" t="str">
            <v>No</v>
          </cell>
          <cell r="O67" t="str">
            <v>02/Đã thanh toán 24/2023</v>
          </cell>
        </row>
        <row r="68">
          <cell r="D68">
            <v>2132</v>
          </cell>
          <cell r="E68">
            <v>90294852</v>
          </cell>
          <cell r="F68">
            <v>4058758</v>
          </cell>
          <cell r="G68">
            <v>44957.000347222223</v>
          </cell>
          <cell r="J68" t="str">
            <v>Do Thi Bich Lieu</v>
          </cell>
          <cell r="M68" t="str">
            <v>No</v>
          </cell>
          <cell r="O68" t="str">
            <v>02/Đã thanh toán 24/2023</v>
          </cell>
        </row>
        <row r="69">
          <cell r="D69">
            <v>2122</v>
          </cell>
          <cell r="E69">
            <v>10183089</v>
          </cell>
          <cell r="F69">
            <v>5607360</v>
          </cell>
          <cell r="G69">
            <v>44957.000347222223</v>
          </cell>
          <cell r="J69" t="str">
            <v>Do Thi Bich Lieu</v>
          </cell>
          <cell r="M69" t="str">
            <v>No</v>
          </cell>
          <cell r="O69" t="str">
            <v>02/Đã thanh toán 24/2023</v>
          </cell>
        </row>
        <row r="70">
          <cell r="D70">
            <v>2118</v>
          </cell>
          <cell r="E70">
            <v>16392929</v>
          </cell>
          <cell r="F70">
            <v>9021870</v>
          </cell>
          <cell r="G70">
            <v>44957.000347222223</v>
          </cell>
          <cell r="J70" t="str">
            <v>Do Thi Bich Lieu</v>
          </cell>
          <cell r="M70" t="str">
            <v>No</v>
          </cell>
          <cell r="O70" t="str">
            <v>02/Đã thanh toán 24/2023</v>
          </cell>
        </row>
        <row r="71">
          <cell r="D71">
            <v>2120</v>
          </cell>
          <cell r="E71">
            <v>22311704</v>
          </cell>
          <cell r="F71">
            <v>1550252</v>
          </cell>
          <cell r="G71">
            <v>44957.000347222223</v>
          </cell>
          <cell r="J71" t="str">
            <v>Do Thi Bich Lieu</v>
          </cell>
          <cell r="M71" t="str">
            <v>No</v>
          </cell>
          <cell r="O71" t="str">
            <v>02/Đã thanh toán 24/2023</v>
          </cell>
        </row>
        <row r="72">
          <cell r="D72">
            <v>2139</v>
          </cell>
          <cell r="E72">
            <v>10179940</v>
          </cell>
          <cell r="F72">
            <v>15094768</v>
          </cell>
          <cell r="G72">
            <v>44957.000347222223</v>
          </cell>
          <cell r="J72" t="str">
            <v>Do Thi Bich Lieu</v>
          </cell>
          <cell r="M72" t="str">
            <v>No</v>
          </cell>
          <cell r="O72" t="str">
            <v>03/Đã thanh toán 24/2023</v>
          </cell>
        </row>
        <row r="73">
          <cell r="D73">
            <v>2126</v>
          </cell>
          <cell r="E73">
            <v>10184038</v>
          </cell>
          <cell r="F73">
            <v>7543021</v>
          </cell>
          <cell r="G73">
            <v>44957.000347222223</v>
          </cell>
          <cell r="J73" t="str">
            <v>Do Thi Bich Lieu</v>
          </cell>
          <cell r="M73" t="str">
            <v>No</v>
          </cell>
          <cell r="O73" t="str">
            <v>05/Đã thanh toán 24/2023</v>
          </cell>
        </row>
        <row r="74">
          <cell r="D74">
            <v>2125</v>
          </cell>
          <cell r="E74">
            <v>10184554</v>
          </cell>
          <cell r="F74">
            <v>3230964</v>
          </cell>
          <cell r="G74">
            <v>44957.000347222223</v>
          </cell>
          <cell r="J74" t="str">
            <v>Do Thi Bich Lieu</v>
          </cell>
          <cell r="M74" t="str">
            <v>No</v>
          </cell>
          <cell r="O74" t="str">
            <v>05/Đã thanh toán 24/2023</v>
          </cell>
        </row>
        <row r="75">
          <cell r="D75">
            <v>2129</v>
          </cell>
          <cell r="E75">
            <v>18125879</v>
          </cell>
          <cell r="F75">
            <v>4744894</v>
          </cell>
          <cell r="G75">
            <v>44957.000347222223</v>
          </cell>
          <cell r="J75" t="str">
            <v>Do Thi Bich Lieu</v>
          </cell>
          <cell r="M75" t="str">
            <v>No</v>
          </cell>
          <cell r="O75" t="str">
            <v>05/Đã thanh toán 24/2023</v>
          </cell>
        </row>
        <row r="76">
          <cell r="D76">
            <v>2135</v>
          </cell>
          <cell r="E76">
            <v>13207322</v>
          </cell>
          <cell r="F76">
            <v>4715370</v>
          </cell>
          <cell r="G76">
            <v>44957.000347222223</v>
          </cell>
          <cell r="J76" t="str">
            <v>Do Thi Bich Lieu</v>
          </cell>
          <cell r="M76" t="str">
            <v>No</v>
          </cell>
          <cell r="O76" t="str">
            <v>03/Đã thanh toán 24/2023</v>
          </cell>
        </row>
        <row r="77">
          <cell r="D77">
            <v>2128</v>
          </cell>
          <cell r="E77">
            <v>10185012</v>
          </cell>
          <cell r="F77">
            <v>3377836</v>
          </cell>
          <cell r="G77">
            <v>44957.000347222223</v>
          </cell>
          <cell r="J77" t="str">
            <v>Do Thi Bich Lieu</v>
          </cell>
          <cell r="M77" t="str">
            <v>No</v>
          </cell>
          <cell r="O77" t="str">
            <v>05/Đã thanh toán 24/2023</v>
          </cell>
        </row>
        <row r="78">
          <cell r="D78">
            <v>2119</v>
          </cell>
          <cell r="E78">
            <v>17156773</v>
          </cell>
          <cell r="F78">
            <v>7350111</v>
          </cell>
          <cell r="G78">
            <v>44957.000347222223</v>
          </cell>
          <cell r="J78" t="str">
            <v>Do Thi Bich Lieu</v>
          </cell>
          <cell r="M78" t="str">
            <v>No</v>
          </cell>
          <cell r="O78" t="str">
            <v>02/Đã thanh toán 24/2023</v>
          </cell>
        </row>
        <row r="79">
          <cell r="D79">
            <v>3521</v>
          </cell>
          <cell r="E79">
            <v>18127794</v>
          </cell>
          <cell r="F79">
            <v>1104004</v>
          </cell>
          <cell r="G79">
            <v>44966.000347222223</v>
          </cell>
          <cell r="J79" t="str">
            <v>Do Thi Bich Lieu</v>
          </cell>
          <cell r="M79" t="str">
            <v>No</v>
          </cell>
          <cell r="O79" t="str">
            <v>03/Đã thanh toán 24/2023</v>
          </cell>
        </row>
        <row r="80">
          <cell r="D80">
            <v>3519</v>
          </cell>
          <cell r="E80">
            <v>17162293</v>
          </cell>
          <cell r="F80">
            <v>20171932</v>
          </cell>
          <cell r="G80">
            <v>44966.000347222223</v>
          </cell>
          <cell r="J80" t="str">
            <v>Do Thi Bich Lieu</v>
          </cell>
          <cell r="M80" t="str">
            <v>No</v>
          </cell>
          <cell r="O80" t="str">
            <v>03/Đã thanh toán 24/2023</v>
          </cell>
        </row>
        <row r="81">
          <cell r="D81">
            <v>3520</v>
          </cell>
          <cell r="E81">
            <v>15085577</v>
          </cell>
          <cell r="F81">
            <v>2619452</v>
          </cell>
          <cell r="G81">
            <v>44966.000347222223</v>
          </cell>
          <cell r="J81" t="str">
            <v>Do Thi Bich Lieu</v>
          </cell>
          <cell r="M81" t="str">
            <v>No</v>
          </cell>
          <cell r="O81" t="str">
            <v>03/Đã thanh toán 24/2023</v>
          </cell>
        </row>
        <row r="82">
          <cell r="D82">
            <v>3522</v>
          </cell>
          <cell r="E82">
            <v>18127779</v>
          </cell>
          <cell r="F82">
            <v>4536290</v>
          </cell>
          <cell r="G82">
            <v>44966.000347222223</v>
          </cell>
          <cell r="J82" t="str">
            <v>Do Thi Bich Lieu</v>
          </cell>
          <cell r="M82" t="str">
            <v>No</v>
          </cell>
          <cell r="O82" t="str">
            <v>03/Đã thanh toán 24/2023</v>
          </cell>
        </row>
        <row r="83">
          <cell r="D83">
            <v>3517</v>
          </cell>
          <cell r="E83">
            <v>28303644</v>
          </cell>
          <cell r="F83">
            <v>2050340</v>
          </cell>
          <cell r="G83">
            <v>44966.000347222223</v>
          </cell>
          <cell r="J83" t="str">
            <v>Do Thi Bich Lieu</v>
          </cell>
          <cell r="M83" t="str">
            <v>No</v>
          </cell>
          <cell r="O83" t="str">
            <v>03/Đã thanh toán 24/2023</v>
          </cell>
        </row>
        <row r="84">
          <cell r="D84">
            <v>3518</v>
          </cell>
          <cell r="E84">
            <v>28303613</v>
          </cell>
          <cell r="F84">
            <v>13081750</v>
          </cell>
          <cell r="G84">
            <v>44966.000347222223</v>
          </cell>
          <cell r="J84" t="str">
            <v>Do Thi Bich Lieu</v>
          </cell>
          <cell r="M84" t="str">
            <v>No</v>
          </cell>
          <cell r="O84" t="str">
            <v>03/Đã thanh toán 24/2023</v>
          </cell>
        </row>
        <row r="85">
          <cell r="D85">
            <v>3850</v>
          </cell>
          <cell r="E85">
            <v>10190881</v>
          </cell>
          <cell r="F85">
            <v>14403193</v>
          </cell>
          <cell r="G85">
            <v>44967.000347222223</v>
          </cell>
          <cell r="J85" t="str">
            <v>Do Thi Bich Lieu</v>
          </cell>
          <cell r="M85" t="str">
            <v>No</v>
          </cell>
          <cell r="O85" t="str">
            <v>03/Đã thanh toán 24/2023</v>
          </cell>
        </row>
        <row r="86">
          <cell r="D86">
            <v>3849</v>
          </cell>
          <cell r="E86">
            <v>10186805</v>
          </cell>
          <cell r="F86">
            <v>7924246</v>
          </cell>
          <cell r="G86">
            <v>44967.000347222223</v>
          </cell>
          <cell r="J86" t="str">
            <v>Do Thi Bich Lieu</v>
          </cell>
          <cell r="M86" t="str">
            <v>No</v>
          </cell>
          <cell r="O86" t="str">
            <v>03/Đã thanh toán 24/2023</v>
          </cell>
        </row>
        <row r="87">
          <cell r="D87">
            <v>3905</v>
          </cell>
          <cell r="E87">
            <v>27305466</v>
          </cell>
          <cell r="F87">
            <v>1551215</v>
          </cell>
          <cell r="G87">
            <v>44968.000347222223</v>
          </cell>
          <cell r="J87" t="str">
            <v>Do Thi Bich Lieu</v>
          </cell>
          <cell r="M87" t="str">
            <v>No</v>
          </cell>
          <cell r="O87" t="str">
            <v>03/Đã thanh toán 24/2023</v>
          </cell>
        </row>
        <row r="88">
          <cell r="D88">
            <v>3901</v>
          </cell>
          <cell r="E88">
            <v>11155152</v>
          </cell>
          <cell r="F88">
            <v>11705793</v>
          </cell>
          <cell r="G88">
            <v>44968.000347222223</v>
          </cell>
          <cell r="J88" t="str">
            <v>Do Thi Bich Lieu</v>
          </cell>
          <cell r="M88" t="str">
            <v>No</v>
          </cell>
          <cell r="O88" t="str">
            <v>03/Đã thanh toán 24/2023</v>
          </cell>
        </row>
        <row r="89">
          <cell r="D89">
            <v>3902</v>
          </cell>
          <cell r="E89">
            <v>11155838</v>
          </cell>
          <cell r="F89">
            <v>16235032</v>
          </cell>
          <cell r="G89">
            <v>44968.000347222223</v>
          </cell>
          <cell r="J89" t="str">
            <v>Do Thi Bich Lieu</v>
          </cell>
          <cell r="M89" t="str">
            <v>No</v>
          </cell>
          <cell r="O89" t="str">
            <v>03/Đã thanh toán 24/2023</v>
          </cell>
        </row>
        <row r="90">
          <cell r="D90">
            <v>3904</v>
          </cell>
          <cell r="E90">
            <v>12114274</v>
          </cell>
          <cell r="F90">
            <v>10523106</v>
          </cell>
          <cell r="G90">
            <v>44968.000347222223</v>
          </cell>
          <cell r="J90" t="str">
            <v>Do Thi Bich Lieu</v>
          </cell>
          <cell r="M90" t="str">
            <v>No</v>
          </cell>
          <cell r="O90" t="str">
            <v>03/Đã thanh toán 24/2023</v>
          </cell>
        </row>
        <row r="91">
          <cell r="D91">
            <v>3903</v>
          </cell>
          <cell r="E91">
            <v>11159414</v>
          </cell>
          <cell r="F91">
            <v>4511364</v>
          </cell>
          <cell r="G91">
            <v>44968.000347222223</v>
          </cell>
          <cell r="J91" t="str">
            <v>Do Thi Bich Lieu</v>
          </cell>
          <cell r="M91" t="str">
            <v>No</v>
          </cell>
          <cell r="O91" t="str">
            <v>03/Đã thanh toán 24/2023</v>
          </cell>
        </row>
        <row r="92">
          <cell r="D92">
            <v>3907</v>
          </cell>
          <cell r="E92">
            <v>25315469</v>
          </cell>
          <cell r="F92">
            <v>2837120</v>
          </cell>
          <cell r="G92">
            <v>44968.000347222223</v>
          </cell>
          <cell r="J92" t="str">
            <v>Do Thi Bich Lieu</v>
          </cell>
          <cell r="M92" t="str">
            <v>No</v>
          </cell>
          <cell r="O92" t="str">
            <v>03/Đã thanh toán 24/2023</v>
          </cell>
        </row>
        <row r="93">
          <cell r="D93">
            <v>3906</v>
          </cell>
          <cell r="E93">
            <v>25315910</v>
          </cell>
          <cell r="F93">
            <v>4455671</v>
          </cell>
          <cell r="G93">
            <v>44968.000347222223</v>
          </cell>
          <cell r="J93" t="str">
            <v>Do Thi Bich Lieu</v>
          </cell>
          <cell r="M93" t="str">
            <v>No</v>
          </cell>
          <cell r="O93" t="str">
            <v>03/Đã thanh toán 24/2023</v>
          </cell>
        </row>
        <row r="94">
          <cell r="D94">
            <v>3908</v>
          </cell>
          <cell r="E94">
            <v>22317031</v>
          </cell>
          <cell r="F94">
            <v>5732573</v>
          </cell>
          <cell r="G94">
            <v>44968.000347222223</v>
          </cell>
          <cell r="J94" t="str">
            <v>Do Thi Bich Lieu</v>
          </cell>
          <cell r="M94" t="str">
            <v>No</v>
          </cell>
          <cell r="O94" t="str">
            <v>03/Đã thanh toán 24/2023</v>
          </cell>
        </row>
        <row r="95">
          <cell r="D95">
            <v>3909</v>
          </cell>
          <cell r="E95">
            <v>16399033</v>
          </cell>
          <cell r="F95">
            <v>7899848</v>
          </cell>
          <cell r="G95">
            <v>44968.000347222223</v>
          </cell>
          <cell r="J95" t="str">
            <v>Do Thi Bich Lieu</v>
          </cell>
          <cell r="M95" t="str">
            <v>No</v>
          </cell>
          <cell r="O95" t="str">
            <v>03/Đã thanh toán 24/2023</v>
          </cell>
        </row>
        <row r="96">
          <cell r="D96">
            <v>6273</v>
          </cell>
          <cell r="E96">
            <v>14073240</v>
          </cell>
          <cell r="F96">
            <v>6512061</v>
          </cell>
          <cell r="G96">
            <v>44973.000347222223</v>
          </cell>
          <cell r="J96" t="str">
            <v>Do Thi Bich Lieu</v>
          </cell>
          <cell r="M96" t="str">
            <v>No</v>
          </cell>
          <cell r="O96" t="str">
            <v>05/Đã thanh toán 24/2023</v>
          </cell>
        </row>
        <row r="97">
          <cell r="D97">
            <v>6274</v>
          </cell>
          <cell r="E97">
            <v>13212304</v>
          </cell>
          <cell r="F97">
            <v>6813410</v>
          </cell>
          <cell r="G97">
            <v>44973.000347222223</v>
          </cell>
          <cell r="J97" t="str">
            <v>Do Thi Bich Lieu</v>
          </cell>
          <cell r="M97" t="str">
            <v>No</v>
          </cell>
          <cell r="O97" t="str">
            <v>05/Đã thanh toán 24/2023</v>
          </cell>
        </row>
        <row r="98">
          <cell r="D98">
            <v>6278</v>
          </cell>
          <cell r="E98">
            <v>27307406</v>
          </cell>
          <cell r="F98">
            <v>1697289</v>
          </cell>
          <cell r="G98">
            <v>44973.000347222223</v>
          </cell>
          <cell r="J98" t="str">
            <v>Do Thi Bich Lieu</v>
          </cell>
          <cell r="M98" t="str">
            <v>No</v>
          </cell>
          <cell r="O98" t="str">
            <v>05/Đã thanh toán 24/2023</v>
          </cell>
        </row>
        <row r="99">
          <cell r="D99">
            <v>6281</v>
          </cell>
          <cell r="E99">
            <v>15088038</v>
          </cell>
          <cell r="F99">
            <v>3709684</v>
          </cell>
          <cell r="G99">
            <v>44973.000347222223</v>
          </cell>
          <cell r="J99" t="str">
            <v>Do Thi Bich Lieu</v>
          </cell>
          <cell r="M99" t="str">
            <v>No</v>
          </cell>
          <cell r="O99" t="str">
            <v>05/Đã thanh toán 24/2023</v>
          </cell>
        </row>
        <row r="100">
          <cell r="D100">
            <v>6289</v>
          </cell>
          <cell r="E100">
            <v>19361459</v>
          </cell>
          <cell r="F100">
            <v>6933854</v>
          </cell>
          <cell r="G100">
            <v>44973.000347222223</v>
          </cell>
          <cell r="J100" t="str">
            <v>Do Thi Bich Lieu</v>
          </cell>
          <cell r="M100" t="str">
            <v>No</v>
          </cell>
          <cell r="O100" t="str">
            <v>05/Đã thanh toán 24/2023</v>
          </cell>
        </row>
        <row r="101">
          <cell r="D101">
            <v>6282</v>
          </cell>
          <cell r="E101">
            <v>29155061</v>
          </cell>
          <cell r="F101">
            <v>2837120</v>
          </cell>
          <cell r="G101">
            <v>44973.000347222223</v>
          </cell>
          <cell r="J101" t="str">
            <v>Do Thi Bich Lieu</v>
          </cell>
          <cell r="M101" t="str">
            <v>No</v>
          </cell>
          <cell r="O101" t="str">
            <v>05/Đã thanh toán 24/2023</v>
          </cell>
        </row>
        <row r="102">
          <cell r="D102">
            <v>6270</v>
          </cell>
          <cell r="E102">
            <v>26362655</v>
          </cell>
          <cell r="F102">
            <v>4234934</v>
          </cell>
          <cell r="G102">
            <v>44973.000347222223</v>
          </cell>
          <cell r="J102" t="str">
            <v>Do Thi Bich Lieu</v>
          </cell>
          <cell r="M102" t="str">
            <v>No</v>
          </cell>
          <cell r="O102" t="str">
            <v>05/Đã thanh toán 24/2023</v>
          </cell>
        </row>
        <row r="103">
          <cell r="D103">
            <v>6275</v>
          </cell>
          <cell r="E103">
            <v>26365259</v>
          </cell>
          <cell r="F103">
            <v>1996764</v>
          </cell>
          <cell r="G103">
            <v>44973.000347222223</v>
          </cell>
          <cell r="J103" t="str">
            <v>Do Thi Bich Lieu</v>
          </cell>
          <cell r="M103" t="str">
            <v>No</v>
          </cell>
          <cell r="O103" t="str">
            <v>05/Đã thanh toán 24/2023</v>
          </cell>
        </row>
        <row r="104">
          <cell r="D104">
            <v>6287</v>
          </cell>
          <cell r="E104">
            <v>10190576</v>
          </cell>
          <cell r="F104">
            <v>7594719</v>
          </cell>
          <cell r="G104">
            <v>44973.000347222223</v>
          </cell>
          <cell r="J104" t="str">
            <v>Do Thi Bich Lieu</v>
          </cell>
          <cell r="M104" t="str">
            <v>No</v>
          </cell>
          <cell r="O104" t="str">
            <v>05/Đã thanh toán 24/2023</v>
          </cell>
        </row>
        <row r="105">
          <cell r="D105">
            <v>6280</v>
          </cell>
          <cell r="E105">
            <v>16400842</v>
          </cell>
          <cell r="F105">
            <v>1615482</v>
          </cell>
          <cell r="G105">
            <v>44973.000347222223</v>
          </cell>
          <cell r="J105" t="str">
            <v>Do Thi Bich Lieu</v>
          </cell>
          <cell r="M105" t="str">
            <v>No</v>
          </cell>
          <cell r="O105" t="str">
            <v>05/Đã thanh toán 24/2023</v>
          </cell>
        </row>
        <row r="106">
          <cell r="D106">
            <v>6279</v>
          </cell>
          <cell r="E106">
            <v>20344643</v>
          </cell>
          <cell r="F106">
            <v>4646318</v>
          </cell>
          <cell r="G106">
            <v>44973.000347222223</v>
          </cell>
          <cell r="J106" t="str">
            <v>Do Thi Bich Lieu</v>
          </cell>
          <cell r="M106" t="str">
            <v>No</v>
          </cell>
          <cell r="O106" t="str">
            <v>05/Đã thanh toán 24/2023</v>
          </cell>
        </row>
        <row r="107">
          <cell r="D107">
            <v>6272</v>
          </cell>
          <cell r="E107">
            <v>90296099</v>
          </cell>
          <cell r="F107">
            <v>3841090</v>
          </cell>
          <cell r="G107">
            <v>44973.000347222223</v>
          </cell>
          <cell r="J107" t="str">
            <v>Do Thi Bich Lieu</v>
          </cell>
          <cell r="M107" t="str">
            <v>No</v>
          </cell>
          <cell r="O107" t="str">
            <v>05/Đã thanh toán 24/2023</v>
          </cell>
        </row>
        <row r="108">
          <cell r="D108">
            <v>6288</v>
          </cell>
          <cell r="E108">
            <v>19361776</v>
          </cell>
          <cell r="F108">
            <v>3612246</v>
          </cell>
          <cell r="G108">
            <v>44973.000347222223</v>
          </cell>
          <cell r="J108" t="str">
            <v>Do Thi Bich Lieu</v>
          </cell>
          <cell r="M108" t="str">
            <v>No</v>
          </cell>
          <cell r="O108" t="str">
            <v>05/Đã thanh toán 24/2023</v>
          </cell>
        </row>
        <row r="109">
          <cell r="D109">
            <v>6276</v>
          </cell>
          <cell r="E109">
            <v>13217952</v>
          </cell>
          <cell r="F109">
            <v>4059594</v>
          </cell>
          <cell r="G109">
            <v>44973.000347222223</v>
          </cell>
          <cell r="J109" t="str">
            <v>Do Thi Bich Lieu</v>
          </cell>
          <cell r="M109" t="str">
            <v>No</v>
          </cell>
          <cell r="O109" t="str">
            <v>05/Đã thanh toán 24/2023</v>
          </cell>
        </row>
        <row r="110">
          <cell r="D110">
            <v>6271</v>
          </cell>
          <cell r="E110">
            <v>90296715</v>
          </cell>
          <cell r="F110">
            <v>1615482</v>
          </cell>
          <cell r="G110">
            <v>44973.000347222223</v>
          </cell>
          <cell r="J110" t="str">
            <v>Do Thi Bich Lieu</v>
          </cell>
          <cell r="M110" t="str">
            <v>No</v>
          </cell>
          <cell r="O110" t="str">
            <v>05/Đã thanh toán 24/2023</v>
          </cell>
        </row>
        <row r="111">
          <cell r="D111">
            <v>8661</v>
          </cell>
          <cell r="E111">
            <v>16403761</v>
          </cell>
          <cell r="F111">
            <v>2358510</v>
          </cell>
          <cell r="G111">
            <v>44981.000347222223</v>
          </cell>
          <cell r="J111" t="str">
            <v>Do Thi Bich Lieu</v>
          </cell>
          <cell r="M111" t="str">
            <v>No</v>
          </cell>
          <cell r="O111" t="str">
            <v>04/Đã thanh toán 10/2023</v>
          </cell>
        </row>
        <row r="112">
          <cell r="D112">
            <v>8658</v>
          </cell>
          <cell r="E112">
            <v>24290450</v>
          </cell>
          <cell r="F112">
            <v>10019675</v>
          </cell>
          <cell r="G112">
            <v>44981.000347222223</v>
          </cell>
          <cell r="J112" t="str">
            <v>Do Thi Bich Lieu</v>
          </cell>
          <cell r="M112" t="str">
            <v>No</v>
          </cell>
          <cell r="O112" t="str">
            <v>04/Đã thanh toán 10/2023</v>
          </cell>
        </row>
        <row r="113">
          <cell r="D113">
            <v>8653</v>
          </cell>
          <cell r="E113">
            <v>22319062</v>
          </cell>
          <cell r="F113">
            <v>1682819</v>
          </cell>
          <cell r="G113">
            <v>44981.000347222223</v>
          </cell>
          <cell r="J113" t="str">
            <v>Do Thi Bich Lieu</v>
          </cell>
          <cell r="M113" t="str">
            <v>No</v>
          </cell>
          <cell r="O113" t="str">
            <v>03/Đã thanh toán 24/2023</v>
          </cell>
        </row>
        <row r="114">
          <cell r="D114">
            <v>8662</v>
          </cell>
          <cell r="E114">
            <v>15090533</v>
          </cell>
          <cell r="F114">
            <v>1179255</v>
          </cell>
          <cell r="G114">
            <v>44981.000347222223</v>
          </cell>
          <cell r="J114" t="str">
            <v>Do Thi Bich Lieu</v>
          </cell>
          <cell r="M114" t="str">
            <v>No</v>
          </cell>
          <cell r="O114" t="str">
            <v>04/Đã thanh toán 10/2023</v>
          </cell>
        </row>
        <row r="115">
          <cell r="D115">
            <v>8660</v>
          </cell>
          <cell r="E115">
            <v>17168261</v>
          </cell>
          <cell r="F115">
            <v>2443276</v>
          </cell>
          <cell r="G115">
            <v>44981.000347222223</v>
          </cell>
          <cell r="J115" t="str">
            <v>Do Thi Bich Lieu</v>
          </cell>
          <cell r="M115" t="str">
            <v>No</v>
          </cell>
          <cell r="O115" t="str">
            <v>04/Đã thanh toán 10/2023</v>
          </cell>
        </row>
        <row r="116">
          <cell r="D116">
            <v>8648</v>
          </cell>
          <cell r="E116">
            <v>10194056</v>
          </cell>
          <cell r="F116">
            <v>1051127</v>
          </cell>
          <cell r="G116">
            <v>44981.000347222223</v>
          </cell>
          <cell r="J116" t="str">
            <v>Do Thi Bich Lieu</v>
          </cell>
          <cell r="M116" t="str">
            <v>No</v>
          </cell>
          <cell r="O116" t="str">
            <v>04/Đã thanh toán 10/2023</v>
          </cell>
        </row>
        <row r="117">
          <cell r="D117">
            <v>8652</v>
          </cell>
          <cell r="E117">
            <v>24289140</v>
          </cell>
          <cell r="F117">
            <v>299475</v>
          </cell>
          <cell r="G117">
            <v>44981.000347222223</v>
          </cell>
          <cell r="J117" t="str">
            <v>Do Thi Bich Lieu</v>
          </cell>
          <cell r="M117" t="str">
            <v>No</v>
          </cell>
          <cell r="O117" t="str">
            <v>04/Đã thanh toán 10/2023</v>
          </cell>
        </row>
        <row r="118">
          <cell r="D118">
            <v>8649</v>
          </cell>
          <cell r="E118">
            <v>18133089</v>
          </cell>
          <cell r="F118">
            <v>7815082</v>
          </cell>
          <cell r="G118">
            <v>44981.000347222223</v>
          </cell>
          <cell r="J118" t="str">
            <v>Do Thi Bich Lieu</v>
          </cell>
          <cell r="M118" t="str">
            <v>No</v>
          </cell>
          <cell r="O118" t="str">
            <v>03/Đã thanh toán 24/2023</v>
          </cell>
        </row>
        <row r="119">
          <cell r="D119">
            <v>8657</v>
          </cell>
          <cell r="E119">
            <v>25318783</v>
          </cell>
          <cell r="F119">
            <v>8198768</v>
          </cell>
          <cell r="G119">
            <v>44981.000347222223</v>
          </cell>
          <cell r="J119" t="str">
            <v>Do Thi Bich Lieu</v>
          </cell>
          <cell r="M119" t="str">
            <v>No</v>
          </cell>
          <cell r="O119" t="str">
            <v>04/Đã thanh toán 10/2023</v>
          </cell>
        </row>
        <row r="120">
          <cell r="D120">
            <v>8665</v>
          </cell>
          <cell r="E120">
            <v>26367100</v>
          </cell>
          <cell r="F120">
            <v>1186224</v>
          </cell>
          <cell r="G120">
            <v>44981.000347222223</v>
          </cell>
          <cell r="J120" t="str">
            <v>Do Thi Bich Lieu</v>
          </cell>
          <cell r="M120" t="str">
            <v>No</v>
          </cell>
          <cell r="O120" t="str">
            <v>03/Đã thanh toán 24/2023</v>
          </cell>
        </row>
        <row r="121">
          <cell r="D121">
            <v>8654</v>
          </cell>
          <cell r="E121">
            <v>20344952</v>
          </cell>
          <cell r="F121">
            <v>2837120</v>
          </cell>
          <cell r="G121">
            <v>44981.000347222223</v>
          </cell>
          <cell r="J121" t="str">
            <v>Do Thi Bich Lieu</v>
          </cell>
          <cell r="M121" t="str">
            <v>No</v>
          </cell>
          <cell r="O121" t="str">
            <v>04/Đã thanh toán 10/2023</v>
          </cell>
        </row>
        <row r="122">
          <cell r="D122">
            <v>8656</v>
          </cell>
          <cell r="E122">
            <v>15088961</v>
          </cell>
          <cell r="F122">
            <v>1221638</v>
          </cell>
          <cell r="G122">
            <v>44981.000347222223</v>
          </cell>
          <cell r="J122" t="str">
            <v>Do Thi Bich Lieu</v>
          </cell>
          <cell r="M122" t="str">
            <v>No</v>
          </cell>
          <cell r="O122" t="str">
            <v>03/Đã thanh toán 24/2023</v>
          </cell>
        </row>
        <row r="123">
          <cell r="D123">
            <v>8655</v>
          </cell>
          <cell r="E123">
            <v>16402265</v>
          </cell>
          <cell r="F123">
            <v>2880284</v>
          </cell>
          <cell r="G123">
            <v>44981.000347222223</v>
          </cell>
          <cell r="J123" t="str">
            <v>Do Thi Bich Lieu</v>
          </cell>
          <cell r="M123" t="str">
            <v>No</v>
          </cell>
          <cell r="O123" t="str">
            <v>04/Đã thanh toán 10/2023</v>
          </cell>
        </row>
        <row r="124">
          <cell r="D124">
            <v>8659</v>
          </cell>
          <cell r="E124">
            <v>23199700</v>
          </cell>
          <cell r="F124">
            <v>8718886</v>
          </cell>
          <cell r="G124">
            <v>44981.000347222223</v>
          </cell>
          <cell r="J124" t="str">
            <v>Do Thi Bich Lieu</v>
          </cell>
          <cell r="M124" t="str">
            <v>No</v>
          </cell>
          <cell r="O124" t="str">
            <v>04/Đã thanh toán 10/2023</v>
          </cell>
        </row>
        <row r="125">
          <cell r="D125">
            <v>8666</v>
          </cell>
          <cell r="E125">
            <v>13219893</v>
          </cell>
          <cell r="F125">
            <v>3708590</v>
          </cell>
          <cell r="G125">
            <v>44981.000347222223</v>
          </cell>
          <cell r="J125" t="str">
            <v>Do Thi Bich Lieu</v>
          </cell>
          <cell r="M125" t="str">
            <v>No</v>
          </cell>
          <cell r="O125" t="str">
            <v>03/Đã thanh toán 24/2023</v>
          </cell>
        </row>
        <row r="126">
          <cell r="D126">
            <v>8664</v>
          </cell>
          <cell r="E126">
            <v>14078741</v>
          </cell>
          <cell r="F126">
            <v>6108190</v>
          </cell>
          <cell r="G126">
            <v>44981.000347222223</v>
          </cell>
          <cell r="J126" t="str">
            <v>Do Thi Bich Lieu</v>
          </cell>
          <cell r="M126" t="str">
            <v>No</v>
          </cell>
          <cell r="O126" t="str">
            <v>06/Đã thanh toán 12/2023</v>
          </cell>
        </row>
        <row r="127">
          <cell r="D127">
            <v>8650</v>
          </cell>
          <cell r="E127">
            <v>12121474</v>
          </cell>
          <cell r="F127">
            <v>552002</v>
          </cell>
          <cell r="G127">
            <v>44981.000347222223</v>
          </cell>
          <cell r="J127" t="str">
            <v>Do Thi Bich Lieu</v>
          </cell>
          <cell r="M127" t="str">
            <v>No</v>
          </cell>
          <cell r="O127" t="str">
            <v>03/Đã thanh toán 24/2023</v>
          </cell>
        </row>
        <row r="128">
          <cell r="D128">
            <v>8651</v>
          </cell>
          <cell r="E128">
            <v>25317571</v>
          </cell>
          <cell r="F128">
            <v>12795724</v>
          </cell>
          <cell r="G128">
            <v>44981.000347222223</v>
          </cell>
          <cell r="J128" t="str">
            <v>Do Thi Bich Lieu</v>
          </cell>
          <cell r="M128" t="str">
            <v>No</v>
          </cell>
          <cell r="O128" t="str">
            <v>03/Đã thanh toán 24/2023</v>
          </cell>
        </row>
        <row r="129">
          <cell r="D129">
            <v>9020</v>
          </cell>
          <cell r="E129">
            <v>15091622</v>
          </cell>
          <cell r="F129">
            <v>6678210</v>
          </cell>
          <cell r="G129">
            <v>44982.000347222223</v>
          </cell>
          <cell r="J129" t="str">
            <v>Do Thi Bich Lieu</v>
          </cell>
          <cell r="M129" t="str">
            <v>No</v>
          </cell>
          <cell r="O129" t="str">
            <v>05/Đã thanh toán 24/2023</v>
          </cell>
        </row>
        <row r="130">
          <cell r="D130">
            <v>9021</v>
          </cell>
          <cell r="E130">
            <v>12124372</v>
          </cell>
          <cell r="F130">
            <v>2772853</v>
          </cell>
          <cell r="G130">
            <v>44982.000347222223</v>
          </cell>
          <cell r="J130" t="str">
            <v>Do Thi Bich Lieu</v>
          </cell>
          <cell r="M130" t="str">
            <v>No</v>
          </cell>
          <cell r="O130" t="str">
            <v>05/Đã thanh toán 24/2023</v>
          </cell>
        </row>
        <row r="131">
          <cell r="D131">
            <v>9022</v>
          </cell>
          <cell r="E131">
            <v>10197729</v>
          </cell>
          <cell r="F131">
            <v>4099282</v>
          </cell>
          <cell r="G131">
            <v>44982.000347222223</v>
          </cell>
          <cell r="J131" t="str">
            <v>Do Thi Bich Lieu</v>
          </cell>
          <cell r="M131" t="str">
            <v>No</v>
          </cell>
          <cell r="O131" t="str">
            <v>05/Đã thanh toán 24/2023</v>
          </cell>
        </row>
        <row r="132">
          <cell r="D132">
            <v>9019</v>
          </cell>
          <cell r="E132">
            <v>25319825</v>
          </cell>
          <cell r="F132">
            <v>3230964</v>
          </cell>
          <cell r="G132">
            <v>44982.000347222223</v>
          </cell>
          <cell r="J132" t="str">
            <v>Do Thi Bich Lieu</v>
          </cell>
          <cell r="M132" t="str">
            <v>No</v>
          </cell>
          <cell r="O132" t="str">
            <v>05/Đã thanh toán 24/2023</v>
          </cell>
        </row>
        <row r="133">
          <cell r="D133">
            <v>10501</v>
          </cell>
          <cell r="E133">
            <v>26370368</v>
          </cell>
          <cell r="F133">
            <v>3868816</v>
          </cell>
          <cell r="G133">
            <v>44987.000347222223</v>
          </cell>
          <cell r="J133" t="str">
            <v>Do Thi Bich Lieu</v>
          </cell>
          <cell r="M133" t="str">
            <v>No</v>
          </cell>
          <cell r="O133" t="str">
            <v>07/Đã thanh toán 24/2023</v>
          </cell>
        </row>
        <row r="134">
          <cell r="D134">
            <v>10489</v>
          </cell>
          <cell r="E134">
            <v>15093068</v>
          </cell>
          <cell r="F134">
            <v>2880284</v>
          </cell>
          <cell r="G134">
            <v>44987.000347222223</v>
          </cell>
          <cell r="J134" t="str">
            <v>Do Thi Bich Lieu</v>
          </cell>
          <cell r="M134" t="str">
            <v>No</v>
          </cell>
          <cell r="O134" t="str">
            <v>06/Đã thanh toán 26/2023</v>
          </cell>
        </row>
        <row r="135">
          <cell r="D135">
            <v>10500</v>
          </cell>
          <cell r="E135">
            <v>26370979</v>
          </cell>
          <cell r="F135">
            <v>2619452</v>
          </cell>
          <cell r="G135">
            <v>44987.000347222223</v>
          </cell>
          <cell r="J135" t="str">
            <v>Do Thi Bich Lieu</v>
          </cell>
          <cell r="M135" t="str">
            <v>No</v>
          </cell>
          <cell r="O135" t="str">
            <v>06/Đã thanh toán 26/2023</v>
          </cell>
        </row>
        <row r="136">
          <cell r="D136">
            <v>10487</v>
          </cell>
          <cell r="E136">
            <v>17171050</v>
          </cell>
          <cell r="F136">
            <v>5495105</v>
          </cell>
          <cell r="G136">
            <v>44987.000347222223</v>
          </cell>
          <cell r="J136" t="str">
            <v>Do Thi Bich Lieu</v>
          </cell>
          <cell r="M136" t="str">
            <v>No</v>
          </cell>
          <cell r="O136" t="str">
            <v>06/Đã thanh toán 26/2023</v>
          </cell>
        </row>
        <row r="137">
          <cell r="D137">
            <v>10480</v>
          </cell>
          <cell r="E137">
            <v>29159395</v>
          </cell>
          <cell r="F137">
            <v>1179255</v>
          </cell>
          <cell r="G137">
            <v>44987.000347222223</v>
          </cell>
          <cell r="J137" t="str">
            <v>Do Thi Bich Lieu</v>
          </cell>
          <cell r="M137" t="str">
            <v>No</v>
          </cell>
          <cell r="O137" t="str">
            <v>06/Đã thanh toán 26/2023</v>
          </cell>
        </row>
        <row r="138">
          <cell r="D138">
            <v>10496</v>
          </cell>
          <cell r="E138">
            <v>14080913</v>
          </cell>
          <cell r="F138">
            <v>2160213</v>
          </cell>
          <cell r="G138">
            <v>44987.000347222223</v>
          </cell>
          <cell r="J138" t="str">
            <v>Do Thi Bich Lieu</v>
          </cell>
          <cell r="M138" t="str">
            <v>No</v>
          </cell>
          <cell r="O138" t="str">
            <v>06/Đã thanh toán 26/2023</v>
          </cell>
        </row>
        <row r="139">
          <cell r="D139">
            <v>10481</v>
          </cell>
          <cell r="E139">
            <v>17168935</v>
          </cell>
          <cell r="F139">
            <v>3841090</v>
          </cell>
          <cell r="G139">
            <v>44987.000347222223</v>
          </cell>
          <cell r="J139" t="str">
            <v>Do Thi Bich Lieu</v>
          </cell>
          <cell r="M139" t="str">
            <v>No</v>
          </cell>
          <cell r="O139" t="str">
            <v>06/Đã thanh toán 26/2023</v>
          </cell>
        </row>
        <row r="140">
          <cell r="D140">
            <v>10494</v>
          </cell>
          <cell r="E140">
            <v>12127235</v>
          </cell>
          <cell r="F140">
            <v>6678210</v>
          </cell>
          <cell r="G140">
            <v>44987.000347222223</v>
          </cell>
          <cell r="J140" t="str">
            <v>Do Thi Bich Lieu</v>
          </cell>
          <cell r="M140" t="str">
            <v>No</v>
          </cell>
          <cell r="O140" t="str">
            <v>06/Đã thanh toán 26/2023</v>
          </cell>
        </row>
        <row r="141">
          <cell r="D141">
            <v>10493</v>
          </cell>
          <cell r="E141">
            <v>11168083</v>
          </cell>
          <cell r="F141">
            <v>4170667</v>
          </cell>
          <cell r="G141">
            <v>44987.000347222223</v>
          </cell>
          <cell r="J141" t="str">
            <v>Do Thi Bich Lieu</v>
          </cell>
          <cell r="M141" t="str">
            <v>No</v>
          </cell>
          <cell r="O141" t="str">
            <v>06/Đã thanh toán 26/2023</v>
          </cell>
        </row>
        <row r="142">
          <cell r="D142">
            <v>10488</v>
          </cell>
          <cell r="E142">
            <v>16406877</v>
          </cell>
          <cell r="F142">
            <v>4400535</v>
          </cell>
          <cell r="G142">
            <v>44987.000347222223</v>
          </cell>
          <cell r="J142" t="str">
            <v>Do Thi Bich Lieu</v>
          </cell>
          <cell r="M142" t="str">
            <v>No</v>
          </cell>
          <cell r="O142" t="str">
            <v>06/Đã thanh toán 26/2023</v>
          </cell>
        </row>
        <row r="143">
          <cell r="D143">
            <v>10486</v>
          </cell>
          <cell r="E143">
            <v>20348762</v>
          </cell>
          <cell r="F143">
            <v>1221638</v>
          </cell>
          <cell r="G143">
            <v>44987.000347222223</v>
          </cell>
          <cell r="J143" t="str">
            <v>Do Thi Bich Lieu</v>
          </cell>
          <cell r="M143" t="str">
            <v>No</v>
          </cell>
          <cell r="O143" t="str">
            <v>06/Đã thanh toán 26/2023</v>
          </cell>
        </row>
        <row r="144">
          <cell r="D144">
            <v>10492</v>
          </cell>
          <cell r="E144">
            <v>19369518</v>
          </cell>
          <cell r="F144">
            <v>2619452</v>
          </cell>
          <cell r="G144">
            <v>44987.000347222223</v>
          </cell>
          <cell r="J144" t="str">
            <v>Do Thi Bich Lieu</v>
          </cell>
          <cell r="M144" t="str">
            <v>No</v>
          </cell>
          <cell r="O144" t="str">
            <v>06/Đã thanh toán 26/2023</v>
          </cell>
        </row>
        <row r="145">
          <cell r="D145">
            <v>10491</v>
          </cell>
          <cell r="E145">
            <v>27311942</v>
          </cell>
          <cell r="F145">
            <v>299475</v>
          </cell>
          <cell r="G145">
            <v>44987.000347222223</v>
          </cell>
          <cell r="J145" t="str">
            <v>Do Thi Bich Lieu</v>
          </cell>
          <cell r="M145" t="str">
            <v>No</v>
          </cell>
          <cell r="O145" t="str">
            <v>06/Đã thanh toán 26/2023</v>
          </cell>
        </row>
        <row r="146">
          <cell r="D146">
            <v>10485</v>
          </cell>
          <cell r="E146">
            <v>21210823</v>
          </cell>
          <cell r="F146">
            <v>3166697</v>
          </cell>
          <cell r="G146">
            <v>44987.000347222223</v>
          </cell>
          <cell r="J146" t="str">
            <v>Do Thi Bich Lieu</v>
          </cell>
          <cell r="M146" t="str">
            <v>No</v>
          </cell>
          <cell r="O146" t="str">
            <v>06/Đã thanh toán 26/2023</v>
          </cell>
        </row>
        <row r="147">
          <cell r="D147">
            <v>10483</v>
          </cell>
          <cell r="E147">
            <v>25321308</v>
          </cell>
          <cell r="F147">
            <v>1551215</v>
          </cell>
          <cell r="G147">
            <v>44987.000347222223</v>
          </cell>
          <cell r="J147" t="str">
            <v>Do Thi Bich Lieu</v>
          </cell>
          <cell r="M147" t="str">
            <v>No</v>
          </cell>
          <cell r="O147" t="str">
            <v>06/Đã thanh toán 26/2023</v>
          </cell>
        </row>
        <row r="148">
          <cell r="D148">
            <v>10490</v>
          </cell>
          <cell r="E148">
            <v>28310702</v>
          </cell>
          <cell r="F148">
            <v>2443276</v>
          </cell>
          <cell r="G148">
            <v>44987.000347222223</v>
          </cell>
          <cell r="J148" t="str">
            <v>Do Thi Bich Lieu</v>
          </cell>
          <cell r="M148" t="str">
            <v>No</v>
          </cell>
          <cell r="O148" t="str">
            <v>06/Đã thanh toán 26/2023</v>
          </cell>
        </row>
        <row r="149">
          <cell r="D149">
            <v>10498</v>
          </cell>
          <cell r="E149">
            <v>13222719</v>
          </cell>
          <cell r="F149">
            <v>3594085</v>
          </cell>
          <cell r="G149">
            <v>44987.000347222223</v>
          </cell>
          <cell r="J149" t="str">
            <v>Do Thi Bich Lieu</v>
          </cell>
          <cell r="M149" t="str">
            <v>No</v>
          </cell>
          <cell r="O149" t="str">
            <v>06/Đã thanh toán 26/2023</v>
          </cell>
        </row>
        <row r="150">
          <cell r="D150">
            <v>10484</v>
          </cell>
          <cell r="E150">
            <v>22322670</v>
          </cell>
          <cell r="F150">
            <v>1615482</v>
          </cell>
          <cell r="G150">
            <v>44987.000347222223</v>
          </cell>
          <cell r="J150" t="str">
            <v>Do Thi Bich Lieu</v>
          </cell>
          <cell r="M150" t="str">
            <v>No</v>
          </cell>
          <cell r="O150" t="str">
            <v>06/Đã thanh toán 26/2023</v>
          </cell>
        </row>
        <row r="151">
          <cell r="D151">
            <v>10497</v>
          </cell>
          <cell r="E151">
            <v>14078179</v>
          </cell>
          <cell r="F151">
            <v>3664914</v>
          </cell>
          <cell r="G151">
            <v>44987.000347222223</v>
          </cell>
          <cell r="J151" t="str">
            <v>Do Thi Bich Lieu</v>
          </cell>
          <cell r="M151" t="str">
            <v>No</v>
          </cell>
          <cell r="O151" t="str">
            <v>06/Đã thanh toán 26/2023</v>
          </cell>
        </row>
        <row r="152">
          <cell r="D152">
            <v>10495</v>
          </cell>
          <cell r="E152">
            <v>14080141</v>
          </cell>
          <cell r="F152">
            <v>711734</v>
          </cell>
          <cell r="G152">
            <v>44987.000347222223</v>
          </cell>
          <cell r="J152" t="str">
            <v>Do Thi Bich Lieu</v>
          </cell>
          <cell r="M152" t="str">
            <v>No</v>
          </cell>
          <cell r="O152" t="str">
            <v>06/Đã thanh toán 26/2023</v>
          </cell>
        </row>
        <row r="153">
          <cell r="D153">
            <v>10482</v>
          </cell>
          <cell r="E153">
            <v>27311198</v>
          </cell>
          <cell r="F153">
            <v>1682819</v>
          </cell>
          <cell r="G153">
            <v>44987.000347222223</v>
          </cell>
          <cell r="J153" t="str">
            <v>Do Thi Bich Lieu</v>
          </cell>
          <cell r="M153" t="str">
            <v>No</v>
          </cell>
          <cell r="O153" t="str">
            <v>06/Đã thanh toán 26/2023</v>
          </cell>
        </row>
        <row r="154">
          <cell r="D154">
            <v>11266</v>
          </cell>
          <cell r="E154">
            <v>22324278</v>
          </cell>
          <cell r="F154">
            <v>1038392</v>
          </cell>
          <cell r="G154">
            <v>44988.000347222223</v>
          </cell>
          <cell r="J154" t="str">
            <v>Do Thi Bich Lieu</v>
          </cell>
          <cell r="M154" t="str">
            <v>No</v>
          </cell>
          <cell r="O154" t="str">
            <v>06/Đã thanh toán 26/2023</v>
          </cell>
        </row>
        <row r="155">
          <cell r="D155">
            <v>11268</v>
          </cell>
          <cell r="E155">
            <v>17172370</v>
          </cell>
          <cell r="F155">
            <v>2837120</v>
          </cell>
          <cell r="G155">
            <v>44988.000347222223</v>
          </cell>
          <cell r="J155" t="str">
            <v>Do Thi Bich Lieu</v>
          </cell>
          <cell r="M155" t="str">
            <v>No</v>
          </cell>
          <cell r="O155" t="str">
            <v>06/Đã thanh toán 26/2023</v>
          </cell>
        </row>
        <row r="156">
          <cell r="D156">
            <v>11265</v>
          </cell>
          <cell r="E156">
            <v>16407983</v>
          </cell>
          <cell r="F156">
            <v>1615482</v>
          </cell>
          <cell r="G156">
            <v>44988.000347222223</v>
          </cell>
          <cell r="J156" t="str">
            <v>Do Thi Bich Lieu</v>
          </cell>
          <cell r="M156" t="str">
            <v>No</v>
          </cell>
          <cell r="O156" t="str">
            <v>06/Đã thanh toán 26/2023</v>
          </cell>
        </row>
        <row r="157">
          <cell r="D157">
            <v>11267</v>
          </cell>
          <cell r="E157">
            <v>21211194</v>
          </cell>
          <cell r="F157">
            <v>7103404</v>
          </cell>
          <cell r="G157">
            <v>44988.000347222223</v>
          </cell>
          <cell r="J157" t="str">
            <v>Do Thi Bich Lieu</v>
          </cell>
          <cell r="M157" t="str">
            <v>No</v>
          </cell>
          <cell r="O157" t="str">
            <v>06/Đã thanh toán 26/2023</v>
          </cell>
        </row>
        <row r="158">
          <cell r="D158">
            <v>13162</v>
          </cell>
          <cell r="E158">
            <v>21212486</v>
          </cell>
          <cell r="F158">
            <v>3230964</v>
          </cell>
          <cell r="G158">
            <v>44994.000347222223</v>
          </cell>
          <cell r="J158" t="str">
            <v>Do Thi Bich Lieu</v>
          </cell>
          <cell r="M158" t="str">
            <v>No</v>
          </cell>
          <cell r="O158" t="str">
            <v>04/Đã thanh toán 24/2023</v>
          </cell>
        </row>
        <row r="159">
          <cell r="D159">
            <v>13161</v>
          </cell>
          <cell r="E159">
            <v>24294867</v>
          </cell>
          <cell r="F159">
            <v>1038392</v>
          </cell>
          <cell r="G159">
            <v>44994.000347222223</v>
          </cell>
          <cell r="J159" t="str">
            <v>Do Thi Bich Lieu</v>
          </cell>
          <cell r="M159" t="str">
            <v>No</v>
          </cell>
          <cell r="O159" t="str">
            <v>04/Đã thanh toán 24/2023</v>
          </cell>
        </row>
        <row r="160">
          <cell r="D160">
            <v>13164</v>
          </cell>
          <cell r="E160">
            <v>13225152</v>
          </cell>
          <cell r="F160">
            <v>828003</v>
          </cell>
          <cell r="G160">
            <v>44994.000347222223</v>
          </cell>
          <cell r="J160" t="str">
            <v>Do Thi Bich Lieu</v>
          </cell>
          <cell r="M160" t="str">
            <v>No</v>
          </cell>
          <cell r="O160" t="str">
            <v>04/Đã thanh toán 10/2023</v>
          </cell>
        </row>
        <row r="161">
          <cell r="D161">
            <v>13160</v>
          </cell>
          <cell r="E161">
            <v>21211824</v>
          </cell>
          <cell r="F161">
            <v>3230964</v>
          </cell>
          <cell r="G161">
            <v>44994.000347222223</v>
          </cell>
          <cell r="J161" t="str">
            <v>Do Thi Bich Lieu</v>
          </cell>
          <cell r="M161" t="str">
            <v>No</v>
          </cell>
          <cell r="O161" t="str">
            <v>04/Đã thanh toán 10/2023</v>
          </cell>
        </row>
        <row r="162">
          <cell r="D162">
            <v>13198</v>
          </cell>
          <cell r="E162">
            <v>20351740</v>
          </cell>
          <cell r="F162">
            <v>1038389</v>
          </cell>
          <cell r="G162">
            <v>44994.000347222223</v>
          </cell>
          <cell r="J162" t="str">
            <v>Do Thi Bich Lieu</v>
          </cell>
          <cell r="M162" t="str">
            <v>No</v>
          </cell>
          <cell r="O162" t="str">
            <v>04/Đã thanh toán 24/2023</v>
          </cell>
        </row>
        <row r="163">
          <cell r="D163">
            <v>13199</v>
          </cell>
          <cell r="E163">
            <v>17175916</v>
          </cell>
          <cell r="F163">
            <v>2076778</v>
          </cell>
          <cell r="G163">
            <v>44994.000347222223</v>
          </cell>
          <cell r="J163" t="str">
            <v>Do Thi Bich Lieu</v>
          </cell>
          <cell r="M163" t="str">
            <v>No</v>
          </cell>
          <cell r="O163" t="str">
            <v>04/Đã thanh toán 24/2023</v>
          </cell>
        </row>
        <row r="164">
          <cell r="D164">
            <v>13163</v>
          </cell>
          <cell r="E164">
            <v>10201289</v>
          </cell>
          <cell r="F164">
            <v>4525994</v>
          </cell>
          <cell r="G164">
            <v>44994.000347222223</v>
          </cell>
          <cell r="J164" t="str">
            <v>Do Thi Bich Lieu</v>
          </cell>
          <cell r="M164" t="str">
            <v>No</v>
          </cell>
          <cell r="O164" t="str">
            <v>04/Đã thanh toán 10/2023</v>
          </cell>
        </row>
        <row r="165">
          <cell r="D165">
            <v>13166</v>
          </cell>
          <cell r="E165">
            <v>13224751</v>
          </cell>
          <cell r="F165">
            <v>7267838</v>
          </cell>
          <cell r="G165">
            <v>44994.000347222223</v>
          </cell>
          <cell r="J165" t="str">
            <v>Do Thi Bich Lieu</v>
          </cell>
          <cell r="M165" t="str">
            <v>No</v>
          </cell>
          <cell r="O165" t="str">
            <v>04/Đã thanh toán 10/2023</v>
          </cell>
        </row>
        <row r="166">
          <cell r="D166">
            <v>13157</v>
          </cell>
          <cell r="E166">
            <v>18141717</v>
          </cell>
          <cell r="F166">
            <v>1038392</v>
          </cell>
          <cell r="G166">
            <v>44994.000347222223</v>
          </cell>
          <cell r="J166" t="str">
            <v>Do Thi Bich Lieu</v>
          </cell>
          <cell r="M166" t="str">
            <v>No</v>
          </cell>
          <cell r="O166" t="str">
            <v>04/Đã thanh toán 24/2023</v>
          </cell>
        </row>
        <row r="167">
          <cell r="D167">
            <v>13202</v>
          </cell>
          <cell r="E167">
            <v>15096645</v>
          </cell>
          <cell r="F167">
            <v>1038389</v>
          </cell>
          <cell r="G167">
            <v>44994.000347222223</v>
          </cell>
          <cell r="J167" t="str">
            <v>Do Thi Bich Lieu</v>
          </cell>
          <cell r="M167" t="str">
            <v>No</v>
          </cell>
          <cell r="O167" t="str">
            <v>04/Đã thanh toán 24/2023</v>
          </cell>
        </row>
        <row r="168">
          <cell r="D168">
            <v>13194</v>
          </cell>
          <cell r="E168">
            <v>12129909</v>
          </cell>
          <cell r="F168">
            <v>4153569</v>
          </cell>
          <cell r="G168">
            <v>44994.000347222223</v>
          </cell>
          <cell r="J168" t="str">
            <v>Do Thi Bich Lieu</v>
          </cell>
          <cell r="M168" t="str">
            <v>No</v>
          </cell>
          <cell r="O168" t="str">
            <v>04/Đã thanh toán 24/2023</v>
          </cell>
        </row>
        <row r="169">
          <cell r="D169">
            <v>13201</v>
          </cell>
          <cell r="E169">
            <v>15096894</v>
          </cell>
          <cell r="F169">
            <v>4744894</v>
          </cell>
          <cell r="G169">
            <v>44994.000347222223</v>
          </cell>
          <cell r="J169" t="str">
            <v>Do Thi Bich Lieu</v>
          </cell>
          <cell r="M169" t="str">
            <v>No</v>
          </cell>
          <cell r="O169" t="str">
            <v>04/Đã thanh toán 24/2023</v>
          </cell>
        </row>
        <row r="170">
          <cell r="D170">
            <v>13197</v>
          </cell>
          <cell r="E170">
            <v>25324086</v>
          </cell>
          <cell r="F170">
            <v>1038389</v>
          </cell>
          <cell r="G170">
            <v>44994.000347222223</v>
          </cell>
          <cell r="J170" t="str">
            <v>Do Thi Bich Lieu</v>
          </cell>
          <cell r="M170" t="str">
            <v>No</v>
          </cell>
          <cell r="O170" t="str">
            <v>04/Đã thanh toán 24/2023</v>
          </cell>
        </row>
        <row r="171">
          <cell r="D171">
            <v>13200</v>
          </cell>
          <cell r="E171">
            <v>16410652</v>
          </cell>
          <cell r="F171">
            <v>2076778</v>
          </cell>
          <cell r="G171">
            <v>44994.000347222223</v>
          </cell>
          <cell r="J171" t="str">
            <v>Do Thi Bich Lieu</v>
          </cell>
          <cell r="M171" t="str">
            <v>No</v>
          </cell>
          <cell r="O171" t="str">
            <v>04/Đã thanh toán 24/2023</v>
          </cell>
        </row>
        <row r="172">
          <cell r="D172">
            <v>13196</v>
          </cell>
          <cell r="E172">
            <v>28314330</v>
          </cell>
          <cell r="F172">
            <v>2457945</v>
          </cell>
          <cell r="G172">
            <v>44994.000347222223</v>
          </cell>
          <cell r="J172" t="str">
            <v>Do Thi Bich Lieu</v>
          </cell>
          <cell r="M172" t="str">
            <v>No</v>
          </cell>
          <cell r="O172" t="str">
            <v>04/Đã thanh toán 24/2023</v>
          </cell>
        </row>
        <row r="173">
          <cell r="D173">
            <v>13165</v>
          </cell>
          <cell r="E173">
            <v>90303766</v>
          </cell>
          <cell r="F173">
            <v>2400893</v>
          </cell>
          <cell r="G173">
            <v>44994.000347222223</v>
          </cell>
          <cell r="J173" t="str">
            <v>Do Thi Bich Lieu</v>
          </cell>
          <cell r="M173" t="str">
            <v>No</v>
          </cell>
          <cell r="O173" t="str">
            <v>06/Đã thanh toán 26/2023</v>
          </cell>
        </row>
        <row r="174">
          <cell r="D174">
            <v>13195</v>
          </cell>
          <cell r="E174">
            <v>27314275</v>
          </cell>
          <cell r="F174">
            <v>1038389</v>
          </cell>
          <cell r="G174">
            <v>44994.000347222223</v>
          </cell>
          <cell r="J174" t="str">
            <v>Do Thi Bich Lieu</v>
          </cell>
          <cell r="M174" t="str">
            <v>No</v>
          </cell>
          <cell r="O174" t="str">
            <v>04/Đã thanh toán 24/2023</v>
          </cell>
        </row>
        <row r="175">
          <cell r="D175">
            <v>13167</v>
          </cell>
          <cell r="E175">
            <v>13224849</v>
          </cell>
          <cell r="F175">
            <v>1221638</v>
          </cell>
          <cell r="G175">
            <v>44994.000347222223</v>
          </cell>
          <cell r="J175" t="str">
            <v>Do Thi Bich Lieu</v>
          </cell>
          <cell r="M175" t="str">
            <v>No</v>
          </cell>
          <cell r="O175" t="str">
            <v>04/Đã thanh toán 10/2023</v>
          </cell>
        </row>
        <row r="176">
          <cell r="D176">
            <v>14860</v>
          </cell>
          <cell r="E176">
            <v>26376419</v>
          </cell>
          <cell r="F176">
            <v>3514836</v>
          </cell>
          <cell r="G176">
            <v>45001.000347222223</v>
          </cell>
          <cell r="J176" t="str">
            <v>Do Thi Bich Lieu</v>
          </cell>
          <cell r="M176" t="str">
            <v>No</v>
          </cell>
          <cell r="O176" t="str">
            <v>04/Đã thanh toán 24/2023</v>
          </cell>
        </row>
        <row r="177">
          <cell r="D177">
            <v>14858</v>
          </cell>
          <cell r="E177">
            <v>13229084</v>
          </cell>
          <cell r="F177">
            <v>1939267</v>
          </cell>
          <cell r="G177">
            <v>45001.000347222223</v>
          </cell>
          <cell r="J177" t="str">
            <v>Do Thi Bich Lieu</v>
          </cell>
          <cell r="M177" t="str">
            <v>No</v>
          </cell>
          <cell r="O177" t="str">
            <v>04/Đã thanh toán 24/2023</v>
          </cell>
        </row>
        <row r="178">
          <cell r="D178">
            <v>14859</v>
          </cell>
          <cell r="E178">
            <v>26376150</v>
          </cell>
          <cell r="F178">
            <v>1038389</v>
          </cell>
          <cell r="G178">
            <v>45001.000347222223</v>
          </cell>
          <cell r="J178" t="str">
            <v>Do Thi Bich Lieu</v>
          </cell>
          <cell r="M178" t="str">
            <v>No</v>
          </cell>
          <cell r="O178" t="str">
            <v>04/Đã thanh toán 24/2023</v>
          </cell>
        </row>
        <row r="179">
          <cell r="D179">
            <v>14856</v>
          </cell>
          <cell r="E179">
            <v>14085814</v>
          </cell>
          <cell r="F179">
            <v>403871</v>
          </cell>
          <cell r="G179">
            <v>45001.000347222223</v>
          </cell>
          <cell r="J179" t="str">
            <v>Do Thi Bich Lieu</v>
          </cell>
          <cell r="M179" t="str">
            <v>No</v>
          </cell>
          <cell r="O179" t="str">
            <v>04/Đã thanh toán 10/2023</v>
          </cell>
        </row>
        <row r="180">
          <cell r="D180">
            <v>14861</v>
          </cell>
          <cell r="E180">
            <v>26373867</v>
          </cell>
          <cell r="F180">
            <v>5421158</v>
          </cell>
          <cell r="G180">
            <v>45001.000347222223</v>
          </cell>
          <cell r="J180" t="str">
            <v>Do Thi Bich Lieu</v>
          </cell>
          <cell r="M180" t="str">
            <v>No</v>
          </cell>
          <cell r="O180" t="str">
            <v>04/Đã thanh toán 10/2023</v>
          </cell>
        </row>
        <row r="181">
          <cell r="D181">
            <v>14842</v>
          </cell>
          <cell r="E181">
            <v>22327831</v>
          </cell>
          <cell r="F181">
            <v>1891483</v>
          </cell>
          <cell r="G181">
            <v>45001.000347222223</v>
          </cell>
          <cell r="J181" t="str">
            <v>Do Thi Bich Lieu</v>
          </cell>
          <cell r="M181" t="str">
            <v>No</v>
          </cell>
          <cell r="O181" t="str">
            <v>06/Đã thanh toán 26/2023</v>
          </cell>
        </row>
        <row r="182">
          <cell r="D182">
            <v>14840</v>
          </cell>
          <cell r="E182">
            <v>25325468</v>
          </cell>
          <cell r="F182">
            <v>499125</v>
          </cell>
          <cell r="G182">
            <v>45001.000347222223</v>
          </cell>
          <cell r="J182" t="str">
            <v>Do Thi Bich Lieu</v>
          </cell>
          <cell r="M182" t="str">
            <v>No</v>
          </cell>
          <cell r="O182" t="str">
            <v>06/Đã thanh toán 26/2023</v>
          </cell>
        </row>
        <row r="183">
          <cell r="D183">
            <v>14841</v>
          </cell>
          <cell r="E183">
            <v>23205057</v>
          </cell>
          <cell r="F183">
            <v>1551215</v>
          </cell>
          <cell r="G183">
            <v>45001.000347222223</v>
          </cell>
          <cell r="J183" t="str">
            <v>Do Thi Bich Lieu</v>
          </cell>
          <cell r="M183" t="str">
            <v>No</v>
          </cell>
          <cell r="O183" t="str">
            <v>06/Đã thanh toán 26/2023</v>
          </cell>
        </row>
        <row r="184">
          <cell r="D184">
            <v>14844</v>
          </cell>
          <cell r="E184">
            <v>18143577</v>
          </cell>
          <cell r="F184">
            <v>1551215</v>
          </cell>
          <cell r="G184">
            <v>45001.000347222223</v>
          </cell>
          <cell r="J184" t="str">
            <v>Do Thi Bich Lieu</v>
          </cell>
          <cell r="M184" t="str">
            <v>No</v>
          </cell>
          <cell r="O184" t="str">
            <v>06/Đã thanh toán 26/2023</v>
          </cell>
        </row>
        <row r="185">
          <cell r="D185">
            <v>14843</v>
          </cell>
          <cell r="E185">
            <v>16412576</v>
          </cell>
          <cell r="F185">
            <v>4234934</v>
          </cell>
          <cell r="G185">
            <v>45001.000347222223</v>
          </cell>
          <cell r="J185" t="str">
            <v>Do Thi Bich Lieu</v>
          </cell>
          <cell r="M185" t="str">
            <v>No</v>
          </cell>
          <cell r="O185" t="str">
            <v>06/Đã thanh toán 26/2023</v>
          </cell>
        </row>
        <row r="186">
          <cell r="D186">
            <v>14845</v>
          </cell>
          <cell r="E186">
            <v>29162129</v>
          </cell>
          <cell r="F186">
            <v>2671558</v>
          </cell>
          <cell r="G186">
            <v>45001.000347222223</v>
          </cell>
          <cell r="J186" t="str">
            <v>Do Thi Bich Lieu</v>
          </cell>
          <cell r="M186" t="str">
            <v>No</v>
          </cell>
          <cell r="O186" t="str">
            <v>06/Đã thanh toán 26/2023</v>
          </cell>
        </row>
        <row r="187">
          <cell r="D187">
            <v>14854</v>
          </cell>
          <cell r="E187">
            <v>12132793</v>
          </cell>
          <cell r="F187">
            <v>4234934</v>
          </cell>
          <cell r="G187">
            <v>45001.000347222223</v>
          </cell>
          <cell r="J187" t="str">
            <v>Do Thi Bich Lieu</v>
          </cell>
          <cell r="M187" t="str">
            <v>No</v>
          </cell>
          <cell r="O187" t="str">
            <v>06/Đã thanh toán 26/2023</v>
          </cell>
        </row>
        <row r="188">
          <cell r="D188">
            <v>14852</v>
          </cell>
          <cell r="E188">
            <v>19373656</v>
          </cell>
          <cell r="F188">
            <v>3136524</v>
          </cell>
          <cell r="G188">
            <v>45001.000347222223</v>
          </cell>
          <cell r="J188" t="str">
            <v>Do Thi Bich Lieu</v>
          </cell>
          <cell r="M188" t="str">
            <v>No</v>
          </cell>
          <cell r="O188" t="str">
            <v>06/Đã thanh toán 26/2023</v>
          </cell>
        </row>
        <row r="189">
          <cell r="D189">
            <v>14851</v>
          </cell>
          <cell r="E189">
            <v>19373558</v>
          </cell>
          <cell r="F189">
            <v>1038389</v>
          </cell>
          <cell r="G189">
            <v>45001.000347222223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14847</v>
          </cell>
          <cell r="E190">
            <v>10206798</v>
          </cell>
          <cell r="F190">
            <v>5191945</v>
          </cell>
          <cell r="G190">
            <v>45001.000347222223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14848</v>
          </cell>
          <cell r="E191">
            <v>11173631</v>
          </cell>
          <cell r="F191">
            <v>10383890</v>
          </cell>
          <cell r="G191">
            <v>45001.000347222223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14855</v>
          </cell>
          <cell r="E192">
            <v>12132881</v>
          </cell>
          <cell r="F192">
            <v>4153556</v>
          </cell>
          <cell r="G192">
            <v>45001.000347222223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14850</v>
          </cell>
          <cell r="E193">
            <v>11173964</v>
          </cell>
          <cell r="F193">
            <v>1104004</v>
          </cell>
          <cell r="G193">
            <v>45001.000347222223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14853</v>
          </cell>
          <cell r="E194">
            <v>19373508</v>
          </cell>
          <cell r="F194">
            <v>1785920</v>
          </cell>
          <cell r="G194">
            <v>45001.000347222223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14846</v>
          </cell>
          <cell r="E195">
            <v>10204861</v>
          </cell>
          <cell r="F195">
            <v>5338938</v>
          </cell>
          <cell r="G195">
            <v>45001.000347222223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14849</v>
          </cell>
          <cell r="E196">
            <v>11174198</v>
          </cell>
          <cell r="F196">
            <v>3476451</v>
          </cell>
          <cell r="G196">
            <v>45001.000347222223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15715</v>
          </cell>
          <cell r="E197">
            <v>20252702</v>
          </cell>
          <cell r="F197">
            <v>3918673</v>
          </cell>
          <cell r="G197">
            <v>45003.000347222223</v>
          </cell>
          <cell r="J197" t="str">
            <v>Do Thi Bich Lieu</v>
          </cell>
          <cell r="M197" t="str">
            <v>No</v>
          </cell>
          <cell r="O197" t="str">
            <v>Chúng tôi đang xử lý hóa đơn, vui lòng liên hệ Do Thi Bich Lieu</v>
          </cell>
        </row>
        <row r="198">
          <cell r="D198">
            <v>15718</v>
          </cell>
          <cell r="E198">
            <v>25269364</v>
          </cell>
          <cell r="F198">
            <v>6611119</v>
          </cell>
          <cell r="G198">
            <v>45003.000347222223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D199">
            <v>15705</v>
          </cell>
          <cell r="E199">
            <v>15099206</v>
          </cell>
          <cell r="F199">
            <v>3115167</v>
          </cell>
          <cell r="G199">
            <v>45003.000347222223</v>
          </cell>
          <cell r="J199" t="str">
            <v>Do Thi Bich Lieu</v>
          </cell>
          <cell r="M199" t="str">
            <v>No</v>
          </cell>
          <cell r="O199" t="str">
            <v>04/Đã thanh toán 24/2023</v>
          </cell>
        </row>
        <row r="200">
          <cell r="D200">
            <v>15733</v>
          </cell>
          <cell r="E200">
            <v>16410927</v>
          </cell>
          <cell r="F200">
            <v>299475</v>
          </cell>
          <cell r="G200">
            <v>45003.000347222223</v>
          </cell>
          <cell r="J200" t="str">
            <v>Do Thi Bich Lieu</v>
          </cell>
          <cell r="M200" t="str">
            <v>No</v>
          </cell>
          <cell r="O200" t="str">
            <v>04/Đã thanh toán 24/2023</v>
          </cell>
        </row>
        <row r="201">
          <cell r="D201">
            <v>15706</v>
          </cell>
          <cell r="E201">
            <v>15099450</v>
          </cell>
          <cell r="F201">
            <v>4700010</v>
          </cell>
          <cell r="G201">
            <v>45003.000347222223</v>
          </cell>
          <cell r="J201" t="str">
            <v>Do Thi Bich Lieu</v>
          </cell>
          <cell r="M201" t="str">
            <v>No</v>
          </cell>
          <cell r="O201" t="str">
            <v>04/Đã thanh toán 24/2023</v>
          </cell>
        </row>
        <row r="202">
          <cell r="D202">
            <v>15708</v>
          </cell>
          <cell r="E202">
            <v>20354100</v>
          </cell>
          <cell r="F202">
            <v>1038389</v>
          </cell>
          <cell r="G202">
            <v>45003.000347222223</v>
          </cell>
          <cell r="J202" t="str">
            <v>Do Thi Bich Lieu</v>
          </cell>
          <cell r="M202" t="str">
            <v>No</v>
          </cell>
          <cell r="O202" t="str">
            <v>04/Đã thanh toán 24/2023</v>
          </cell>
        </row>
        <row r="203">
          <cell r="D203">
            <v>15712</v>
          </cell>
          <cell r="E203">
            <v>17179185</v>
          </cell>
          <cell r="F203">
            <v>2352779</v>
          </cell>
          <cell r="G203">
            <v>45003.000347222223</v>
          </cell>
          <cell r="J203" t="str">
            <v>Do Thi Bich Lieu</v>
          </cell>
          <cell r="M203" t="str">
            <v>No</v>
          </cell>
          <cell r="O203" t="str">
            <v>04/Đã thanh toán 24/2023</v>
          </cell>
        </row>
        <row r="204">
          <cell r="D204">
            <v>15730</v>
          </cell>
          <cell r="E204">
            <v>10208391</v>
          </cell>
          <cell r="F204">
            <v>9800665</v>
          </cell>
          <cell r="G204">
            <v>45003.000347222223</v>
          </cell>
          <cell r="J204" t="str">
            <v>Do Thi Bich Lieu</v>
          </cell>
          <cell r="M204" t="str">
            <v>No</v>
          </cell>
          <cell r="O204" t="str">
            <v>04/Đã thanh toán 24/2023</v>
          </cell>
        </row>
        <row r="205">
          <cell r="D205">
            <v>15732</v>
          </cell>
          <cell r="E205">
            <v>21215183</v>
          </cell>
          <cell r="F205">
            <v>3069416</v>
          </cell>
          <cell r="G205">
            <v>45003.000347222223</v>
          </cell>
          <cell r="J205" t="str">
            <v>Do Thi Bich Lieu</v>
          </cell>
          <cell r="M205" t="str">
            <v>No</v>
          </cell>
          <cell r="O205" t="str">
            <v>04/Đã thanh toán 24/2023</v>
          </cell>
        </row>
        <row r="206">
          <cell r="D206">
            <v>15711</v>
          </cell>
          <cell r="E206">
            <v>28316136</v>
          </cell>
          <cell r="F206">
            <v>1615482</v>
          </cell>
          <cell r="G206">
            <v>45003.000347222223</v>
          </cell>
          <cell r="J206" t="str">
            <v>Do Thi Bich Lieu</v>
          </cell>
          <cell r="M206" t="str">
            <v>No</v>
          </cell>
          <cell r="O206" t="str">
            <v>04/Đã thanh toán 24/2023</v>
          </cell>
        </row>
        <row r="207">
          <cell r="D207">
            <v>15710</v>
          </cell>
          <cell r="E207">
            <v>25326408</v>
          </cell>
          <cell r="F207">
            <v>1551215</v>
          </cell>
          <cell r="G207">
            <v>45003.000347222223</v>
          </cell>
          <cell r="J207" t="str">
            <v>Do Thi Bich Lieu</v>
          </cell>
          <cell r="M207" t="str">
            <v>No</v>
          </cell>
          <cell r="O207" t="str">
            <v>04/Đã thanh toán 24/2023</v>
          </cell>
        </row>
        <row r="208">
          <cell r="D208">
            <v>15709</v>
          </cell>
          <cell r="E208">
            <v>24297736</v>
          </cell>
          <cell r="F208">
            <v>1038389</v>
          </cell>
          <cell r="G208">
            <v>45003.000347222223</v>
          </cell>
          <cell r="J208" t="str">
            <v>Do Thi Bich Lieu</v>
          </cell>
          <cell r="M208" t="str">
            <v>No</v>
          </cell>
          <cell r="O208" t="str">
            <v>04/Đã thanh toán 24/2023</v>
          </cell>
        </row>
        <row r="209">
          <cell r="D209">
            <v>15707</v>
          </cell>
          <cell r="E209">
            <v>16413585</v>
          </cell>
          <cell r="F209">
            <v>1615482</v>
          </cell>
          <cell r="G209">
            <v>45003.000347222223</v>
          </cell>
          <cell r="J209" t="str">
            <v>Do Thi Bich Lieu</v>
          </cell>
          <cell r="M209" t="str">
            <v>No</v>
          </cell>
          <cell r="O209" t="str">
            <v>04/Đã thanh toán 24/2023</v>
          </cell>
        </row>
        <row r="210">
          <cell r="D210">
            <v>15723</v>
          </cell>
          <cell r="E210">
            <v>15043657</v>
          </cell>
          <cell r="F210">
            <v>6799447</v>
          </cell>
          <cell r="G210">
            <v>45003.000347222223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15724</v>
          </cell>
          <cell r="E211">
            <v>13129281</v>
          </cell>
          <cell r="F211">
            <v>4506260</v>
          </cell>
          <cell r="G211">
            <v>45003.000347222223</v>
          </cell>
          <cell r="J211" t="str">
            <v>Do Thi Bich Lieu</v>
          </cell>
          <cell r="M211" t="str">
            <v>No</v>
          </cell>
          <cell r="O211" t="str">
            <v>05/Đã thanh toán 10/2023</v>
          </cell>
        </row>
        <row r="212">
          <cell r="D212">
            <v>15713</v>
          </cell>
          <cell r="E212">
            <v>25231094</v>
          </cell>
          <cell r="F212">
            <v>552002</v>
          </cell>
          <cell r="G212">
            <v>45003.000347222223</v>
          </cell>
          <cell r="J212" t="str">
            <v>Do Thi Bich Lieu</v>
          </cell>
          <cell r="M212" t="str">
            <v>No</v>
          </cell>
          <cell r="O212" t="str">
            <v>05/Đã thanh toán 10/2023</v>
          </cell>
        </row>
        <row r="213">
          <cell r="D213">
            <v>15714</v>
          </cell>
          <cell r="E213">
            <v>27238722</v>
          </cell>
          <cell r="F213">
            <v>5079718</v>
          </cell>
          <cell r="G213">
            <v>45003.000347222223</v>
          </cell>
          <cell r="J213" t="str">
            <v>Do Thi Bich Lieu</v>
          </cell>
          <cell r="M213" t="str">
            <v>No</v>
          </cell>
          <cell r="O213" t="str">
            <v>07/Đã thanh toán 10/2023</v>
          </cell>
        </row>
        <row r="214">
          <cell r="D214">
            <v>15719</v>
          </cell>
          <cell r="E214">
            <v>22277844</v>
          </cell>
          <cell r="F214">
            <v>5238904</v>
          </cell>
          <cell r="G214">
            <v>45003.000347222223</v>
          </cell>
          <cell r="J214" t="str">
            <v>Do Thi Bich Lieu</v>
          </cell>
          <cell r="M214" t="str">
            <v>No</v>
          </cell>
          <cell r="O214" t="str">
            <v>06/Đã thanh toán 26/2023</v>
          </cell>
        </row>
        <row r="215">
          <cell r="D215">
            <v>15721</v>
          </cell>
          <cell r="E215">
            <v>15012701</v>
          </cell>
          <cell r="F215">
            <v>552002</v>
          </cell>
          <cell r="G215">
            <v>45003.000347222223</v>
          </cell>
          <cell r="J215" t="str">
            <v>Do Thi Bich Lieu</v>
          </cell>
          <cell r="M215" t="str">
            <v>No</v>
          </cell>
          <cell r="O215" t="str">
            <v>06/Đã thanh toán 12/2023</v>
          </cell>
        </row>
        <row r="216">
          <cell r="D216">
            <v>16748</v>
          </cell>
          <cell r="E216">
            <v>16415222</v>
          </cell>
          <cell r="F216">
            <v>2358510</v>
          </cell>
          <cell r="G216">
            <v>45008.000347222223</v>
          </cell>
          <cell r="J216" t="str">
            <v>Do Thi Bich Lieu</v>
          </cell>
          <cell r="M216" t="str">
            <v>No</v>
          </cell>
          <cell r="O216" t="str">
            <v>05/Đã thanh toán 24/2023</v>
          </cell>
        </row>
        <row r="217">
          <cell r="D217">
            <v>16751</v>
          </cell>
          <cell r="E217">
            <v>28317668</v>
          </cell>
          <cell r="F217">
            <v>1038389</v>
          </cell>
          <cell r="G217">
            <v>45008.000347222223</v>
          </cell>
          <cell r="J217" t="str">
            <v>Do Thi Bich Lieu</v>
          </cell>
          <cell r="M217" t="str">
            <v>No</v>
          </cell>
          <cell r="O217" t="str">
            <v>05/Đã thanh toán 10/2023</v>
          </cell>
        </row>
        <row r="218">
          <cell r="D218">
            <v>16752</v>
          </cell>
          <cell r="E218">
            <v>25328714</v>
          </cell>
          <cell r="F218">
            <v>8419296</v>
          </cell>
          <cell r="G218">
            <v>45008.000347222223</v>
          </cell>
          <cell r="J218" t="str">
            <v>Do Thi Bich Lieu</v>
          </cell>
          <cell r="M218" t="str">
            <v>No</v>
          </cell>
          <cell r="O218" t="str">
            <v>05/Đã thanh toán 10/2023</v>
          </cell>
        </row>
        <row r="219">
          <cell r="D219">
            <v>16746</v>
          </cell>
          <cell r="E219">
            <v>18144542</v>
          </cell>
          <cell r="F219">
            <v>3115167</v>
          </cell>
          <cell r="G219">
            <v>45008.000347222223</v>
          </cell>
          <cell r="J219" t="str">
            <v>Do Thi Bich Lieu</v>
          </cell>
          <cell r="M219" t="str">
            <v>No</v>
          </cell>
          <cell r="O219" t="str">
            <v>04/Đã thanh toán 24/2023</v>
          </cell>
        </row>
        <row r="220">
          <cell r="D220">
            <v>16742</v>
          </cell>
          <cell r="E220">
            <v>14088250</v>
          </cell>
          <cell r="F220">
            <v>5191962</v>
          </cell>
          <cell r="G220">
            <v>45008.000347222223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D221">
            <v>16749</v>
          </cell>
          <cell r="E221">
            <v>21215809</v>
          </cell>
          <cell r="F221">
            <v>1615482</v>
          </cell>
          <cell r="G221">
            <v>45008.000347222223</v>
          </cell>
          <cell r="J221" t="str">
            <v>Do Thi Bich Lieu</v>
          </cell>
          <cell r="M221" t="str">
            <v>No</v>
          </cell>
          <cell r="O221" t="str">
            <v>05/Đã thanh toán 10/2023</v>
          </cell>
        </row>
        <row r="222">
          <cell r="D222">
            <v>16750</v>
          </cell>
          <cell r="E222">
            <v>22329490</v>
          </cell>
          <cell r="F222">
            <v>1551215</v>
          </cell>
          <cell r="G222">
            <v>45008.000347222223</v>
          </cell>
          <cell r="J222" t="str">
            <v>Do Thi Bich Lieu</v>
          </cell>
          <cell r="M222" t="str">
            <v>No</v>
          </cell>
          <cell r="O222" t="str">
            <v>05/Đã thanh toán 10/2023</v>
          </cell>
        </row>
        <row r="223">
          <cell r="D223">
            <v>16747</v>
          </cell>
          <cell r="E223">
            <v>20355734</v>
          </cell>
          <cell r="F223">
            <v>1682819</v>
          </cell>
          <cell r="G223">
            <v>45008.000347222223</v>
          </cell>
          <cell r="J223" t="str">
            <v>Do Thi Bich Lieu</v>
          </cell>
          <cell r="M223" t="str">
            <v>No</v>
          </cell>
          <cell r="O223" t="str">
            <v>05/Đã thanh toán 10/2023</v>
          </cell>
        </row>
        <row r="224">
          <cell r="D224">
            <v>16744</v>
          </cell>
          <cell r="E224">
            <v>26378159</v>
          </cell>
          <cell r="F224">
            <v>5542631</v>
          </cell>
          <cell r="G224">
            <v>45008.000347222223</v>
          </cell>
          <cell r="J224" t="str">
            <v>Do Thi Bich Lieu</v>
          </cell>
          <cell r="M224" t="str">
            <v>No</v>
          </cell>
          <cell r="O224" t="str">
            <v>04/Đã thanh toán 24/2023</v>
          </cell>
        </row>
        <row r="225">
          <cell r="D225">
            <v>16745</v>
          </cell>
          <cell r="E225">
            <v>14089346</v>
          </cell>
          <cell r="F225">
            <v>499125</v>
          </cell>
          <cell r="G225">
            <v>45008.000347222223</v>
          </cell>
          <cell r="J225" t="str">
            <v>Do Thi Bich Lieu</v>
          </cell>
          <cell r="M225" t="str">
            <v>No</v>
          </cell>
          <cell r="O225" t="str">
            <v>04/Đã thanh toán 24/2023</v>
          </cell>
        </row>
        <row r="226">
          <cell r="D226">
            <v>16755</v>
          </cell>
          <cell r="E226">
            <v>27318739</v>
          </cell>
          <cell r="F226">
            <v>1314390</v>
          </cell>
          <cell r="G226">
            <v>45008.000347222223</v>
          </cell>
          <cell r="J226" t="str">
            <v>Do Thi Bich Lieu</v>
          </cell>
          <cell r="M226" t="str">
            <v>No</v>
          </cell>
          <cell r="O226" t="str">
            <v>05/Đã thanh toán 10/2023</v>
          </cell>
        </row>
        <row r="227">
          <cell r="D227">
            <v>16754</v>
          </cell>
          <cell r="E227">
            <v>22330232</v>
          </cell>
          <cell r="F227">
            <v>1038389</v>
          </cell>
          <cell r="G227">
            <v>45008.000347222223</v>
          </cell>
          <cell r="J227" t="str">
            <v>Do Thi Bich Lieu</v>
          </cell>
          <cell r="M227" t="str">
            <v>No</v>
          </cell>
          <cell r="O227" t="str">
            <v>05/Đã thanh toán 10/2023</v>
          </cell>
        </row>
        <row r="228">
          <cell r="D228">
            <v>16741</v>
          </cell>
          <cell r="E228">
            <v>14088203</v>
          </cell>
          <cell r="F228">
            <v>276001</v>
          </cell>
          <cell r="G228">
            <v>45008.000347222223</v>
          </cell>
          <cell r="J228" t="str">
            <v>Do Thi Bich Lieu</v>
          </cell>
          <cell r="M228" t="str">
            <v>No</v>
          </cell>
          <cell r="O228" t="str">
            <v>04/Đã thanh toán 24/2023</v>
          </cell>
        </row>
        <row r="229">
          <cell r="D229">
            <v>17503</v>
          </cell>
          <cell r="E229">
            <v>19377162</v>
          </cell>
          <cell r="F229">
            <v>3719491</v>
          </cell>
          <cell r="G229">
            <v>45010.000347222223</v>
          </cell>
          <cell r="J229" t="str">
            <v>Do Thi Bich Lieu</v>
          </cell>
          <cell r="M229" t="str">
            <v>No</v>
          </cell>
          <cell r="O229" t="str">
            <v>05/Đã thanh toán 10/2023</v>
          </cell>
        </row>
        <row r="230">
          <cell r="D230">
            <v>17504</v>
          </cell>
          <cell r="E230">
            <v>12136041</v>
          </cell>
          <cell r="F230">
            <v>6022034</v>
          </cell>
          <cell r="G230">
            <v>45010.000347222223</v>
          </cell>
          <cell r="J230" t="str">
            <v>Do Thi Bich Lieu</v>
          </cell>
          <cell r="M230" t="str">
            <v>No</v>
          </cell>
          <cell r="O230" t="str">
            <v>06/Đã thanh toán 26/2023</v>
          </cell>
        </row>
        <row r="231">
          <cell r="D231">
            <v>18692</v>
          </cell>
          <cell r="E231">
            <v>11179683</v>
          </cell>
          <cell r="F231">
            <v>2757810</v>
          </cell>
          <cell r="G231">
            <v>45015.000347222223</v>
          </cell>
          <cell r="J231" t="str">
            <v>Do Thi Bich Lieu</v>
          </cell>
          <cell r="M231" t="str">
            <v>No</v>
          </cell>
          <cell r="O231" t="str">
            <v>05/Đã thanh toán 10/2023</v>
          </cell>
        </row>
        <row r="232">
          <cell r="D232">
            <v>18690</v>
          </cell>
          <cell r="E232">
            <v>50988210</v>
          </cell>
          <cell r="F232">
            <v>1038389</v>
          </cell>
          <cell r="G232">
            <v>45015.000347222223</v>
          </cell>
          <cell r="J232" t="str">
            <v>Do Thi Bich Lieu</v>
          </cell>
          <cell r="M232" t="str">
            <v>No</v>
          </cell>
          <cell r="O232" t="str">
            <v>07/Đã thanh toán 10/2023</v>
          </cell>
        </row>
        <row r="233">
          <cell r="D233">
            <v>18699</v>
          </cell>
          <cell r="E233">
            <v>17182705</v>
          </cell>
          <cell r="F233">
            <v>15080120</v>
          </cell>
          <cell r="G233">
            <v>45015.000347222223</v>
          </cell>
          <cell r="J233" t="str">
            <v>Do Thi Bich Lieu</v>
          </cell>
          <cell r="M233" t="str">
            <v>No</v>
          </cell>
          <cell r="O233" t="str">
            <v>05/Đã thanh toán 10/2023</v>
          </cell>
        </row>
        <row r="234">
          <cell r="D234">
            <v>18695</v>
          </cell>
          <cell r="E234">
            <v>15103633</v>
          </cell>
          <cell r="F234">
            <v>1038389</v>
          </cell>
          <cell r="G234">
            <v>45015.000347222223</v>
          </cell>
          <cell r="J234" t="str">
            <v>Do Thi Bich Lieu</v>
          </cell>
          <cell r="M234" t="str">
            <v>No</v>
          </cell>
          <cell r="O234" t="str">
            <v>05/Đã thanh toán 10/2023</v>
          </cell>
        </row>
        <row r="235">
          <cell r="D235">
            <v>18693</v>
          </cell>
          <cell r="E235">
            <v>11179991</v>
          </cell>
          <cell r="F235">
            <v>3230964</v>
          </cell>
          <cell r="G235">
            <v>45015.000347222223</v>
          </cell>
          <cell r="J235" t="str">
            <v>Do Thi Bich Lieu</v>
          </cell>
          <cell r="M235" t="str">
            <v>No</v>
          </cell>
          <cell r="O235" t="str">
            <v>05/Đã thanh toán 10/2023</v>
          </cell>
        </row>
        <row r="236">
          <cell r="D236">
            <v>18700</v>
          </cell>
          <cell r="E236">
            <v>28320264</v>
          </cell>
          <cell r="F236">
            <v>6016351</v>
          </cell>
          <cell r="G236">
            <v>45015.000347222223</v>
          </cell>
          <cell r="J236" t="str">
            <v>Do Thi Bich Lieu</v>
          </cell>
          <cell r="M236" t="str">
            <v>No</v>
          </cell>
          <cell r="O236" t="str">
            <v>05/Đã thanh toán 10/2023</v>
          </cell>
        </row>
        <row r="237">
          <cell r="D237">
            <v>18694</v>
          </cell>
          <cell r="E237">
            <v>18149591</v>
          </cell>
          <cell r="F237">
            <v>4234934</v>
          </cell>
          <cell r="G237">
            <v>45015.000347222223</v>
          </cell>
          <cell r="J237" t="str">
            <v>Do Thi Bich Lieu</v>
          </cell>
          <cell r="M237" t="str">
            <v>No</v>
          </cell>
          <cell r="O237" t="str">
            <v>05/Đã thanh toán 10/2023</v>
          </cell>
        </row>
        <row r="238">
          <cell r="D238">
            <v>18703</v>
          </cell>
          <cell r="E238">
            <v>20356376</v>
          </cell>
          <cell r="F238">
            <v>1038389</v>
          </cell>
          <cell r="G238">
            <v>45015.000347222223</v>
          </cell>
          <cell r="J238" t="str">
            <v>Do Thi Bich Lieu</v>
          </cell>
          <cell r="M238" t="str">
            <v>No</v>
          </cell>
          <cell r="O238" t="str">
            <v>05/Đã thanh toán 10/2023</v>
          </cell>
        </row>
        <row r="239">
          <cell r="D239">
            <v>18697</v>
          </cell>
          <cell r="E239">
            <v>15103732</v>
          </cell>
          <cell r="F239">
            <v>8144659</v>
          </cell>
          <cell r="G239">
            <v>45015.000347222223</v>
          </cell>
          <cell r="J239" t="str">
            <v>Do Thi Bich Lieu</v>
          </cell>
          <cell r="M239" t="str">
            <v>No</v>
          </cell>
          <cell r="O239" t="str">
            <v>05/Đã thanh toán 10/2023</v>
          </cell>
        </row>
        <row r="240">
          <cell r="D240">
            <v>18702</v>
          </cell>
          <cell r="E240">
            <v>20356620</v>
          </cell>
          <cell r="F240">
            <v>3973992</v>
          </cell>
          <cell r="G240">
            <v>45015.000347222223</v>
          </cell>
          <cell r="J240" t="str">
            <v>Do Thi Bich Lieu</v>
          </cell>
          <cell r="M240" t="str">
            <v>No</v>
          </cell>
          <cell r="O240" t="str">
            <v>05/Đã thanh toán 10/2023</v>
          </cell>
        </row>
        <row r="241">
          <cell r="D241">
            <v>18704</v>
          </cell>
          <cell r="E241">
            <v>16415945</v>
          </cell>
          <cell r="F241">
            <v>2076778</v>
          </cell>
          <cell r="G241">
            <v>45015.000347222223</v>
          </cell>
          <cell r="J241" t="str">
            <v>Do Thi Bich Lieu</v>
          </cell>
          <cell r="M241" t="str">
            <v>No</v>
          </cell>
          <cell r="O241" t="str">
            <v>05/Đã thanh toán 10/2023</v>
          </cell>
        </row>
        <row r="242">
          <cell r="D242">
            <v>18705</v>
          </cell>
          <cell r="E242">
            <v>10211608</v>
          </cell>
          <cell r="F242">
            <v>1038389</v>
          </cell>
          <cell r="G242">
            <v>45015.000347222223</v>
          </cell>
          <cell r="J242" t="str">
            <v>Do Thi Bich Lieu</v>
          </cell>
          <cell r="M242" t="str">
            <v>No</v>
          </cell>
          <cell r="O242" t="str">
            <v>05/Đã thanh toán 10/2023</v>
          </cell>
        </row>
        <row r="243">
          <cell r="D243">
            <v>18706</v>
          </cell>
          <cell r="E243">
            <v>10211867</v>
          </cell>
          <cell r="F243">
            <v>3711356</v>
          </cell>
          <cell r="G243">
            <v>45015.000347222223</v>
          </cell>
          <cell r="J243" t="str">
            <v>Do Thi Bich Lieu</v>
          </cell>
          <cell r="M243" t="str">
            <v>No</v>
          </cell>
          <cell r="O243" t="str">
            <v>06/Đã thanh toán 26/2023</v>
          </cell>
        </row>
        <row r="244">
          <cell r="D244">
            <v>18691</v>
          </cell>
          <cell r="E244">
            <v>29164422</v>
          </cell>
          <cell r="F244">
            <v>2076778</v>
          </cell>
          <cell r="G244">
            <v>45015.000347222223</v>
          </cell>
          <cell r="J244" t="str">
            <v>Do Thi Bich Lieu</v>
          </cell>
          <cell r="M244" t="str">
            <v>No</v>
          </cell>
          <cell r="O244" t="str">
            <v>07/Đã thanh toán 10/2023</v>
          </cell>
        </row>
        <row r="245">
          <cell r="D245">
            <v>19053</v>
          </cell>
          <cell r="E245">
            <v>90311519</v>
          </cell>
          <cell r="F245">
            <v>1038389</v>
          </cell>
          <cell r="G245">
            <v>45016.000347222223</v>
          </cell>
          <cell r="J245" t="str">
            <v>Do Thi Bich Lieu</v>
          </cell>
          <cell r="M245" t="str">
            <v>No</v>
          </cell>
          <cell r="O245" t="str">
            <v>07/Đã thanh toán 10/2023</v>
          </cell>
        </row>
        <row r="246">
          <cell r="D246">
            <v>18763</v>
          </cell>
          <cell r="E246">
            <v>27321011</v>
          </cell>
          <cell r="F246">
            <v>4234934</v>
          </cell>
          <cell r="G246">
            <v>45016.000347222223</v>
          </cell>
          <cell r="J246" t="str">
            <v>Do Thi Bich Lieu</v>
          </cell>
          <cell r="M246" t="str">
            <v>No</v>
          </cell>
          <cell r="O246" t="str">
            <v>05/Đã thanh toán 10/2023</v>
          </cell>
        </row>
        <row r="247">
          <cell r="D247">
            <v>18764</v>
          </cell>
          <cell r="E247">
            <v>28320846</v>
          </cell>
          <cell r="F247">
            <v>1827216</v>
          </cell>
          <cell r="G247">
            <v>45016.000347222223</v>
          </cell>
          <cell r="J247" t="str">
            <v>Do Thi Bich Lieu</v>
          </cell>
          <cell r="M247" t="str">
            <v>No</v>
          </cell>
          <cell r="O247" t="str">
            <v>05/Đã thanh toán 10/2023</v>
          </cell>
        </row>
        <row r="248">
          <cell r="D248">
            <v>18762</v>
          </cell>
          <cell r="E248">
            <v>25330804</v>
          </cell>
          <cell r="F248">
            <v>2372447</v>
          </cell>
          <cell r="G248">
            <v>45016.000347222223</v>
          </cell>
          <cell r="J248" t="str">
            <v>Do Thi Bich Lieu</v>
          </cell>
          <cell r="M248" t="str">
            <v>No</v>
          </cell>
          <cell r="O248" t="str">
            <v>05/Đã thanh toán 10/2023</v>
          </cell>
        </row>
        <row r="249">
          <cell r="D249">
            <v>19054</v>
          </cell>
          <cell r="E249">
            <v>14094194</v>
          </cell>
          <cell r="F249">
            <v>2076778</v>
          </cell>
          <cell r="G249">
            <v>45016.000347222223</v>
          </cell>
          <cell r="J249" t="str">
            <v>Do Thi Bich Lieu</v>
          </cell>
          <cell r="M249" t="str">
            <v>No</v>
          </cell>
          <cell r="O249" t="str">
            <v>05/Đã thanh toán 10/2023</v>
          </cell>
        </row>
        <row r="250">
          <cell r="D250">
            <v>18767</v>
          </cell>
          <cell r="E250">
            <v>13237724</v>
          </cell>
          <cell r="F250">
            <v>517072</v>
          </cell>
          <cell r="G250">
            <v>45016.000347222223</v>
          </cell>
          <cell r="J250" t="str">
            <v>Do Thi Bich Lieu</v>
          </cell>
          <cell r="M250" t="str">
            <v>No</v>
          </cell>
          <cell r="O250" t="str">
            <v>05/Đã thanh toán 10/2023</v>
          </cell>
        </row>
        <row r="251">
          <cell r="D251">
            <v>18766</v>
          </cell>
          <cell r="E251">
            <v>13237335</v>
          </cell>
          <cell r="F251">
            <v>2301134</v>
          </cell>
          <cell r="G251">
            <v>45016.000347222223</v>
          </cell>
          <cell r="J251" t="str">
            <v>Do Thi Bich Lieu</v>
          </cell>
          <cell r="M251" t="str">
            <v>No</v>
          </cell>
          <cell r="O251" t="str">
            <v>05/Đã thanh toán 10/2023</v>
          </cell>
        </row>
        <row r="252">
          <cell r="D252">
            <v>18761</v>
          </cell>
          <cell r="E252">
            <v>20358732</v>
          </cell>
          <cell r="F252">
            <v>1038389</v>
          </cell>
          <cell r="G252">
            <v>45016.000347222223</v>
          </cell>
          <cell r="J252" t="str">
            <v>Do Thi Bich Lieu</v>
          </cell>
          <cell r="M252" t="str">
            <v>No</v>
          </cell>
          <cell r="O252" t="str">
            <v>05/Đã thanh toán 10/2023</v>
          </cell>
        </row>
        <row r="253">
          <cell r="D253">
            <v>18760</v>
          </cell>
          <cell r="E253">
            <v>16419056</v>
          </cell>
          <cell r="F253">
            <v>2619452</v>
          </cell>
          <cell r="G253">
            <v>45016.000347222223</v>
          </cell>
          <cell r="J253" t="str">
            <v>Do Thi Bich Lieu</v>
          </cell>
          <cell r="M253" t="str">
            <v>No</v>
          </cell>
          <cell r="O253" t="str">
            <v>05/Đã thanh toán 10/2023</v>
          </cell>
        </row>
        <row r="254">
          <cell r="D254">
            <v>18758</v>
          </cell>
          <cell r="E254">
            <v>10215276</v>
          </cell>
          <cell r="F254">
            <v>1038389</v>
          </cell>
          <cell r="G254">
            <v>45016.000347222223</v>
          </cell>
          <cell r="J254" t="str">
            <v>Do Thi Bich Lieu</v>
          </cell>
          <cell r="M254" t="str">
            <v>No</v>
          </cell>
          <cell r="O254" t="str">
            <v>05/Đã thanh toán 10/2023</v>
          </cell>
        </row>
        <row r="255">
          <cell r="D255">
            <v>18765</v>
          </cell>
          <cell r="E255">
            <v>18151455</v>
          </cell>
          <cell r="F255">
            <v>499125</v>
          </cell>
          <cell r="G255">
            <v>45016.000347222223</v>
          </cell>
          <cell r="J255" t="str">
            <v>Do Thi Bich Lieu</v>
          </cell>
          <cell r="M255" t="str">
            <v>No</v>
          </cell>
          <cell r="O255" t="str">
            <v>05/Đã thanh toán 10/2023</v>
          </cell>
        </row>
        <row r="256">
          <cell r="D256">
            <v>18759</v>
          </cell>
          <cell r="E256">
            <v>10215552</v>
          </cell>
          <cell r="F256">
            <v>3782966</v>
          </cell>
          <cell r="G256">
            <v>45016.000347222223</v>
          </cell>
          <cell r="J256" t="str">
            <v>Do Thi Bich Lieu</v>
          </cell>
          <cell r="M256" t="str">
            <v>No</v>
          </cell>
          <cell r="O256" t="str">
            <v>05/Đã thanh toán 10/2023</v>
          </cell>
        </row>
        <row r="257">
          <cell r="D257">
            <v>19055</v>
          </cell>
          <cell r="E257">
            <v>14094464</v>
          </cell>
          <cell r="F257">
            <v>110400</v>
          </cell>
          <cell r="G257">
            <v>45016.000347222223</v>
          </cell>
          <cell r="J257" t="str">
            <v>Do Thi Bich Lieu</v>
          </cell>
          <cell r="M257" t="str">
            <v>No</v>
          </cell>
          <cell r="O257" t="str">
            <v>06/Đã thanh toán 26/2023</v>
          </cell>
        </row>
        <row r="258">
          <cell r="D258">
            <v>20182</v>
          </cell>
          <cell r="E258">
            <v>12141800</v>
          </cell>
          <cell r="F258">
            <v>1954612</v>
          </cell>
          <cell r="G258">
            <v>45022.000347222223</v>
          </cell>
          <cell r="J258" t="str">
            <v>Do Thi Bich Lieu</v>
          </cell>
          <cell r="M258" t="str">
            <v>No</v>
          </cell>
          <cell r="O258" t="str">
            <v>07/Đã thanh toán 10/2023</v>
          </cell>
        </row>
        <row r="259">
          <cell r="D259">
            <v>20181</v>
          </cell>
          <cell r="E259">
            <v>11183065</v>
          </cell>
          <cell r="F259">
            <v>4234934</v>
          </cell>
          <cell r="G259">
            <v>45022.000347222223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D260">
            <v>20177</v>
          </cell>
          <cell r="E260">
            <v>19381406</v>
          </cell>
          <cell r="F260">
            <v>1221638</v>
          </cell>
          <cell r="G260">
            <v>45022.000347222223</v>
          </cell>
          <cell r="J260" t="str">
            <v>Do Thi Bich Lieu</v>
          </cell>
          <cell r="M260" t="str">
            <v>No</v>
          </cell>
          <cell r="O260" t="str">
            <v>05/Đã thanh toán 10/2023</v>
          </cell>
        </row>
        <row r="261">
          <cell r="D261">
            <v>20179</v>
          </cell>
          <cell r="E261">
            <v>22334926</v>
          </cell>
          <cell r="F261">
            <v>4009159</v>
          </cell>
          <cell r="G261">
            <v>45022.000347222223</v>
          </cell>
          <cell r="J261" t="str">
            <v>Do Thi Bich Lieu</v>
          </cell>
          <cell r="M261" t="str">
            <v>No</v>
          </cell>
          <cell r="O261" t="str">
            <v>05/Đã thanh toán 10/2023</v>
          </cell>
        </row>
        <row r="262">
          <cell r="D262">
            <v>20180</v>
          </cell>
          <cell r="E262">
            <v>17186942</v>
          </cell>
          <cell r="F262">
            <v>3663551</v>
          </cell>
          <cell r="G262">
            <v>45022.000347222223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D263">
            <v>20178</v>
          </cell>
          <cell r="E263">
            <v>15106479</v>
          </cell>
          <cell r="F263">
            <v>1958820</v>
          </cell>
          <cell r="G263">
            <v>45022.000347222223</v>
          </cell>
          <cell r="J263" t="str">
            <v>Do Thi Bich Lieu</v>
          </cell>
          <cell r="M263" t="str">
            <v>No</v>
          </cell>
          <cell r="O263" t="str">
            <v>05/Đã thanh toán 10/2023</v>
          </cell>
        </row>
        <row r="264">
          <cell r="D264">
            <v>20185</v>
          </cell>
          <cell r="E264">
            <v>13240965</v>
          </cell>
          <cell r="F264">
            <v>3841090</v>
          </cell>
          <cell r="G264">
            <v>45022.000347222223</v>
          </cell>
          <cell r="J264" t="str">
            <v>Do Thi Bich Lieu</v>
          </cell>
          <cell r="M264" t="str">
            <v>No</v>
          </cell>
          <cell r="O264" t="str">
            <v>05/Đã thanh toán 10/2023</v>
          </cell>
        </row>
        <row r="265">
          <cell r="D265">
            <v>20186</v>
          </cell>
          <cell r="E265">
            <v>26385892</v>
          </cell>
          <cell r="F265">
            <v>4117091</v>
          </cell>
          <cell r="G265">
            <v>45022.000347222223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D266">
            <v>20184</v>
          </cell>
          <cell r="E266">
            <v>13240084</v>
          </cell>
          <cell r="F266">
            <v>3888247</v>
          </cell>
          <cell r="G266">
            <v>45022.000347222223</v>
          </cell>
          <cell r="J266" t="str">
            <v>Do Thi Bich Lieu</v>
          </cell>
          <cell r="M266" t="str">
            <v>No</v>
          </cell>
          <cell r="O266" t="str">
            <v>05/Đã thanh toán 10/2023</v>
          </cell>
        </row>
        <row r="267">
          <cell r="D267">
            <v>20183</v>
          </cell>
          <cell r="E267">
            <v>12142203</v>
          </cell>
          <cell r="F267">
            <v>6404281</v>
          </cell>
          <cell r="G267">
            <v>45022.000347222223</v>
          </cell>
          <cell r="J267" t="str">
            <v>Do Thi Bich Lieu</v>
          </cell>
          <cell r="M267" t="str">
            <v>No</v>
          </cell>
          <cell r="O267" t="str">
            <v>07/Đã thanh toán 10/2023</v>
          </cell>
        </row>
        <row r="268">
          <cell r="D268">
            <v>20481</v>
          </cell>
          <cell r="E268">
            <v>24304654</v>
          </cell>
          <cell r="F268">
            <v>977306</v>
          </cell>
          <cell r="G268">
            <v>45024.000347222223</v>
          </cell>
          <cell r="J268" t="str">
            <v>Do Thi Bich Lieu</v>
          </cell>
          <cell r="M268" t="str">
            <v>No</v>
          </cell>
          <cell r="O268" t="str">
            <v>07/Đã thanh toán 10/2023</v>
          </cell>
        </row>
        <row r="269">
          <cell r="D269">
            <v>20479</v>
          </cell>
          <cell r="E269">
            <v>50989153</v>
          </cell>
          <cell r="F269">
            <v>977306</v>
          </cell>
          <cell r="G269">
            <v>45024.000347222223</v>
          </cell>
          <cell r="J269" t="str">
            <v>Do Thi Bich Lieu</v>
          </cell>
          <cell r="M269" t="str">
            <v>No</v>
          </cell>
          <cell r="O269" t="str">
            <v>07/Đã thanh toán 10/2023</v>
          </cell>
        </row>
        <row r="270">
          <cell r="D270">
            <v>20484</v>
          </cell>
          <cell r="E270">
            <v>22335483</v>
          </cell>
          <cell r="F270">
            <v>3025605</v>
          </cell>
          <cell r="G270">
            <v>45024.000347222223</v>
          </cell>
          <cell r="J270" t="str">
            <v>Do Thi Bich Lieu</v>
          </cell>
          <cell r="M270" t="str">
            <v>No</v>
          </cell>
          <cell r="O270" t="str">
            <v>06/Đã thanh toán 26/2023</v>
          </cell>
        </row>
        <row r="271">
          <cell r="D271">
            <v>20499</v>
          </cell>
          <cell r="E271">
            <v>10216418</v>
          </cell>
          <cell r="F271">
            <v>499125</v>
          </cell>
          <cell r="G271">
            <v>45024.000347222223</v>
          </cell>
          <cell r="J271" t="str">
            <v>Do Thi Bich Lieu</v>
          </cell>
          <cell r="M271" t="str">
            <v>No</v>
          </cell>
          <cell r="O271" t="str">
            <v>06/Đã thanh toán 26/2023</v>
          </cell>
        </row>
        <row r="272">
          <cell r="D272">
            <v>20483</v>
          </cell>
          <cell r="E272">
            <v>20361443</v>
          </cell>
          <cell r="F272">
            <v>977306</v>
          </cell>
          <cell r="G272">
            <v>45024.000347222223</v>
          </cell>
          <cell r="J272" t="str">
            <v>Do Thi Bich Lieu</v>
          </cell>
          <cell r="M272" t="str">
            <v>No</v>
          </cell>
          <cell r="O272" t="str">
            <v>07/Đã thanh toán 10/2023</v>
          </cell>
        </row>
        <row r="273">
          <cell r="D273">
            <v>20498</v>
          </cell>
          <cell r="E273">
            <v>10219221</v>
          </cell>
          <cell r="F273">
            <v>5456902</v>
          </cell>
          <cell r="G273">
            <v>45024.000347222223</v>
          </cell>
          <cell r="J273" t="str">
            <v>Do Thi Bich Lieu</v>
          </cell>
          <cell r="M273" t="str">
            <v>No</v>
          </cell>
          <cell r="O273" t="str">
            <v>07/Đã thanh toán 10/2023</v>
          </cell>
        </row>
        <row r="274">
          <cell r="D274">
            <v>20482</v>
          </cell>
          <cell r="E274">
            <v>27324142</v>
          </cell>
          <cell r="F274">
            <v>1476431</v>
          </cell>
          <cell r="G274">
            <v>45024.000347222223</v>
          </cell>
          <cell r="J274" t="str">
            <v>Do Thi Bich Lieu</v>
          </cell>
          <cell r="M274" t="str">
            <v>No</v>
          </cell>
          <cell r="O274" t="str">
            <v>07/Đã thanh toán 10/2023</v>
          </cell>
        </row>
        <row r="275">
          <cell r="D275">
            <v>22041</v>
          </cell>
          <cell r="E275">
            <v>11186045</v>
          </cell>
          <cell r="F275">
            <v>5238794</v>
          </cell>
          <cell r="G275">
            <v>45029.000347222223</v>
          </cell>
          <cell r="J275" t="str">
            <v>Do Thi Bich Lieu</v>
          </cell>
          <cell r="M275" t="str">
            <v>No</v>
          </cell>
          <cell r="O275" t="str">
            <v>06/Đã thanh toán 26/2023</v>
          </cell>
        </row>
        <row r="276">
          <cell r="D276">
            <v>22037</v>
          </cell>
          <cell r="E276">
            <v>20362920</v>
          </cell>
          <cell r="F276">
            <v>3118577</v>
          </cell>
          <cell r="G276">
            <v>45029.000347222223</v>
          </cell>
          <cell r="J276" t="str">
            <v>Do Thi Bich Lieu</v>
          </cell>
          <cell r="M276" t="str">
            <v>No</v>
          </cell>
          <cell r="O276" t="str">
            <v>06/Đã thanh toán 26/2023</v>
          </cell>
        </row>
        <row r="277">
          <cell r="D277">
            <v>22042</v>
          </cell>
          <cell r="E277">
            <v>12145211</v>
          </cell>
          <cell r="F277">
            <v>21208644</v>
          </cell>
          <cell r="G277">
            <v>45029.000347222223</v>
          </cell>
          <cell r="J277" t="str">
            <v>Do Thi Bich Lieu</v>
          </cell>
          <cell r="M277" t="str">
            <v>No</v>
          </cell>
          <cell r="O277" t="str">
            <v>06/Đã thanh toán 26/2023</v>
          </cell>
        </row>
        <row r="278">
          <cell r="D278">
            <v>22036</v>
          </cell>
          <cell r="E278">
            <v>16423557</v>
          </cell>
          <cell r="F278">
            <v>1142910</v>
          </cell>
          <cell r="G278">
            <v>45029.000347222223</v>
          </cell>
          <cell r="J278" t="str">
            <v>Do Thi Bich Lieu</v>
          </cell>
          <cell r="M278" t="str">
            <v>No</v>
          </cell>
          <cell r="O278" t="str">
            <v>06/Đã thanh toán 26/2023</v>
          </cell>
        </row>
        <row r="279">
          <cell r="D279">
            <v>22039</v>
          </cell>
          <cell r="E279">
            <v>24306056</v>
          </cell>
          <cell r="F279">
            <v>1615482</v>
          </cell>
          <cell r="G279">
            <v>45029.000347222223</v>
          </cell>
          <cell r="J279" t="str">
            <v>Do Thi Bich Lieu</v>
          </cell>
          <cell r="M279" t="str">
            <v>No</v>
          </cell>
          <cell r="O279" t="str">
            <v>06/Đã thanh toán 26/2023</v>
          </cell>
        </row>
        <row r="280">
          <cell r="D280">
            <v>22034</v>
          </cell>
          <cell r="E280">
            <v>18155630</v>
          </cell>
          <cell r="F280">
            <v>2931918</v>
          </cell>
          <cell r="G280">
            <v>45029.000347222223</v>
          </cell>
          <cell r="J280" t="str">
            <v>Do Thi Bich Lieu</v>
          </cell>
          <cell r="M280" t="str">
            <v>No</v>
          </cell>
          <cell r="O280" t="str">
            <v>06/Đã thanh toán 26/2023</v>
          </cell>
        </row>
        <row r="281">
          <cell r="D281">
            <v>22033</v>
          </cell>
          <cell r="E281">
            <v>11185117</v>
          </cell>
          <cell r="F281">
            <v>7818448</v>
          </cell>
          <cell r="G281">
            <v>45029.000347222223</v>
          </cell>
          <cell r="J281" t="str">
            <v>Do Thi Bich Lieu</v>
          </cell>
          <cell r="M281" t="str">
            <v>No</v>
          </cell>
          <cell r="O281" t="str">
            <v>06/Đã thanh toán 26/2023</v>
          </cell>
        </row>
        <row r="282">
          <cell r="D282">
            <v>22046</v>
          </cell>
          <cell r="E282">
            <v>14096121</v>
          </cell>
          <cell r="F282">
            <v>3775314</v>
          </cell>
          <cell r="G282">
            <v>45029.000347222223</v>
          </cell>
          <cell r="J282" t="str">
            <v>Do Thi Bich Lieu</v>
          </cell>
          <cell r="M282" t="str">
            <v>No</v>
          </cell>
          <cell r="O282" t="str">
            <v>06/Đã thanh toán 26/2023</v>
          </cell>
        </row>
        <row r="283">
          <cell r="D283">
            <v>22040</v>
          </cell>
          <cell r="E283">
            <v>12144845</v>
          </cell>
          <cell r="F283">
            <v>2931918</v>
          </cell>
          <cell r="G283">
            <v>45029.000347222223</v>
          </cell>
          <cell r="J283" t="str">
            <v>Do Thi Bich Lieu</v>
          </cell>
          <cell r="M283" t="str">
            <v>No</v>
          </cell>
          <cell r="O283" t="str">
            <v>06/Đã thanh toán 26/2023</v>
          </cell>
        </row>
        <row r="284">
          <cell r="D284">
            <v>22045</v>
          </cell>
          <cell r="E284">
            <v>13242151</v>
          </cell>
          <cell r="F284">
            <v>4806984</v>
          </cell>
          <cell r="G284">
            <v>45029.000347222223</v>
          </cell>
          <cell r="J284" t="str">
            <v>Do Thi Bich Lieu</v>
          </cell>
          <cell r="M284" t="str">
            <v>No</v>
          </cell>
          <cell r="O284" t="str">
            <v>06/Đã thanh toán 26/2023</v>
          </cell>
        </row>
        <row r="285">
          <cell r="D285">
            <v>22032</v>
          </cell>
          <cell r="E285">
            <v>16421862</v>
          </cell>
          <cell r="F285">
            <v>5329058</v>
          </cell>
          <cell r="G285">
            <v>45029.000347222223</v>
          </cell>
          <cell r="J285" t="str">
            <v>Do Thi Bich Lieu</v>
          </cell>
          <cell r="M285" t="str">
            <v>No</v>
          </cell>
          <cell r="O285" t="str">
            <v>07/Đã thanh toán 10/2023</v>
          </cell>
        </row>
        <row r="286">
          <cell r="D286">
            <v>22038</v>
          </cell>
          <cell r="E286">
            <v>22337327</v>
          </cell>
          <cell r="F286">
            <v>598950</v>
          </cell>
          <cell r="G286">
            <v>45029.000347222223</v>
          </cell>
          <cell r="J286" t="str">
            <v>Do Thi Bich Lieu</v>
          </cell>
          <cell r="M286" t="str">
            <v>No</v>
          </cell>
          <cell r="O286" t="str">
            <v>06/Đã thanh toán 26/2023</v>
          </cell>
        </row>
        <row r="287">
          <cell r="D287">
            <v>22183</v>
          </cell>
          <cell r="E287">
            <v>22338310</v>
          </cell>
          <cell r="F287">
            <v>977306</v>
          </cell>
          <cell r="G287">
            <v>45030.000347222223</v>
          </cell>
          <cell r="J287" t="str">
            <v>Do Thi Bich Lieu</v>
          </cell>
          <cell r="M287" t="str">
            <v>No</v>
          </cell>
          <cell r="O287" t="str">
            <v>05/Đã thanh toán 24/2023</v>
          </cell>
        </row>
        <row r="288">
          <cell r="D288">
            <v>22180</v>
          </cell>
          <cell r="E288">
            <v>15110161</v>
          </cell>
          <cell r="F288">
            <v>977306</v>
          </cell>
          <cell r="G288">
            <v>45030.000347222223</v>
          </cell>
          <cell r="J288" t="str">
            <v>Do Thi Bich Lieu</v>
          </cell>
          <cell r="M288" t="str">
            <v>No</v>
          </cell>
          <cell r="O288" t="str">
            <v>05/Đã thanh toán 24/2023</v>
          </cell>
        </row>
        <row r="289">
          <cell r="D289">
            <v>22185</v>
          </cell>
          <cell r="E289">
            <v>25335484</v>
          </cell>
          <cell r="F289">
            <v>2895459</v>
          </cell>
          <cell r="G289">
            <v>45030.000347222223</v>
          </cell>
          <cell r="J289" t="str">
            <v>Do Thi Bich Lieu</v>
          </cell>
          <cell r="M289" t="str">
            <v>No</v>
          </cell>
          <cell r="O289" t="str">
            <v>05/Đã thanh toán 24/2023</v>
          </cell>
        </row>
        <row r="290">
          <cell r="D290">
            <v>22182</v>
          </cell>
          <cell r="E290">
            <v>22337887</v>
          </cell>
          <cell r="F290">
            <v>1308514</v>
          </cell>
          <cell r="G290">
            <v>45030.000347222223</v>
          </cell>
          <cell r="J290" t="str">
            <v>Do Thi Bich Lieu</v>
          </cell>
          <cell r="M290" t="str">
            <v>No</v>
          </cell>
          <cell r="O290" t="str">
            <v>05/Đã thanh toán 24/2023</v>
          </cell>
        </row>
        <row r="291">
          <cell r="D291">
            <v>22181</v>
          </cell>
          <cell r="E291">
            <v>17190462</v>
          </cell>
          <cell r="F291">
            <v>4646323</v>
          </cell>
          <cell r="G291">
            <v>45030.000347222223</v>
          </cell>
          <cell r="J291" t="str">
            <v>Do Thi Bich Lieu</v>
          </cell>
          <cell r="M291" t="str">
            <v>No</v>
          </cell>
          <cell r="O291" t="str">
            <v>05/Đã thanh toán 24/2023</v>
          </cell>
        </row>
        <row r="292">
          <cell r="D292">
            <v>22186</v>
          </cell>
          <cell r="E292">
            <v>27326618</v>
          </cell>
          <cell r="F292">
            <v>552013</v>
          </cell>
          <cell r="G292">
            <v>45030.000347222223</v>
          </cell>
          <cell r="J292" t="str">
            <v>Do Thi Bich Lieu</v>
          </cell>
          <cell r="M292" t="str">
            <v>No</v>
          </cell>
          <cell r="O292" t="str">
            <v>05/Đã thanh toán 24/2023</v>
          </cell>
        </row>
        <row r="293">
          <cell r="D293">
            <v>22187</v>
          </cell>
          <cell r="E293">
            <v>28326076</v>
          </cell>
          <cell r="F293">
            <v>3570094</v>
          </cell>
          <cell r="G293">
            <v>45030.000347222223</v>
          </cell>
          <cell r="J293" t="str">
            <v>Do Thi Bich Lieu</v>
          </cell>
          <cell r="M293" t="str">
            <v>No</v>
          </cell>
          <cell r="O293" t="str">
            <v>05/Đã thanh toán 24/2023</v>
          </cell>
        </row>
        <row r="294">
          <cell r="D294">
            <v>22184</v>
          </cell>
          <cell r="E294">
            <v>24306895</v>
          </cell>
          <cell r="F294">
            <v>1958825</v>
          </cell>
          <cell r="G294">
            <v>45030.000347222223</v>
          </cell>
          <cell r="J294" t="str">
            <v>Do Thi Bich Lieu</v>
          </cell>
          <cell r="M294" t="str">
            <v>No</v>
          </cell>
          <cell r="O294" t="str">
            <v>05/Đã thanh toán 24/2023</v>
          </cell>
        </row>
        <row r="295">
          <cell r="D295">
            <v>23421</v>
          </cell>
          <cell r="E295">
            <v>26386858</v>
          </cell>
          <cell r="F295">
            <v>2586309</v>
          </cell>
          <cell r="G295">
            <v>45036.000347222223</v>
          </cell>
          <cell r="J295" t="str">
            <v>Do Thi Bich Lieu</v>
          </cell>
          <cell r="M295" t="str">
            <v>No</v>
          </cell>
          <cell r="O295" t="str">
            <v>05/Đã thanh toán 24/2023</v>
          </cell>
        </row>
        <row r="296">
          <cell r="D296">
            <v>23415</v>
          </cell>
          <cell r="E296">
            <v>16426394</v>
          </cell>
          <cell r="F296">
            <v>3795915</v>
          </cell>
          <cell r="G296">
            <v>45036.000347222223</v>
          </cell>
          <cell r="J296" t="str">
            <v>Do Thi Bich Lieu</v>
          </cell>
          <cell r="M296" t="str">
            <v>No</v>
          </cell>
          <cell r="O296" t="str">
            <v>06/Đã thanh toán 12/2023</v>
          </cell>
        </row>
        <row r="297">
          <cell r="D297">
            <v>23407</v>
          </cell>
          <cell r="E297">
            <v>10222868</v>
          </cell>
          <cell r="F297">
            <v>3144801</v>
          </cell>
          <cell r="G297">
            <v>45036.000347222223</v>
          </cell>
          <cell r="J297" t="str">
            <v>Do Thi Bich Lieu</v>
          </cell>
          <cell r="M297" t="str">
            <v>No</v>
          </cell>
          <cell r="O297" t="str">
            <v>05/Đã thanh toán 24/2023</v>
          </cell>
        </row>
        <row r="298">
          <cell r="D298">
            <v>23423</v>
          </cell>
          <cell r="E298">
            <v>14098662</v>
          </cell>
          <cell r="F298">
            <v>3335789</v>
          </cell>
          <cell r="G298">
            <v>45036.000347222223</v>
          </cell>
          <cell r="J298" t="str">
            <v>Do Thi Bich Lieu</v>
          </cell>
          <cell r="M298" t="str">
            <v>No</v>
          </cell>
          <cell r="O298" t="str">
            <v>05/Đã thanh toán 24/2023</v>
          </cell>
        </row>
        <row r="299">
          <cell r="D299">
            <v>23425</v>
          </cell>
          <cell r="E299">
            <v>90317029</v>
          </cell>
          <cell r="F299">
            <v>977306</v>
          </cell>
          <cell r="G299">
            <v>45036.000347222223</v>
          </cell>
          <cell r="J299" t="str">
            <v>Do Thi Bich Lieu</v>
          </cell>
          <cell r="M299" t="str">
            <v>No</v>
          </cell>
          <cell r="O299" t="str">
            <v>05/Đã thanh toán 24/2023</v>
          </cell>
        </row>
        <row r="300">
          <cell r="D300">
            <v>23414</v>
          </cell>
          <cell r="E300">
            <v>20365332</v>
          </cell>
          <cell r="F300">
            <v>5728125</v>
          </cell>
          <cell r="G300">
            <v>45036.000347222223</v>
          </cell>
          <cell r="J300" t="str">
            <v>Do Thi Bich Lieu</v>
          </cell>
          <cell r="M300" t="str">
            <v>No</v>
          </cell>
          <cell r="O300" t="str">
            <v>05/Đã thanh toán 24/2023</v>
          </cell>
        </row>
        <row r="301">
          <cell r="D301">
            <v>23409</v>
          </cell>
          <cell r="E301">
            <v>18159296</v>
          </cell>
          <cell r="F301">
            <v>5525207</v>
          </cell>
          <cell r="G301">
            <v>45036.000347222223</v>
          </cell>
          <cell r="J301" t="str">
            <v>Do Thi Bich Lieu</v>
          </cell>
          <cell r="M301" t="str">
            <v>No</v>
          </cell>
          <cell r="O301" t="str">
            <v>05/Đã thanh toán 24/2023</v>
          </cell>
        </row>
        <row r="302">
          <cell r="D302">
            <v>23417</v>
          </cell>
          <cell r="E302">
            <v>22339889</v>
          </cell>
          <cell r="F302">
            <v>2336400</v>
          </cell>
          <cell r="G302">
            <v>45036.000347222223</v>
          </cell>
          <cell r="J302" t="str">
            <v>Do Thi Bich Lieu</v>
          </cell>
          <cell r="M302" t="str">
            <v>No</v>
          </cell>
          <cell r="O302" t="str">
            <v>05/Đã thanh toán 24/2023</v>
          </cell>
        </row>
        <row r="303">
          <cell r="D303">
            <v>23420</v>
          </cell>
          <cell r="E303">
            <v>90314340</v>
          </cell>
          <cell r="F303">
            <v>807741</v>
          </cell>
          <cell r="G303">
            <v>45036.000347222223</v>
          </cell>
          <cell r="J303" t="str">
            <v>Do Thi Bich Lieu</v>
          </cell>
          <cell r="M303" t="str">
            <v>No</v>
          </cell>
          <cell r="O303" t="str">
            <v>05/Đã thanh toán 24/2023</v>
          </cell>
        </row>
        <row r="304">
          <cell r="D304">
            <v>23422</v>
          </cell>
          <cell r="E304">
            <v>90314767</v>
          </cell>
          <cell r="F304">
            <v>3380546</v>
          </cell>
          <cell r="G304">
            <v>45036.000347222223</v>
          </cell>
          <cell r="J304" t="str">
            <v>Do Thi Bich Lieu</v>
          </cell>
          <cell r="M304" t="str">
            <v>No</v>
          </cell>
          <cell r="O304" t="str">
            <v>05/Đã thanh toán 24/2023</v>
          </cell>
        </row>
        <row r="305">
          <cell r="D305">
            <v>23410</v>
          </cell>
          <cell r="E305">
            <v>12147912</v>
          </cell>
          <cell r="F305">
            <v>778800</v>
          </cell>
          <cell r="G305">
            <v>45036.000347222223</v>
          </cell>
          <cell r="J305" t="str">
            <v>Do Thi Bich Lieu</v>
          </cell>
          <cell r="M305" t="str">
            <v>No</v>
          </cell>
          <cell r="O305" t="str">
            <v>06/Đã thanh toán 12/2023</v>
          </cell>
        </row>
        <row r="306">
          <cell r="D306">
            <v>23408</v>
          </cell>
          <cell r="E306">
            <v>19386605</v>
          </cell>
          <cell r="F306">
            <v>2919450</v>
          </cell>
          <cell r="G306">
            <v>45036.000347222223</v>
          </cell>
          <cell r="J306" t="str">
            <v>Do Thi Bich Lieu</v>
          </cell>
          <cell r="M306" t="str">
            <v>No</v>
          </cell>
          <cell r="O306" t="str">
            <v>05/Đã thanh toán 24/2023</v>
          </cell>
        </row>
        <row r="307">
          <cell r="D307">
            <v>23412</v>
          </cell>
          <cell r="E307">
            <v>27327514</v>
          </cell>
          <cell r="F307">
            <v>4066508</v>
          </cell>
          <cell r="G307">
            <v>45036.000347222223</v>
          </cell>
          <cell r="J307" t="str">
            <v>Do Thi Bich Lieu</v>
          </cell>
          <cell r="M307" t="str">
            <v>No</v>
          </cell>
          <cell r="O307" t="str">
            <v>05/Đã thanh toán 24/2023</v>
          </cell>
        </row>
        <row r="308">
          <cell r="D308">
            <v>23424</v>
          </cell>
          <cell r="E308">
            <v>13245693</v>
          </cell>
          <cell r="F308">
            <v>3909224</v>
          </cell>
          <cell r="G308">
            <v>45036.000347222223</v>
          </cell>
          <cell r="J308" t="str">
            <v>Do Thi Bich Lieu</v>
          </cell>
          <cell r="M308" t="str">
            <v>No</v>
          </cell>
          <cell r="O308" t="str">
            <v>05/Đã thanh toán 24/2023</v>
          </cell>
        </row>
        <row r="309">
          <cell r="D309">
            <v>23416</v>
          </cell>
          <cell r="E309">
            <v>15111840</v>
          </cell>
          <cell r="F309">
            <v>977306</v>
          </cell>
          <cell r="G309">
            <v>45036.000347222223</v>
          </cell>
          <cell r="J309" t="str">
            <v>Do Thi Bich Lieu</v>
          </cell>
          <cell r="M309" t="str">
            <v>No</v>
          </cell>
          <cell r="O309" t="str">
            <v>05/Đã thanh toán 24/2023</v>
          </cell>
        </row>
        <row r="310">
          <cell r="D310">
            <v>23411</v>
          </cell>
          <cell r="E310">
            <v>11188732</v>
          </cell>
          <cell r="F310">
            <v>778800</v>
          </cell>
          <cell r="G310">
            <v>45036.000347222223</v>
          </cell>
          <cell r="J310" t="str">
            <v>Do Thi Bich Lieu</v>
          </cell>
          <cell r="M310" t="str">
            <v>No</v>
          </cell>
          <cell r="O310" t="str">
            <v>05/Đã thanh toán 24/2023</v>
          </cell>
        </row>
        <row r="311">
          <cell r="D311">
            <v>23406</v>
          </cell>
          <cell r="E311">
            <v>10221235</v>
          </cell>
          <cell r="F311">
            <v>1954612</v>
          </cell>
          <cell r="G311">
            <v>45036.000347222223</v>
          </cell>
          <cell r="J311" t="str">
            <v>Do Thi Bich Lieu</v>
          </cell>
          <cell r="M311" t="str">
            <v>No</v>
          </cell>
          <cell r="O311" t="str">
            <v>05/Đã thanh toán 24/2023</v>
          </cell>
        </row>
        <row r="312">
          <cell r="D312">
            <v>23405</v>
          </cell>
          <cell r="E312">
            <v>19385051</v>
          </cell>
          <cell r="F312">
            <v>5697159</v>
          </cell>
          <cell r="G312">
            <v>45036.000347222223</v>
          </cell>
          <cell r="J312" t="str">
            <v>Do Thi Bich Lieu</v>
          </cell>
          <cell r="M312" t="str">
            <v>No</v>
          </cell>
          <cell r="O312" t="str">
            <v>05/Đã thanh toán 24/2023</v>
          </cell>
        </row>
        <row r="313">
          <cell r="D313">
            <v>23413</v>
          </cell>
          <cell r="E313">
            <v>23213768</v>
          </cell>
          <cell r="F313">
            <v>1615482</v>
          </cell>
          <cell r="G313">
            <v>45036.000347222223</v>
          </cell>
          <cell r="J313" t="str">
            <v>Do Thi Bich Lieu</v>
          </cell>
          <cell r="M313" t="str">
            <v>No</v>
          </cell>
          <cell r="O313" t="str">
            <v>06/Đã thanh toán 12/2023</v>
          </cell>
        </row>
        <row r="314">
          <cell r="D314">
            <v>23404</v>
          </cell>
          <cell r="E314">
            <v>16423396</v>
          </cell>
          <cell r="F314">
            <v>1792468</v>
          </cell>
          <cell r="G314">
            <v>45036.000347222223</v>
          </cell>
          <cell r="J314" t="str">
            <v>Do Thi Bich Lieu</v>
          </cell>
          <cell r="M314" t="str">
            <v>No</v>
          </cell>
          <cell r="O314" t="str">
            <v>07/Đã thanh toán 10/2023</v>
          </cell>
        </row>
        <row r="315">
          <cell r="D315">
            <v>23595</v>
          </cell>
          <cell r="E315">
            <v>22340375</v>
          </cell>
          <cell r="F315">
            <v>2837120</v>
          </cell>
          <cell r="G315">
            <v>45040.000347222223</v>
          </cell>
          <cell r="J315" t="str">
            <v>Do Thi Bich Lieu</v>
          </cell>
          <cell r="M315" t="str">
            <v>No</v>
          </cell>
          <cell r="O315" t="str">
            <v>06/Đã thanh toán 12/2023</v>
          </cell>
        </row>
        <row r="316">
          <cell r="D316">
            <v>23591</v>
          </cell>
          <cell r="E316">
            <v>16427460</v>
          </cell>
          <cell r="F316">
            <v>5446000</v>
          </cell>
          <cell r="G316">
            <v>45040.000347222223</v>
          </cell>
          <cell r="J316" t="str">
            <v>Do Thi Bich Lieu</v>
          </cell>
          <cell r="M316" t="str">
            <v>No</v>
          </cell>
          <cell r="O316" t="str">
            <v>06/Đã thanh toán 12/2023</v>
          </cell>
        </row>
        <row r="317">
          <cell r="D317">
            <v>23580</v>
          </cell>
          <cell r="E317">
            <v>12148286</v>
          </cell>
          <cell r="F317">
            <v>7836360</v>
          </cell>
          <cell r="G317">
            <v>45040.000347222223</v>
          </cell>
          <cell r="J317" t="str">
            <v>Do Thi Bich Lieu</v>
          </cell>
          <cell r="M317" t="str">
            <v>No</v>
          </cell>
          <cell r="O317" t="str">
            <v>06/Đã thanh toán 12/2023</v>
          </cell>
        </row>
        <row r="318">
          <cell r="D318">
            <v>23586</v>
          </cell>
          <cell r="E318">
            <v>19386653</v>
          </cell>
          <cell r="F318">
            <v>897503</v>
          </cell>
          <cell r="G318">
            <v>45040.000347222223</v>
          </cell>
          <cell r="J318" t="str">
            <v>Do Thi Bich Lieu</v>
          </cell>
          <cell r="M318" t="str">
            <v>No</v>
          </cell>
          <cell r="O318" t="str">
            <v>05/Đã thanh toán 24/2023</v>
          </cell>
        </row>
        <row r="319">
          <cell r="D319">
            <v>23587</v>
          </cell>
          <cell r="E319">
            <v>19386785</v>
          </cell>
          <cell r="F319">
            <v>977306</v>
          </cell>
          <cell r="G319">
            <v>45040.000347222223</v>
          </cell>
          <cell r="J319" t="str">
            <v>Do Thi Bich Lieu</v>
          </cell>
          <cell r="M319" t="str">
            <v>No</v>
          </cell>
          <cell r="O319" t="str">
            <v>05/Đã thanh toán 24/2023</v>
          </cell>
        </row>
        <row r="320">
          <cell r="D320">
            <v>23592</v>
          </cell>
          <cell r="E320">
            <v>17193595</v>
          </cell>
          <cell r="F320">
            <v>2837120</v>
          </cell>
          <cell r="G320">
            <v>45040.000347222223</v>
          </cell>
          <cell r="J320" t="str">
            <v>Do Thi Bich Lieu</v>
          </cell>
          <cell r="M320" t="str">
            <v>No</v>
          </cell>
          <cell r="O320" t="str">
            <v>06/Đã thanh toán 12/2023</v>
          </cell>
        </row>
        <row r="321">
          <cell r="D321">
            <v>23596</v>
          </cell>
          <cell r="E321">
            <v>27328673</v>
          </cell>
          <cell r="F321">
            <v>1335015</v>
          </cell>
          <cell r="G321">
            <v>45040.000347222223</v>
          </cell>
          <cell r="J321" t="str">
            <v>Do Thi Bich Lieu</v>
          </cell>
          <cell r="M321" t="str">
            <v>No</v>
          </cell>
          <cell r="O321" t="str">
            <v>06/Đã thanh toán 12/2023</v>
          </cell>
        </row>
        <row r="322">
          <cell r="D322">
            <v>23594</v>
          </cell>
          <cell r="E322">
            <v>20366805</v>
          </cell>
          <cell r="F322">
            <v>1557600</v>
          </cell>
          <cell r="G322">
            <v>45040.000347222223</v>
          </cell>
          <cell r="J322" t="str">
            <v>Do Thi Bich Lieu</v>
          </cell>
          <cell r="M322" t="str">
            <v>No</v>
          </cell>
          <cell r="O322" t="str">
            <v>06/Đã thanh toán 12/2023</v>
          </cell>
        </row>
        <row r="323">
          <cell r="D323">
            <v>23578</v>
          </cell>
          <cell r="E323">
            <v>10226536</v>
          </cell>
          <cell r="F323">
            <v>9624522</v>
          </cell>
          <cell r="G323">
            <v>45040.000347222223</v>
          </cell>
          <cell r="J323" t="str">
            <v>Do Thi Bich Lieu</v>
          </cell>
          <cell r="M323" t="str">
            <v>No</v>
          </cell>
          <cell r="O323" t="str">
            <v>06/Đã thanh toán 12/2023</v>
          </cell>
        </row>
        <row r="324">
          <cell r="D324">
            <v>23585</v>
          </cell>
          <cell r="E324">
            <v>12149515</v>
          </cell>
          <cell r="F324">
            <v>3115200</v>
          </cell>
          <cell r="G324">
            <v>45040.000347222223</v>
          </cell>
          <cell r="J324" t="str">
            <v>Do Thi Bich Lieu</v>
          </cell>
          <cell r="M324" t="str">
            <v>No</v>
          </cell>
          <cell r="O324" t="str">
            <v>06/Đã thanh toán 12/2023</v>
          </cell>
        </row>
        <row r="325">
          <cell r="D325">
            <v>23581</v>
          </cell>
          <cell r="E325">
            <v>50989971</v>
          </cell>
          <cell r="F325">
            <v>1221638</v>
          </cell>
          <cell r="G325">
            <v>45040.000347222223</v>
          </cell>
          <cell r="J325" t="str">
            <v>Do Thi Bich Lieu</v>
          </cell>
          <cell r="M325" t="str">
            <v>No</v>
          </cell>
          <cell r="O325" t="str">
            <v>05/Đã thanh toán 24/2023</v>
          </cell>
        </row>
        <row r="326">
          <cell r="D326">
            <v>23582</v>
          </cell>
          <cell r="E326">
            <v>11190337</v>
          </cell>
          <cell r="F326">
            <v>3894000</v>
          </cell>
          <cell r="G326">
            <v>45040.000347222223</v>
          </cell>
          <cell r="J326" t="str">
            <v>Do Thi Bich Lieu</v>
          </cell>
          <cell r="M326" t="str">
            <v>No</v>
          </cell>
          <cell r="O326" t="str">
            <v>06/Đã thanh toán 12/2023</v>
          </cell>
        </row>
        <row r="327">
          <cell r="D327">
            <v>23577</v>
          </cell>
          <cell r="E327">
            <v>10224313</v>
          </cell>
          <cell r="F327">
            <v>2443276</v>
          </cell>
          <cell r="G327">
            <v>45040.000347222223</v>
          </cell>
          <cell r="J327" t="str">
            <v>Do Thi Bich Lieu</v>
          </cell>
          <cell r="M327" t="str">
            <v>No</v>
          </cell>
          <cell r="O327" t="str">
            <v>05/Đã thanh toán 24/2023</v>
          </cell>
        </row>
        <row r="328">
          <cell r="D328">
            <v>23590</v>
          </cell>
          <cell r="E328">
            <v>19389026</v>
          </cell>
          <cell r="F328">
            <v>517072</v>
          </cell>
          <cell r="G328">
            <v>45040.000347222223</v>
          </cell>
          <cell r="J328" t="str">
            <v>Do Thi Bich Lieu</v>
          </cell>
          <cell r="M328" t="str">
            <v>No</v>
          </cell>
          <cell r="O328" t="str">
            <v>06/Đã thanh toán 12/2023</v>
          </cell>
        </row>
        <row r="329">
          <cell r="D329">
            <v>23598</v>
          </cell>
          <cell r="E329">
            <v>17194754</v>
          </cell>
          <cell r="F329">
            <v>6230400</v>
          </cell>
          <cell r="G329">
            <v>45040.000347222223</v>
          </cell>
          <cell r="J329" t="str">
            <v>Do Thi Bich Lieu</v>
          </cell>
          <cell r="M329" t="str">
            <v>No</v>
          </cell>
          <cell r="O329" t="str">
            <v>06/Đã thanh toán 12/2023</v>
          </cell>
        </row>
        <row r="330">
          <cell r="D330">
            <v>23599</v>
          </cell>
          <cell r="E330">
            <v>28329414</v>
          </cell>
          <cell r="F330">
            <v>1557600</v>
          </cell>
          <cell r="G330">
            <v>45040.000347222223</v>
          </cell>
          <cell r="J330" t="str">
            <v>Do Thi Bich Lieu</v>
          </cell>
          <cell r="M330" t="str">
            <v>No</v>
          </cell>
          <cell r="O330" t="str">
            <v>06/Đã thanh toán 12/2023</v>
          </cell>
        </row>
        <row r="331">
          <cell r="D331">
            <v>23597</v>
          </cell>
          <cell r="E331">
            <v>25338724</v>
          </cell>
          <cell r="F331">
            <v>3296310</v>
          </cell>
          <cell r="G331">
            <v>45040.000347222223</v>
          </cell>
          <cell r="J331" t="str">
            <v>Do Thi Bich Lieu</v>
          </cell>
          <cell r="M331" t="str">
            <v>No</v>
          </cell>
          <cell r="O331" t="str">
            <v>06/Đã thanh toán 12/2023</v>
          </cell>
        </row>
        <row r="332">
          <cell r="D332">
            <v>23589</v>
          </cell>
          <cell r="E332">
            <v>19389013</v>
          </cell>
          <cell r="F332">
            <v>8544476</v>
          </cell>
          <cell r="G332">
            <v>45040.000347222223</v>
          </cell>
          <cell r="J332" t="str">
            <v>Do Thi Bich Lieu</v>
          </cell>
          <cell r="M332" t="str">
            <v>No</v>
          </cell>
          <cell r="O332" t="str">
            <v>06/Đã thanh toán 12/2023</v>
          </cell>
        </row>
        <row r="333">
          <cell r="D333">
            <v>23593</v>
          </cell>
          <cell r="E333">
            <v>20366260</v>
          </cell>
          <cell r="F333">
            <v>4058758</v>
          </cell>
          <cell r="G333">
            <v>45040.000347222223</v>
          </cell>
          <cell r="J333" t="str">
            <v>Do Thi Bich Lieu</v>
          </cell>
          <cell r="M333" t="str">
            <v>No</v>
          </cell>
          <cell r="O333" t="str">
            <v>06/Đã thanh toán 12/2023</v>
          </cell>
        </row>
        <row r="334">
          <cell r="D334">
            <v>23588</v>
          </cell>
          <cell r="E334">
            <v>19387758</v>
          </cell>
          <cell r="F334">
            <v>499125</v>
          </cell>
          <cell r="G334">
            <v>45040.000347222223</v>
          </cell>
          <cell r="J334" t="str">
            <v>Do Thi Bich Lieu</v>
          </cell>
          <cell r="M334" t="str">
            <v>No</v>
          </cell>
          <cell r="O334" t="str">
            <v>05/Đã thanh toán 24/2023</v>
          </cell>
        </row>
        <row r="335">
          <cell r="D335">
            <v>25147</v>
          </cell>
          <cell r="E335">
            <v>25254485</v>
          </cell>
          <cell r="F335">
            <v>149045</v>
          </cell>
          <cell r="G335">
            <v>45043.000347222223</v>
          </cell>
          <cell r="J335" t="str">
            <v>Do Thi Bich Lieu</v>
          </cell>
          <cell r="M335" t="str">
            <v>No</v>
          </cell>
          <cell r="O335" t="str">
            <v>05/Đã thanh toán 10/2023</v>
          </cell>
        </row>
        <row r="336">
          <cell r="D336">
            <v>25153</v>
          </cell>
          <cell r="E336">
            <v>25305106</v>
          </cell>
          <cell r="F336">
            <v>14279089</v>
          </cell>
          <cell r="G336">
            <v>45043.000347222223</v>
          </cell>
          <cell r="J336" t="str">
            <v>Do Thi Bich Lieu</v>
          </cell>
          <cell r="M336" t="str">
            <v>No</v>
          </cell>
          <cell r="O336" t="str">
            <v>05/Đã thanh toán 10/2023</v>
          </cell>
        </row>
        <row r="337">
          <cell r="D337">
            <v>25149</v>
          </cell>
          <cell r="E337">
            <v>25284108</v>
          </cell>
          <cell r="F337">
            <v>3608451</v>
          </cell>
          <cell r="G337">
            <v>45043.000347222223</v>
          </cell>
          <cell r="J337" t="str">
            <v>Do Thi Bich Lieu</v>
          </cell>
          <cell r="M337" t="str">
            <v>No</v>
          </cell>
          <cell r="O337" t="str">
            <v>05/Đã thanh toán 10/2023</v>
          </cell>
        </row>
        <row r="338">
          <cell r="D338">
            <v>25151</v>
          </cell>
          <cell r="E338">
            <v>10160456</v>
          </cell>
          <cell r="F338">
            <v>9756126</v>
          </cell>
          <cell r="G338">
            <v>45043.000347222223</v>
          </cell>
          <cell r="J338" t="str">
            <v>Do Thi Bich Lieu</v>
          </cell>
          <cell r="M338" t="str">
            <v>No</v>
          </cell>
          <cell r="O338" t="str">
            <v>Chúng tôi đang xử lý hóa đơn, vui lòng liên hệ Do Thi Bich Lieu</v>
          </cell>
        </row>
        <row r="339">
          <cell r="D339">
            <v>25138</v>
          </cell>
          <cell r="E339">
            <v>17093151</v>
          </cell>
          <cell r="F339">
            <v>5891446</v>
          </cell>
          <cell r="G339">
            <v>45043.000347222223</v>
          </cell>
          <cell r="J339" t="str">
            <v>Do Thi Bich Lieu</v>
          </cell>
          <cell r="M339" t="str">
            <v>No</v>
          </cell>
          <cell r="O339" t="str">
            <v>05/Đã thanh toán 10/2023</v>
          </cell>
        </row>
        <row r="340">
          <cell r="D340">
            <v>25140</v>
          </cell>
          <cell r="E340">
            <v>90257413</v>
          </cell>
          <cell r="F340">
            <v>1113266</v>
          </cell>
          <cell r="G340">
            <v>45043.000347222223</v>
          </cell>
          <cell r="J340" t="str">
            <v>Do Thi Bich Lieu</v>
          </cell>
          <cell r="M340" t="str">
            <v>No</v>
          </cell>
          <cell r="O340" t="str">
            <v>05/Đã thanh toán 10/2023</v>
          </cell>
        </row>
        <row r="341">
          <cell r="D341">
            <v>25154</v>
          </cell>
          <cell r="E341">
            <v>16386568</v>
          </cell>
          <cell r="F341">
            <v>1594538</v>
          </cell>
          <cell r="G341">
            <v>45043.000347222223</v>
          </cell>
          <cell r="J341" t="str">
            <v>Do Thi Bich Lieu</v>
          </cell>
          <cell r="M341" t="str">
            <v>No</v>
          </cell>
          <cell r="O341" t="str">
            <v>05/Đã thanh toán 10/2023</v>
          </cell>
        </row>
        <row r="342">
          <cell r="D342">
            <v>25160</v>
          </cell>
          <cell r="E342">
            <v>13132668</v>
          </cell>
          <cell r="F342">
            <v>3923458</v>
          </cell>
          <cell r="G342">
            <v>45043.000347222223</v>
          </cell>
          <cell r="J342" t="str">
            <v>Do Thi Bich Lieu</v>
          </cell>
          <cell r="M342" t="str">
            <v>No</v>
          </cell>
          <cell r="O342" t="str">
            <v>05/Đã thanh toán 10/2023</v>
          </cell>
        </row>
        <row r="343">
          <cell r="D343">
            <v>25142</v>
          </cell>
          <cell r="E343">
            <v>13157990</v>
          </cell>
          <cell r="F343">
            <v>5095165</v>
          </cell>
          <cell r="G343">
            <v>45043.000347222223</v>
          </cell>
          <cell r="J343" t="str">
            <v>Do Thi Bich Lieu</v>
          </cell>
          <cell r="M343" t="str">
            <v>No</v>
          </cell>
          <cell r="O343" t="str">
            <v>05/Đã thanh toán 10/2023</v>
          </cell>
        </row>
        <row r="344">
          <cell r="D344">
            <v>25159</v>
          </cell>
          <cell r="E344">
            <v>14000793</v>
          </cell>
          <cell r="F344">
            <v>5873090</v>
          </cell>
          <cell r="G344">
            <v>45043.000347222223</v>
          </cell>
          <cell r="J344" t="str">
            <v>Do Thi Bich Lieu</v>
          </cell>
          <cell r="M344" t="str">
            <v>No</v>
          </cell>
          <cell r="O344" t="str">
            <v>05/Đã thanh toán 10/2023</v>
          </cell>
        </row>
        <row r="345">
          <cell r="D345">
            <v>25136</v>
          </cell>
          <cell r="E345">
            <v>13124739</v>
          </cell>
          <cell r="F345">
            <v>2592260</v>
          </cell>
          <cell r="G345">
            <v>45043.000347222223</v>
          </cell>
          <cell r="J345" t="str">
            <v>Do Thi Bich Lieu</v>
          </cell>
          <cell r="M345" t="str">
            <v>No</v>
          </cell>
          <cell r="O345" t="str">
            <v>05/Đã thanh toán 10/2023</v>
          </cell>
        </row>
        <row r="346">
          <cell r="D346">
            <v>25135</v>
          </cell>
          <cell r="E346">
            <v>26277702</v>
          </cell>
          <cell r="F346">
            <v>1002364</v>
          </cell>
          <cell r="G346">
            <v>45043.000347222223</v>
          </cell>
          <cell r="J346" t="str">
            <v>Do Thi Bich Lieu</v>
          </cell>
          <cell r="M346" t="str">
            <v>No</v>
          </cell>
          <cell r="O346" t="str">
            <v>05/Đã thanh toán 10/2023</v>
          </cell>
        </row>
        <row r="347">
          <cell r="D347">
            <v>25163</v>
          </cell>
          <cell r="E347">
            <v>18025802</v>
          </cell>
          <cell r="F347">
            <v>2226532</v>
          </cell>
          <cell r="G347">
            <v>45043.000347222223</v>
          </cell>
          <cell r="J347" t="str">
            <v>Do Thi Bich Lieu</v>
          </cell>
          <cell r="M347" t="str">
            <v>No</v>
          </cell>
          <cell r="O347" t="str">
            <v>05/Đã thanh toán 10/2023</v>
          </cell>
        </row>
        <row r="348">
          <cell r="D348">
            <v>25144</v>
          </cell>
          <cell r="E348">
            <v>10101618</v>
          </cell>
          <cell r="F348">
            <v>8246346</v>
          </cell>
          <cell r="G348">
            <v>45043.000347222223</v>
          </cell>
          <cell r="J348" t="str">
            <v>Do Thi Bich Lieu</v>
          </cell>
          <cell r="M348" t="str">
            <v>No</v>
          </cell>
          <cell r="O348" t="str">
            <v>05/Đã thanh toán 10/2023</v>
          </cell>
        </row>
        <row r="349">
          <cell r="D349">
            <v>25162</v>
          </cell>
          <cell r="E349">
            <v>90245552</v>
          </cell>
          <cell r="F349">
            <v>1296130</v>
          </cell>
          <cell r="G349">
            <v>45043.000347222223</v>
          </cell>
          <cell r="J349" t="str">
            <v>Do Thi Bich Lieu</v>
          </cell>
          <cell r="M349" t="str">
            <v>No</v>
          </cell>
          <cell r="O349" t="str">
            <v>05/Đã thanh toán 10/2023</v>
          </cell>
        </row>
        <row r="350">
          <cell r="D350">
            <v>25158</v>
          </cell>
          <cell r="E350">
            <v>15079249</v>
          </cell>
          <cell r="F350">
            <v>11042361</v>
          </cell>
          <cell r="G350">
            <v>45043.000347222223</v>
          </cell>
          <cell r="J350" t="str">
            <v>Do Thi Bich Lieu</v>
          </cell>
          <cell r="M350" t="str">
            <v>No</v>
          </cell>
          <cell r="O350" t="str">
            <v>05/Đã thanh toán 10/2023</v>
          </cell>
        </row>
        <row r="351">
          <cell r="D351">
            <v>25143</v>
          </cell>
          <cell r="E351">
            <v>22265300</v>
          </cell>
          <cell r="F351">
            <v>1221638</v>
          </cell>
          <cell r="G351">
            <v>45043.000347222223</v>
          </cell>
          <cell r="J351" t="str">
            <v>Do Thi Bich Lieu</v>
          </cell>
          <cell r="M351" t="str">
            <v>No</v>
          </cell>
          <cell r="O351" t="str">
            <v>05/Đã thanh toán 10/2023</v>
          </cell>
        </row>
        <row r="352">
          <cell r="D352">
            <v>25156</v>
          </cell>
          <cell r="E352">
            <v>18118684</v>
          </cell>
          <cell r="F352">
            <v>3667169</v>
          </cell>
          <cell r="G352">
            <v>45043.000347222223</v>
          </cell>
          <cell r="J352" t="str">
            <v>Do Thi Bich Lieu</v>
          </cell>
          <cell r="M352" t="str">
            <v>No</v>
          </cell>
          <cell r="O352" t="str">
            <v>05/Đã thanh toán 10/2023</v>
          </cell>
        </row>
        <row r="353">
          <cell r="D353">
            <v>25161</v>
          </cell>
          <cell r="E353">
            <v>13118607</v>
          </cell>
          <cell r="F353">
            <v>4932257</v>
          </cell>
          <cell r="G353">
            <v>45043.000347222223</v>
          </cell>
          <cell r="J353" t="str">
            <v>Do Thi Bich Lieu</v>
          </cell>
          <cell r="M353" t="str">
            <v>No</v>
          </cell>
          <cell r="O353" t="str">
            <v>05/Đã thanh toán 10/2023</v>
          </cell>
        </row>
        <row r="354">
          <cell r="D354">
            <v>25139</v>
          </cell>
          <cell r="E354">
            <v>26298800</v>
          </cell>
          <cell r="F354">
            <v>1296130</v>
          </cell>
          <cell r="G354">
            <v>45043.000347222223</v>
          </cell>
          <cell r="J354" t="str">
            <v>Do Thi Bich Lieu</v>
          </cell>
          <cell r="M354" t="str">
            <v>No</v>
          </cell>
          <cell r="O354" t="str">
            <v>05/Đã thanh toán 10/2023</v>
          </cell>
        </row>
        <row r="355">
          <cell r="D355">
            <v>25152</v>
          </cell>
          <cell r="E355">
            <v>21198773</v>
          </cell>
          <cell r="F355">
            <v>2934014</v>
          </cell>
          <cell r="G355">
            <v>45043.000347222223</v>
          </cell>
          <cell r="J355" t="str">
            <v>Do Thi Bich Lieu</v>
          </cell>
          <cell r="M355" t="str">
            <v>No</v>
          </cell>
          <cell r="O355" t="str">
            <v>Chúng tôi đang xử lý hóa đơn, vui lòng liên hệ Do Thi Bich Lieu</v>
          </cell>
        </row>
        <row r="356">
          <cell r="D356">
            <v>25148</v>
          </cell>
          <cell r="E356">
            <v>17080514</v>
          </cell>
          <cell r="F356">
            <v>1470046</v>
          </cell>
          <cell r="G356">
            <v>45043.000347222223</v>
          </cell>
          <cell r="J356" t="str">
            <v>Do Thi Bich Lieu</v>
          </cell>
          <cell r="M356" t="str">
            <v>No</v>
          </cell>
          <cell r="O356" t="str">
            <v>05/Đã thanh toán 10/2023</v>
          </cell>
        </row>
        <row r="357">
          <cell r="D357">
            <v>25150</v>
          </cell>
          <cell r="E357">
            <v>28276097</v>
          </cell>
          <cell r="F357">
            <v>1221638</v>
          </cell>
          <cell r="G357">
            <v>45043.000347222223</v>
          </cell>
          <cell r="J357" t="str">
            <v>Do Thi Bich Lieu</v>
          </cell>
          <cell r="M357" t="str">
            <v>No</v>
          </cell>
          <cell r="O357" t="str">
            <v>05/Đã thanh toán 10/2023</v>
          </cell>
        </row>
        <row r="358">
          <cell r="D358">
            <v>25141</v>
          </cell>
          <cell r="E358">
            <v>14024299</v>
          </cell>
          <cell r="F358">
            <v>4778180</v>
          </cell>
          <cell r="G358">
            <v>45043.000347222223</v>
          </cell>
          <cell r="J358" t="str">
            <v>Do Thi Bich Lieu</v>
          </cell>
          <cell r="M358" t="str">
            <v>No</v>
          </cell>
          <cell r="O358" t="str">
            <v>05/Đã thanh toán 10/2023</v>
          </cell>
        </row>
        <row r="359">
          <cell r="D359">
            <v>25134</v>
          </cell>
          <cell r="E359">
            <v>20269760</v>
          </cell>
          <cell r="F359">
            <v>5425424</v>
          </cell>
          <cell r="G359">
            <v>45043.000347222223</v>
          </cell>
          <cell r="J359" t="str">
            <v>Do Thi Bich Lieu</v>
          </cell>
          <cell r="M359" t="str">
            <v>No</v>
          </cell>
          <cell r="O359" t="str">
            <v>05/Đã thanh toán 10/2023</v>
          </cell>
        </row>
        <row r="360">
          <cell r="D360">
            <v>25157</v>
          </cell>
          <cell r="E360">
            <v>24280678</v>
          </cell>
          <cell r="F360">
            <v>8215331</v>
          </cell>
          <cell r="G360">
            <v>45043.000347222223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D361">
            <v>25137</v>
          </cell>
          <cell r="E361">
            <v>13109905</v>
          </cell>
          <cell r="F361">
            <v>8546626</v>
          </cell>
          <cell r="G361">
            <v>45043.000347222223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D362">
            <v>25146</v>
          </cell>
          <cell r="E362">
            <v>25265548</v>
          </cell>
          <cell r="F362">
            <v>4453064</v>
          </cell>
          <cell r="G362">
            <v>45043.000347222223</v>
          </cell>
          <cell r="J362" t="str">
            <v>Do Thi Bich Lieu</v>
          </cell>
          <cell r="M362" t="str">
            <v>No</v>
          </cell>
          <cell r="O362" t="str">
            <v>05/Đã thanh toán 10/2023</v>
          </cell>
        </row>
        <row r="363">
          <cell r="D363">
            <v>25145</v>
          </cell>
          <cell r="E363">
            <v>20277772</v>
          </cell>
          <cell r="F363">
            <v>248408</v>
          </cell>
          <cell r="G363">
            <v>45043.000347222223</v>
          </cell>
          <cell r="J363" t="str">
            <v>Do Thi Bich Lieu</v>
          </cell>
          <cell r="M363" t="str">
            <v>No</v>
          </cell>
          <cell r="O363" t="str">
            <v>05/Đã thanh toán 10/2023</v>
          </cell>
        </row>
        <row r="364">
          <cell r="D364">
            <v>25246</v>
          </cell>
          <cell r="E364">
            <v>24311211</v>
          </cell>
          <cell r="F364">
            <v>2095544</v>
          </cell>
          <cell r="G364">
            <v>45044.000347222223</v>
          </cell>
          <cell r="J364" t="str">
            <v>Do Thi Bich Lieu</v>
          </cell>
          <cell r="M364" t="str">
            <v>No</v>
          </cell>
          <cell r="O364" t="str">
            <v>07/Đã thanh toán 10/2023</v>
          </cell>
        </row>
        <row r="365">
          <cell r="D365">
            <v>25242</v>
          </cell>
          <cell r="E365">
            <v>15043397</v>
          </cell>
          <cell r="F365">
            <v>2004728</v>
          </cell>
          <cell r="G365">
            <v>45044.000347222223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D366">
            <v>25225</v>
          </cell>
          <cell r="E366">
            <v>16429158</v>
          </cell>
          <cell r="F366">
            <v>2095544</v>
          </cell>
          <cell r="G366">
            <v>45044.000347222223</v>
          </cell>
          <cell r="J366" t="str">
            <v>Do Thi Bich Lieu</v>
          </cell>
          <cell r="M366" t="str">
            <v>No</v>
          </cell>
          <cell r="O366" t="str">
            <v>06/Đã thanh toán 12/2023</v>
          </cell>
        </row>
        <row r="367">
          <cell r="D367">
            <v>25258</v>
          </cell>
          <cell r="E367">
            <v>26393215</v>
          </cell>
          <cell r="F367">
            <v>778800</v>
          </cell>
          <cell r="G367">
            <v>45044.000347222223</v>
          </cell>
          <cell r="J367" t="str">
            <v>Do Thi Bich Lieu</v>
          </cell>
          <cell r="M367" t="str">
            <v>No</v>
          </cell>
          <cell r="O367" t="str">
            <v>06/Đã thanh toán 12/2023</v>
          </cell>
        </row>
        <row r="368">
          <cell r="D368">
            <v>25255</v>
          </cell>
          <cell r="E368">
            <v>26391786</v>
          </cell>
          <cell r="F368">
            <v>1557600</v>
          </cell>
          <cell r="G368">
            <v>45044.000347222223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D369">
            <v>25262</v>
          </cell>
          <cell r="E369">
            <v>13252274</v>
          </cell>
          <cell r="F369">
            <v>1221638</v>
          </cell>
          <cell r="G369">
            <v>45044.000347222223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D370">
            <v>25232</v>
          </cell>
          <cell r="E370">
            <v>14100190</v>
          </cell>
          <cell r="F370">
            <v>2931918</v>
          </cell>
          <cell r="G370">
            <v>45044.000347222223</v>
          </cell>
          <cell r="J370" t="str">
            <v>Do Thi Bich Lieu</v>
          </cell>
          <cell r="M370" t="str">
            <v>No</v>
          </cell>
          <cell r="O370" t="str">
            <v>05/Đã thanh toán 24/2023</v>
          </cell>
        </row>
        <row r="371">
          <cell r="D371">
            <v>25257</v>
          </cell>
          <cell r="E371">
            <v>14102213</v>
          </cell>
          <cell r="F371">
            <v>2667652</v>
          </cell>
          <cell r="G371">
            <v>45044.000347222223</v>
          </cell>
          <cell r="J371" t="str">
            <v>Do Thi Bich Lieu</v>
          </cell>
          <cell r="M371" t="str">
            <v>No</v>
          </cell>
          <cell r="O371" t="str">
            <v>06/Đã thanh toán 12/2023</v>
          </cell>
        </row>
        <row r="372">
          <cell r="D372">
            <v>25253</v>
          </cell>
          <cell r="E372">
            <v>26391148</v>
          </cell>
          <cell r="F372">
            <v>1324813</v>
          </cell>
          <cell r="G372">
            <v>45044.000347222223</v>
          </cell>
          <cell r="J372" t="str">
            <v>Do Thi Bich Lieu</v>
          </cell>
          <cell r="M372" t="str">
            <v>No</v>
          </cell>
          <cell r="O372" t="str">
            <v>06/Đã thanh toán 12/2023</v>
          </cell>
        </row>
        <row r="373">
          <cell r="D373">
            <v>25227</v>
          </cell>
          <cell r="E373">
            <v>20367862</v>
          </cell>
          <cell r="F373">
            <v>4744894</v>
          </cell>
          <cell r="G373">
            <v>45044.000347222223</v>
          </cell>
          <cell r="J373" t="str">
            <v>Do Thi Bich Lieu</v>
          </cell>
          <cell r="M373" t="str">
            <v>No</v>
          </cell>
          <cell r="O373" t="str">
            <v>06/Đã thanh toán 12/2023</v>
          </cell>
        </row>
        <row r="374">
          <cell r="D374">
            <v>25230</v>
          </cell>
          <cell r="E374">
            <v>28330711</v>
          </cell>
          <cell r="F374">
            <v>9034586</v>
          </cell>
          <cell r="G374">
            <v>45044.000347222223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25231</v>
          </cell>
          <cell r="E375">
            <v>11192367</v>
          </cell>
          <cell r="F375">
            <v>4334990</v>
          </cell>
          <cell r="G375">
            <v>45044.000347222223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D376">
            <v>25261</v>
          </cell>
          <cell r="E376">
            <v>26394958</v>
          </cell>
          <cell r="F376">
            <v>3557191</v>
          </cell>
          <cell r="G376">
            <v>45044.000347222223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25220</v>
          </cell>
          <cell r="E377">
            <v>10228155</v>
          </cell>
          <cell r="F377">
            <v>7788000</v>
          </cell>
          <cell r="G377">
            <v>45044.000347222223</v>
          </cell>
          <cell r="J377" t="str">
            <v>Do Thi Bich Lieu</v>
          </cell>
          <cell r="M377" t="str">
            <v>No</v>
          </cell>
          <cell r="O377" t="str">
            <v>06/Đã thanh toán 12/2023</v>
          </cell>
        </row>
        <row r="378">
          <cell r="D378">
            <v>25245</v>
          </cell>
          <cell r="E378">
            <v>16430473</v>
          </cell>
          <cell r="F378">
            <v>4495766</v>
          </cell>
          <cell r="G378">
            <v>45044.000347222223</v>
          </cell>
          <cell r="J378" t="str">
            <v>Do Thi Bich Lieu</v>
          </cell>
          <cell r="M378" t="str">
            <v>No</v>
          </cell>
          <cell r="O378" t="str">
            <v>06/Đã thanh toán 12/2023</v>
          </cell>
        </row>
        <row r="379">
          <cell r="D379">
            <v>25263</v>
          </cell>
          <cell r="E379">
            <v>13250154</v>
          </cell>
          <cell r="F379">
            <v>7009200</v>
          </cell>
          <cell r="G379">
            <v>45044.000347222223</v>
          </cell>
          <cell r="J379" t="str">
            <v>Do Thi Bich Lieu</v>
          </cell>
          <cell r="M379" t="str">
            <v>No</v>
          </cell>
          <cell r="O379" t="str">
            <v>06/Đã thanh toán 12/2023</v>
          </cell>
        </row>
        <row r="380">
          <cell r="D380">
            <v>25260</v>
          </cell>
          <cell r="E380">
            <v>14103665</v>
          </cell>
          <cell r="F380">
            <v>3222076</v>
          </cell>
          <cell r="G380">
            <v>45044.000347222223</v>
          </cell>
          <cell r="J380" t="str">
            <v>Do Thi Bich Lieu</v>
          </cell>
          <cell r="M380" t="str">
            <v>No</v>
          </cell>
          <cell r="O380" t="str">
            <v>06/Đã thanh toán 12/2023</v>
          </cell>
        </row>
        <row r="381">
          <cell r="D381">
            <v>25226</v>
          </cell>
          <cell r="E381">
            <v>17195217</v>
          </cell>
          <cell r="F381">
            <v>2468913</v>
          </cell>
          <cell r="G381">
            <v>45044.000347222223</v>
          </cell>
          <cell r="J381" t="str">
            <v>Do Thi Bich Lieu</v>
          </cell>
          <cell r="M381" t="str">
            <v>No</v>
          </cell>
          <cell r="O381" t="str">
            <v>06/Đã thanh toán 12/2023</v>
          </cell>
        </row>
        <row r="382">
          <cell r="D382">
            <v>25224</v>
          </cell>
          <cell r="E382">
            <v>16429120</v>
          </cell>
          <cell r="F382">
            <v>2336400</v>
          </cell>
          <cell r="G382">
            <v>45044.000347222223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D383">
            <v>25228</v>
          </cell>
          <cell r="E383">
            <v>24310643</v>
          </cell>
          <cell r="F383">
            <v>1557600</v>
          </cell>
          <cell r="G383">
            <v>45044.000347222223</v>
          </cell>
          <cell r="J383" t="str">
            <v>Do Thi Bich Lieu</v>
          </cell>
          <cell r="M383" t="str">
            <v>No</v>
          </cell>
          <cell r="O383" t="str">
            <v>06/Đã thanh toán 12/2023</v>
          </cell>
        </row>
        <row r="384">
          <cell r="D384">
            <v>25251</v>
          </cell>
          <cell r="E384">
            <v>25340068</v>
          </cell>
          <cell r="F384">
            <v>2095544</v>
          </cell>
          <cell r="G384">
            <v>45044.000347222223</v>
          </cell>
          <cell r="J384" t="str">
            <v>Do Thi Bich Lieu</v>
          </cell>
          <cell r="M384" t="str">
            <v>No</v>
          </cell>
          <cell r="O384" t="str">
            <v>06/Đã thanh toán 12/2023</v>
          </cell>
        </row>
        <row r="385">
          <cell r="D385">
            <v>25247</v>
          </cell>
          <cell r="E385">
            <v>24311486</v>
          </cell>
          <cell r="F385">
            <v>2837120</v>
          </cell>
          <cell r="G385">
            <v>45044.000347222223</v>
          </cell>
          <cell r="J385" t="str">
            <v>Do Thi Bich Lieu</v>
          </cell>
          <cell r="M385" t="str">
            <v>No</v>
          </cell>
          <cell r="O385" t="str">
            <v>06/Đã thanh toán 12/2023</v>
          </cell>
        </row>
        <row r="386">
          <cell r="D386">
            <v>25229</v>
          </cell>
          <cell r="E386">
            <v>28330662</v>
          </cell>
          <cell r="F386">
            <v>1958825</v>
          </cell>
          <cell r="G386">
            <v>45044.000347222223</v>
          </cell>
          <cell r="J386" t="str">
            <v>Do Thi Bich Lieu</v>
          </cell>
          <cell r="M386" t="str">
            <v>No</v>
          </cell>
          <cell r="O386" t="str">
            <v>06/Đã thanh toán 12/2023</v>
          </cell>
        </row>
        <row r="387">
          <cell r="D387">
            <v>25259</v>
          </cell>
          <cell r="E387">
            <v>13250873</v>
          </cell>
          <cell r="F387">
            <v>6941308</v>
          </cell>
          <cell r="G387">
            <v>45044.000347222223</v>
          </cell>
          <cell r="J387" t="str">
            <v>Do Thi Bich Lieu</v>
          </cell>
          <cell r="M387" t="str">
            <v>No</v>
          </cell>
          <cell r="O387" t="str">
            <v>06/Đã thanh toán 12/2023</v>
          </cell>
        </row>
        <row r="388">
          <cell r="D388">
            <v>25252</v>
          </cell>
          <cell r="E388">
            <v>21225613</v>
          </cell>
          <cell r="F388">
            <v>1551215</v>
          </cell>
          <cell r="G388">
            <v>45044.000347222223</v>
          </cell>
          <cell r="J388" t="str">
            <v>Do Thi Bich Lieu</v>
          </cell>
          <cell r="M388" t="str">
            <v>No</v>
          </cell>
          <cell r="O388" t="str">
            <v>06/Đã thanh toán 12/2023</v>
          </cell>
        </row>
        <row r="389">
          <cell r="D389">
            <v>25249</v>
          </cell>
          <cell r="E389">
            <v>27331131</v>
          </cell>
          <cell r="F389">
            <v>1418560</v>
          </cell>
          <cell r="G389">
            <v>45044.000347222223</v>
          </cell>
          <cell r="J389" t="str">
            <v>Do Thi Bich Lieu</v>
          </cell>
          <cell r="M389" t="str">
            <v>No</v>
          </cell>
          <cell r="O389" t="str">
            <v>06/Đã thanh toán 12/2023</v>
          </cell>
        </row>
        <row r="390">
          <cell r="D390">
            <v>25250</v>
          </cell>
          <cell r="E390">
            <v>15115730</v>
          </cell>
          <cell r="F390">
            <v>2443276</v>
          </cell>
          <cell r="G390">
            <v>45044.000347222223</v>
          </cell>
          <cell r="J390" t="str">
            <v>Do Thi Bich Lieu</v>
          </cell>
          <cell r="M390" t="str">
            <v>No</v>
          </cell>
          <cell r="O390" t="str">
            <v>06/Đã thanh toán 12/2023</v>
          </cell>
        </row>
        <row r="391">
          <cell r="D391">
            <v>25264</v>
          </cell>
          <cell r="E391">
            <v>90319563</v>
          </cell>
          <cell r="F391">
            <v>2117467</v>
          </cell>
          <cell r="G391">
            <v>45044.000347222223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D392">
            <v>25223</v>
          </cell>
          <cell r="E392">
            <v>18161462</v>
          </cell>
          <cell r="F392">
            <v>2336400</v>
          </cell>
          <cell r="G392">
            <v>45044.000347222223</v>
          </cell>
          <cell r="J392" t="str">
            <v>Do Thi Bich Lieu</v>
          </cell>
          <cell r="M392" t="str">
            <v>No</v>
          </cell>
          <cell r="O392" t="str">
            <v>06/Đã thanh toán 12/2023</v>
          </cell>
        </row>
        <row r="393">
          <cell r="D393">
            <v>25256</v>
          </cell>
          <cell r="E393">
            <v>26391721</v>
          </cell>
          <cell r="F393">
            <v>1941709</v>
          </cell>
          <cell r="G393">
            <v>45044.000347222223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D394">
            <v>25353</v>
          </cell>
          <cell r="E394">
            <v>13204346</v>
          </cell>
          <cell r="F394">
            <v>13222710</v>
          </cell>
          <cell r="G394">
            <v>45050.000347222223</v>
          </cell>
          <cell r="J394" t="str">
            <v>Do Thi Bich Lieu</v>
          </cell>
          <cell r="M394" t="str">
            <v>No</v>
          </cell>
          <cell r="O394" t="str">
            <v>05/Đã thanh toán 10/2023</v>
          </cell>
        </row>
        <row r="395">
          <cell r="D395">
            <v>25650</v>
          </cell>
          <cell r="E395">
            <v>18123159</v>
          </cell>
          <cell r="F395">
            <v>11165380</v>
          </cell>
          <cell r="G395">
            <v>45054.000347222223</v>
          </cell>
          <cell r="J395" t="str">
            <v>Do Thi Bich Lieu</v>
          </cell>
          <cell r="M395" t="str">
            <v>No</v>
          </cell>
          <cell r="O395" t="str">
            <v>05/Đã thanh toán 24/2023</v>
          </cell>
        </row>
        <row r="396">
          <cell r="D396">
            <v>25629</v>
          </cell>
          <cell r="E396">
            <v>16333081</v>
          </cell>
          <cell r="F396">
            <v>2226532</v>
          </cell>
          <cell r="G396">
            <v>45054.000347222223</v>
          </cell>
          <cell r="J396" t="str">
            <v>Do Thi Bich Lieu</v>
          </cell>
          <cell r="M396" t="str">
            <v>No</v>
          </cell>
          <cell r="O396" t="str">
            <v>05/Đã thanh toán 24/2023</v>
          </cell>
        </row>
        <row r="397">
          <cell r="D397">
            <v>25637</v>
          </cell>
          <cell r="E397">
            <v>14049209</v>
          </cell>
          <cell r="F397">
            <v>4319777</v>
          </cell>
          <cell r="G397">
            <v>45054.000347222223</v>
          </cell>
          <cell r="J397" t="str">
            <v>Do Thi Bich Lieu</v>
          </cell>
          <cell r="M397" t="str">
            <v>No</v>
          </cell>
          <cell r="O397" t="str">
            <v>05/Đã thanh toán 24/2023</v>
          </cell>
        </row>
        <row r="398">
          <cell r="D398">
            <v>25635</v>
          </cell>
          <cell r="E398">
            <v>14037412</v>
          </cell>
          <cell r="F398">
            <v>4723648</v>
          </cell>
          <cell r="G398">
            <v>45054.000347222223</v>
          </cell>
          <cell r="J398" t="str">
            <v>Do Thi Bich Lieu</v>
          </cell>
          <cell r="M398" t="str">
            <v>No</v>
          </cell>
          <cell r="O398" t="str">
            <v>05/Đã thanh toán 24/2023</v>
          </cell>
        </row>
        <row r="399">
          <cell r="D399">
            <v>25651</v>
          </cell>
          <cell r="E399">
            <v>15080920</v>
          </cell>
          <cell r="F399">
            <v>7350101</v>
          </cell>
          <cell r="G399">
            <v>45054.000347222223</v>
          </cell>
          <cell r="J399" t="str">
            <v>Do Thi Bich Lieu</v>
          </cell>
          <cell r="M399" t="str">
            <v>No</v>
          </cell>
          <cell r="O399" t="str">
            <v>05/Đã thanh toán 24/2023</v>
          </cell>
        </row>
        <row r="400">
          <cell r="D400">
            <v>25657</v>
          </cell>
          <cell r="E400">
            <v>14069880</v>
          </cell>
          <cell r="F400">
            <v>12038024</v>
          </cell>
          <cell r="G400">
            <v>45054.000347222223</v>
          </cell>
          <cell r="J400" t="str">
            <v>Do Thi Bich Lieu</v>
          </cell>
          <cell r="M400" t="str">
            <v>No</v>
          </cell>
          <cell r="O400" t="str">
            <v>05/Đã thanh toán 24/2023</v>
          </cell>
        </row>
        <row r="401">
          <cell r="D401">
            <v>25643</v>
          </cell>
          <cell r="E401">
            <v>50984121</v>
          </cell>
          <cell r="F401">
            <v>14445904</v>
          </cell>
          <cell r="G401">
            <v>45054.000347222223</v>
          </cell>
          <cell r="J401" t="str">
            <v>Do Thi Bich Lieu</v>
          </cell>
          <cell r="M401" t="str">
            <v>No</v>
          </cell>
          <cell r="O401" t="str">
            <v>05/Đã thanh toán 24/2023</v>
          </cell>
        </row>
        <row r="402">
          <cell r="D402">
            <v>25638</v>
          </cell>
          <cell r="E402">
            <v>14052983</v>
          </cell>
          <cell r="F402">
            <v>3321104</v>
          </cell>
          <cell r="G402">
            <v>45054.000347222223</v>
          </cell>
          <cell r="J402" t="str">
            <v>Do Thi Bich Lieu</v>
          </cell>
          <cell r="M402" t="str">
            <v>No</v>
          </cell>
          <cell r="O402" t="str">
            <v>05/Đã thanh toán 24/2023</v>
          </cell>
        </row>
        <row r="403">
          <cell r="D403">
            <v>25628</v>
          </cell>
          <cell r="E403">
            <v>28293930</v>
          </cell>
          <cell r="F403">
            <v>2076778</v>
          </cell>
          <cell r="G403">
            <v>45054.000347222223</v>
          </cell>
          <cell r="J403" t="str">
            <v>Do Thi Bich Lieu</v>
          </cell>
          <cell r="M403" t="str">
            <v>No</v>
          </cell>
          <cell r="O403" t="str">
            <v>05/Đã thanh toán 24/2023</v>
          </cell>
        </row>
        <row r="404">
          <cell r="D404">
            <v>25660</v>
          </cell>
          <cell r="E404">
            <v>26360918</v>
          </cell>
          <cell r="F404">
            <v>13690897</v>
          </cell>
          <cell r="G404">
            <v>45054.000347222223</v>
          </cell>
          <cell r="J404" t="str">
            <v>Do Thi Bich Lieu</v>
          </cell>
          <cell r="M404" t="str">
            <v>No</v>
          </cell>
          <cell r="O404" t="str">
            <v>05/Đã thanh toán 24/2023</v>
          </cell>
        </row>
        <row r="405">
          <cell r="D405">
            <v>25636</v>
          </cell>
          <cell r="E405">
            <v>14042643</v>
          </cell>
          <cell r="F405">
            <v>5765791</v>
          </cell>
          <cell r="G405">
            <v>45054.000347222223</v>
          </cell>
          <cell r="J405" t="str">
            <v>Do Thi Bich Lieu</v>
          </cell>
          <cell r="M405" t="str">
            <v>No</v>
          </cell>
          <cell r="O405" t="str">
            <v>05/Đã thanh toán 24/2023</v>
          </cell>
        </row>
        <row r="406">
          <cell r="D406">
            <v>25627</v>
          </cell>
          <cell r="E406">
            <v>11147300</v>
          </cell>
          <cell r="F406">
            <v>19286780</v>
          </cell>
          <cell r="G406">
            <v>45054.000347222223</v>
          </cell>
          <cell r="J406" t="str">
            <v>Do Thi Bich Lieu</v>
          </cell>
          <cell r="M406" t="str">
            <v>No</v>
          </cell>
          <cell r="O406" t="str">
            <v>05/Đã thanh toán 24/2023</v>
          </cell>
        </row>
        <row r="407">
          <cell r="D407">
            <v>25661</v>
          </cell>
          <cell r="E407">
            <v>13209920</v>
          </cell>
          <cell r="F407">
            <v>11181082</v>
          </cell>
          <cell r="G407">
            <v>45054.000347222223</v>
          </cell>
          <cell r="J407" t="str">
            <v>Do Thi Bich Lieu</v>
          </cell>
          <cell r="M407" t="str">
            <v>No</v>
          </cell>
          <cell r="O407" t="str">
            <v>05/Đã thanh toán 24/2023</v>
          </cell>
        </row>
        <row r="408">
          <cell r="D408">
            <v>25663</v>
          </cell>
          <cell r="E408">
            <v>26359891</v>
          </cell>
          <cell r="F408">
            <v>2610839</v>
          </cell>
          <cell r="G408">
            <v>45054.000347222223</v>
          </cell>
          <cell r="J408" t="str">
            <v>Do Thi Bich Lieu</v>
          </cell>
          <cell r="M408" t="str">
            <v>No</v>
          </cell>
          <cell r="O408" t="str">
            <v>05/Đã thanh toán 24/2023</v>
          </cell>
        </row>
        <row r="409">
          <cell r="D409">
            <v>25664</v>
          </cell>
          <cell r="E409">
            <v>14076654</v>
          </cell>
          <cell r="F409">
            <v>1374934</v>
          </cell>
          <cell r="G409">
            <v>45054.000347222223</v>
          </cell>
          <cell r="J409" t="str">
            <v>Do Thi Bich Lieu</v>
          </cell>
          <cell r="M409" t="str">
            <v>No</v>
          </cell>
          <cell r="O409" t="str">
            <v>05/Đã thanh toán 24/2023</v>
          </cell>
        </row>
        <row r="410">
          <cell r="D410">
            <v>25649</v>
          </cell>
          <cell r="E410">
            <v>16391750</v>
          </cell>
          <cell r="F410">
            <v>10571165</v>
          </cell>
          <cell r="G410">
            <v>45054.000347222223</v>
          </cell>
          <cell r="J410" t="str">
            <v>Do Thi Bich Lieu</v>
          </cell>
          <cell r="M410" t="str">
            <v>No</v>
          </cell>
          <cell r="O410" t="str">
            <v>05/Đã thanh toán 24/2023</v>
          </cell>
        </row>
        <row r="411">
          <cell r="D411">
            <v>25633</v>
          </cell>
          <cell r="E411">
            <v>90261713</v>
          </cell>
          <cell r="F411">
            <v>3326301</v>
          </cell>
          <cell r="G411">
            <v>45054.000347222223</v>
          </cell>
          <cell r="J411" t="str">
            <v>Do Thi Bich Lieu</v>
          </cell>
          <cell r="M411" t="str">
            <v>No</v>
          </cell>
          <cell r="O411" t="str">
            <v>05/Đã thanh toán 24/2023</v>
          </cell>
        </row>
        <row r="412">
          <cell r="D412">
            <v>25631</v>
          </cell>
          <cell r="E412">
            <v>18117255</v>
          </cell>
          <cell r="F412">
            <v>1038389</v>
          </cell>
          <cell r="G412">
            <v>45054.000347222223</v>
          </cell>
          <cell r="J412" t="str">
            <v>Do Thi Bich Lieu</v>
          </cell>
          <cell r="M412" t="str">
            <v>No</v>
          </cell>
          <cell r="O412" t="str">
            <v>05/Đã thanh toán 24/2023</v>
          </cell>
        </row>
        <row r="413">
          <cell r="D413">
            <v>25640</v>
          </cell>
          <cell r="E413">
            <v>17151843</v>
          </cell>
          <cell r="F413">
            <v>25494160</v>
          </cell>
          <cell r="G413">
            <v>45054.000347222223</v>
          </cell>
          <cell r="J413" t="str">
            <v>Do Thi Bich Lieu</v>
          </cell>
          <cell r="M413" t="str">
            <v>No</v>
          </cell>
          <cell r="O413" t="str">
            <v>05/Đã thanh toán 24/2023</v>
          </cell>
        </row>
        <row r="414">
          <cell r="D414">
            <v>25656</v>
          </cell>
          <cell r="E414">
            <v>13207268</v>
          </cell>
          <cell r="F414">
            <v>33175622</v>
          </cell>
          <cell r="G414">
            <v>45054.000347222223</v>
          </cell>
          <cell r="J414" t="str">
            <v>Do Thi Bich Lieu</v>
          </cell>
          <cell r="M414" t="str">
            <v>No</v>
          </cell>
          <cell r="O414" t="str">
            <v>05/Đã thanh toán 24/2023</v>
          </cell>
        </row>
        <row r="415">
          <cell r="D415">
            <v>25655</v>
          </cell>
          <cell r="E415">
            <v>13205002</v>
          </cell>
          <cell r="F415">
            <v>1325775</v>
          </cell>
          <cell r="G415">
            <v>45054.000347222223</v>
          </cell>
          <cell r="J415" t="str">
            <v>Do Thi Bich Lieu</v>
          </cell>
          <cell r="M415" t="str">
            <v>No</v>
          </cell>
          <cell r="O415" t="str">
            <v>05/Đã thanh toán 24/2023</v>
          </cell>
        </row>
        <row r="416">
          <cell r="D416">
            <v>25632</v>
          </cell>
          <cell r="E416">
            <v>13149857</v>
          </cell>
          <cell r="F416">
            <v>2226532</v>
          </cell>
          <cell r="G416">
            <v>45054.000347222223</v>
          </cell>
          <cell r="J416" t="str">
            <v>Do Thi Bich Lieu</v>
          </cell>
          <cell r="M416" t="str">
            <v>No</v>
          </cell>
          <cell r="O416" t="str">
            <v>05/Đã thanh toán 24/2023</v>
          </cell>
        </row>
        <row r="417">
          <cell r="D417">
            <v>25630</v>
          </cell>
          <cell r="E417">
            <v>22263799</v>
          </cell>
          <cell r="F417">
            <v>2226532</v>
          </cell>
          <cell r="G417">
            <v>45054.000347222223</v>
          </cell>
          <cell r="J417" t="str">
            <v>Do Thi Bich Lieu</v>
          </cell>
          <cell r="M417" t="str">
            <v>No</v>
          </cell>
          <cell r="O417" t="str">
            <v>05/Đã thanh toán 24/2023</v>
          </cell>
        </row>
        <row r="418">
          <cell r="D418">
            <v>25654</v>
          </cell>
          <cell r="E418">
            <v>14071199</v>
          </cell>
          <cell r="F418">
            <v>5191945</v>
          </cell>
          <cell r="G418">
            <v>45054.000347222223</v>
          </cell>
          <cell r="J418" t="str">
            <v>Do Thi Bich Lieu</v>
          </cell>
          <cell r="M418" t="str">
            <v>No</v>
          </cell>
          <cell r="O418" t="str">
            <v>05/Đã thanh toán 24/2023</v>
          </cell>
        </row>
        <row r="419">
          <cell r="D419">
            <v>25662</v>
          </cell>
          <cell r="E419">
            <v>16393469</v>
          </cell>
          <cell r="F419">
            <v>8468889</v>
          </cell>
          <cell r="G419">
            <v>45054.000347222223</v>
          </cell>
          <cell r="J419" t="str">
            <v>Do Thi Bich Lieu</v>
          </cell>
          <cell r="M419" t="str">
            <v>No</v>
          </cell>
          <cell r="O419" t="str">
            <v>05/Đã thanh toán 24/2023</v>
          </cell>
        </row>
        <row r="420">
          <cell r="D420">
            <v>25634</v>
          </cell>
          <cell r="E420">
            <v>14029821</v>
          </cell>
          <cell r="F420">
            <v>4660502</v>
          </cell>
          <cell r="G420">
            <v>45054.000347222223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D421">
            <v>25646</v>
          </cell>
          <cell r="E421">
            <v>20335101</v>
          </cell>
          <cell r="F421">
            <v>8306095</v>
          </cell>
          <cell r="G421">
            <v>45054.000347222223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D422">
            <v>25648</v>
          </cell>
          <cell r="E422">
            <v>16389594</v>
          </cell>
          <cell r="F422">
            <v>5191945</v>
          </cell>
          <cell r="G422">
            <v>45054.000347222223</v>
          </cell>
          <cell r="J422" t="str">
            <v>Do Thi Bich Lieu</v>
          </cell>
          <cell r="M422" t="str">
            <v>No</v>
          </cell>
          <cell r="O422" t="str">
            <v>05/Đã thanh toán 24/2023</v>
          </cell>
        </row>
        <row r="423">
          <cell r="D423">
            <v>25639</v>
          </cell>
          <cell r="E423">
            <v>14061825</v>
          </cell>
          <cell r="F423">
            <v>556633</v>
          </cell>
          <cell r="G423">
            <v>45054.000347222223</v>
          </cell>
          <cell r="J423" t="str">
            <v>Do Thi Bich Lieu</v>
          </cell>
          <cell r="M423" t="str">
            <v>No</v>
          </cell>
          <cell r="O423" t="str">
            <v>05/Đã thanh toán 24/2023</v>
          </cell>
        </row>
        <row r="424">
          <cell r="D424">
            <v>25644</v>
          </cell>
          <cell r="E424">
            <v>10177524</v>
          </cell>
          <cell r="F424">
            <v>4728328</v>
          </cell>
          <cell r="G424">
            <v>45054.000347222223</v>
          </cell>
          <cell r="J424" t="str">
            <v>Do Thi Bich Lieu</v>
          </cell>
          <cell r="M424" t="str">
            <v>No</v>
          </cell>
          <cell r="O424" t="str">
            <v>05/Đã thanh toán 24/2023</v>
          </cell>
        </row>
        <row r="425">
          <cell r="D425">
            <v>25642</v>
          </cell>
          <cell r="E425">
            <v>10176136</v>
          </cell>
          <cell r="F425">
            <v>4730649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D426">
            <v>25641</v>
          </cell>
          <cell r="E426">
            <v>19353021</v>
          </cell>
          <cell r="F426">
            <v>1038389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25645</v>
          </cell>
          <cell r="E427">
            <v>10179448</v>
          </cell>
          <cell r="F427">
            <v>10383890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D428">
            <v>25653</v>
          </cell>
          <cell r="E428">
            <v>18123935</v>
          </cell>
          <cell r="F428">
            <v>5473677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25658</v>
          </cell>
          <cell r="E429">
            <v>26359222</v>
          </cell>
          <cell r="F429">
            <v>14591115</v>
          </cell>
          <cell r="G429">
            <v>45054.000347222223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D430">
            <v>25647</v>
          </cell>
          <cell r="E430">
            <v>22308735</v>
          </cell>
          <cell r="F430">
            <v>18658640</v>
          </cell>
          <cell r="G430">
            <v>45054.000347222223</v>
          </cell>
          <cell r="J430" t="str">
            <v>Do Thi Bich Lieu</v>
          </cell>
          <cell r="M430" t="str">
            <v>No</v>
          </cell>
          <cell r="O430" t="str">
            <v>05/Đã thanh toán 24/2023</v>
          </cell>
        </row>
        <row r="431">
          <cell r="D431">
            <v>28140</v>
          </cell>
          <cell r="E431">
            <v>10183289</v>
          </cell>
          <cell r="F431">
            <v>36449300</v>
          </cell>
          <cell r="G431">
            <v>45058.000347222223</v>
          </cell>
          <cell r="J431" t="str">
            <v>Do Thi Bich Lieu</v>
          </cell>
          <cell r="M431" t="str">
            <v>No</v>
          </cell>
          <cell r="O431" t="str">
            <v>05/Đã thanh toán 24/2023</v>
          </cell>
        </row>
        <row r="432">
          <cell r="D432">
            <v>28139</v>
          </cell>
          <cell r="E432">
            <v>14068906</v>
          </cell>
          <cell r="F432">
            <v>70060024</v>
          </cell>
          <cell r="G432">
            <v>45058.000347222223</v>
          </cell>
          <cell r="J432" t="str">
            <v>Do Thi Bich Lieu</v>
          </cell>
          <cell r="M432" t="str">
            <v>No</v>
          </cell>
          <cell r="O432" t="str">
            <v>05/Đã thanh toán 24/2023</v>
          </cell>
        </row>
        <row r="433">
          <cell r="D433">
            <v>28278</v>
          </cell>
          <cell r="E433">
            <v>90323119</v>
          </cell>
          <cell r="F433">
            <v>1221638</v>
          </cell>
          <cell r="G433">
            <v>45059.000347222223</v>
          </cell>
          <cell r="J433" t="str">
            <v>Do Thi Bich Lieu</v>
          </cell>
          <cell r="M433" t="str">
            <v>No</v>
          </cell>
          <cell r="O433" t="str">
            <v>06/Đã thanh toán 12/2023</v>
          </cell>
        </row>
        <row r="434">
          <cell r="D434">
            <v>28271</v>
          </cell>
          <cell r="E434">
            <v>20373305</v>
          </cell>
          <cell r="F434">
            <v>2095544</v>
          </cell>
          <cell r="G434">
            <v>45059.000347222223</v>
          </cell>
          <cell r="J434" t="str">
            <v>Do Thi Bich Lieu</v>
          </cell>
          <cell r="M434" t="str">
            <v>No</v>
          </cell>
          <cell r="O434" t="str">
            <v>06/Đã thanh toán 26/2023</v>
          </cell>
        </row>
        <row r="435">
          <cell r="D435">
            <v>28277</v>
          </cell>
          <cell r="E435">
            <v>13255443</v>
          </cell>
          <cell r="F435">
            <v>1954612</v>
          </cell>
          <cell r="G435">
            <v>45059.000347222223</v>
          </cell>
          <cell r="J435" t="str">
            <v>Do Thi Bich Lieu</v>
          </cell>
          <cell r="M435" t="str">
            <v>No</v>
          </cell>
          <cell r="O435" t="str">
            <v>06/Đã thanh toán 12/2023</v>
          </cell>
        </row>
        <row r="436">
          <cell r="D436">
            <v>28256</v>
          </cell>
          <cell r="E436">
            <v>10234016</v>
          </cell>
          <cell r="F436">
            <v>4674120</v>
          </cell>
          <cell r="G436">
            <v>45059.000347222223</v>
          </cell>
          <cell r="J436" t="str">
            <v>Do Thi Bich Lieu</v>
          </cell>
          <cell r="M436" t="str">
            <v>No</v>
          </cell>
          <cell r="O436" t="str">
            <v>06/Đã thanh toán 12/2023</v>
          </cell>
        </row>
        <row r="437">
          <cell r="D437">
            <v>28249</v>
          </cell>
          <cell r="E437">
            <v>17198705</v>
          </cell>
          <cell r="F437">
            <v>2205947</v>
          </cell>
          <cell r="G437">
            <v>45059.000347222223</v>
          </cell>
          <cell r="J437" t="str">
            <v>Do Thi Bich Lieu</v>
          </cell>
          <cell r="M437" t="str">
            <v>No</v>
          </cell>
          <cell r="O437" t="str">
            <v>06/Đã thanh toán 12/2023</v>
          </cell>
        </row>
        <row r="438">
          <cell r="D438">
            <v>28274</v>
          </cell>
          <cell r="E438">
            <v>15120731</v>
          </cell>
          <cell r="F438">
            <v>3234033</v>
          </cell>
          <cell r="G438">
            <v>45059.000347222223</v>
          </cell>
          <cell r="J438" t="str">
            <v>Do Thi Bich Lieu</v>
          </cell>
          <cell r="M438" t="str">
            <v>No</v>
          </cell>
          <cell r="O438" t="str">
            <v>06/Đã thanh toán 26/2023</v>
          </cell>
        </row>
        <row r="439">
          <cell r="D439">
            <v>28275</v>
          </cell>
          <cell r="E439">
            <v>18169555</v>
          </cell>
          <cell r="F439">
            <v>7721813</v>
          </cell>
          <cell r="G439">
            <v>45059.000347222223</v>
          </cell>
          <cell r="J439" t="str">
            <v>Do Thi Bich Lieu</v>
          </cell>
          <cell r="M439" t="str">
            <v>No</v>
          </cell>
          <cell r="O439" t="str">
            <v>06/Đã thanh toán 26/2023</v>
          </cell>
        </row>
        <row r="440">
          <cell r="D440">
            <v>28261</v>
          </cell>
          <cell r="E440">
            <v>23219022</v>
          </cell>
          <cell r="F440">
            <v>1551215</v>
          </cell>
          <cell r="G440">
            <v>45059.000347222223</v>
          </cell>
          <cell r="J440" t="str">
            <v>Do Thi Bich Lieu</v>
          </cell>
          <cell r="M440" t="str">
            <v>No</v>
          </cell>
          <cell r="O440" t="str">
            <v>06/Đã thanh toán 26/2023</v>
          </cell>
        </row>
        <row r="441">
          <cell r="D441">
            <v>28257</v>
          </cell>
          <cell r="E441">
            <v>11197866</v>
          </cell>
          <cell r="F441">
            <v>3909224</v>
          </cell>
          <cell r="G441">
            <v>45059.000347222223</v>
          </cell>
          <cell r="J441" t="str">
            <v>Do Thi Bich Lieu</v>
          </cell>
          <cell r="M441" t="str">
            <v>No</v>
          </cell>
          <cell r="O441" t="str">
            <v>06/Đã thanh toán 26/2023</v>
          </cell>
        </row>
        <row r="442">
          <cell r="D442">
            <v>28263</v>
          </cell>
          <cell r="E442">
            <v>16434733</v>
          </cell>
          <cell r="F442">
            <v>4744894</v>
          </cell>
          <cell r="G442">
            <v>45059.000347222223</v>
          </cell>
          <cell r="J442" t="str">
            <v>Do Thi Bich Lieu</v>
          </cell>
          <cell r="M442" t="str">
            <v>No</v>
          </cell>
          <cell r="O442" t="str">
            <v>06/Đã thanh toán 26/2023</v>
          </cell>
        </row>
        <row r="443">
          <cell r="D443">
            <v>28254</v>
          </cell>
          <cell r="E443">
            <v>29173686</v>
          </cell>
          <cell r="F443">
            <v>2619452</v>
          </cell>
          <cell r="G443">
            <v>45059.000347222223</v>
          </cell>
          <cell r="J443" t="str">
            <v>Do Thi Bich Lieu</v>
          </cell>
          <cell r="M443" t="str">
            <v>No</v>
          </cell>
          <cell r="O443" t="str">
            <v>06/Đã thanh toán 12/2023</v>
          </cell>
        </row>
        <row r="444">
          <cell r="D444">
            <v>28245</v>
          </cell>
          <cell r="E444">
            <v>16433164</v>
          </cell>
          <cell r="F444">
            <v>2933992</v>
          </cell>
          <cell r="G444">
            <v>45059.000347222223</v>
          </cell>
          <cell r="J444" t="str">
            <v>Do Thi Bich Lieu</v>
          </cell>
          <cell r="M444" t="str">
            <v>No</v>
          </cell>
          <cell r="O444" t="str">
            <v>06/Đã thanh toán 26/2023</v>
          </cell>
        </row>
        <row r="445">
          <cell r="D445">
            <v>28244</v>
          </cell>
          <cell r="E445">
            <v>19393403</v>
          </cell>
          <cell r="F445">
            <v>623040</v>
          </cell>
          <cell r="G445">
            <v>45059.000347222223</v>
          </cell>
          <cell r="J445" t="str">
            <v>Do Thi Bich Lieu</v>
          </cell>
          <cell r="M445" t="str">
            <v>No</v>
          </cell>
          <cell r="O445" t="str">
            <v>06/Đã thanh toán 12/2023</v>
          </cell>
        </row>
        <row r="446">
          <cell r="D446">
            <v>28242</v>
          </cell>
          <cell r="E446">
            <v>29172360</v>
          </cell>
          <cell r="F446">
            <v>276007</v>
          </cell>
          <cell r="G446">
            <v>45059.000347222223</v>
          </cell>
          <cell r="J446" t="str">
            <v>Do Thi Bich Lieu</v>
          </cell>
          <cell r="M446" t="str">
            <v>No</v>
          </cell>
          <cell r="O446" t="str">
            <v>06/Đã thanh toán 12/2023</v>
          </cell>
        </row>
        <row r="447">
          <cell r="D447">
            <v>28276</v>
          </cell>
          <cell r="E447">
            <v>14107421</v>
          </cell>
          <cell r="F447">
            <v>2931918</v>
          </cell>
          <cell r="G447">
            <v>45059.000347222223</v>
          </cell>
          <cell r="J447" t="str">
            <v>Do Thi Bich Lieu</v>
          </cell>
          <cell r="M447" t="str">
            <v>No</v>
          </cell>
          <cell r="O447" t="str">
            <v>06/Đã thanh toán 12/2023</v>
          </cell>
        </row>
        <row r="448">
          <cell r="D448">
            <v>28272</v>
          </cell>
          <cell r="E448">
            <v>22343678</v>
          </cell>
          <cell r="F448">
            <v>2336400</v>
          </cell>
          <cell r="G448">
            <v>45059.000347222223</v>
          </cell>
          <cell r="J448" t="str">
            <v>Do Thi Bich Lieu</v>
          </cell>
          <cell r="M448" t="str">
            <v>No</v>
          </cell>
          <cell r="O448" t="str">
            <v>06/Đã thanh toán 26/2023</v>
          </cell>
        </row>
        <row r="449">
          <cell r="D449">
            <v>28253</v>
          </cell>
          <cell r="E449">
            <v>10231436</v>
          </cell>
          <cell r="F449">
            <v>9345600</v>
          </cell>
          <cell r="G449">
            <v>45059.000347222223</v>
          </cell>
          <cell r="J449" t="str">
            <v>Do Thi Bich Lieu</v>
          </cell>
          <cell r="M449" t="str">
            <v>No</v>
          </cell>
          <cell r="O449" t="str">
            <v>06/Đã thanh toán 12/2023</v>
          </cell>
        </row>
        <row r="450">
          <cell r="D450">
            <v>28252</v>
          </cell>
          <cell r="E450">
            <v>10230526</v>
          </cell>
          <cell r="F450">
            <v>7712249</v>
          </cell>
          <cell r="G450">
            <v>45059.000347222223</v>
          </cell>
          <cell r="J450" t="str">
            <v>Do Thi Bich Lieu</v>
          </cell>
          <cell r="M450" t="str">
            <v>No</v>
          </cell>
          <cell r="O450" t="str">
            <v>06/Đã thanh toán 12/2023</v>
          </cell>
        </row>
        <row r="451">
          <cell r="D451">
            <v>28267</v>
          </cell>
          <cell r="E451">
            <v>12157014</v>
          </cell>
          <cell r="F451">
            <v>4886530</v>
          </cell>
          <cell r="G451">
            <v>45059.000347222223</v>
          </cell>
          <cell r="J451" t="str">
            <v>Do Thi Bich Lieu</v>
          </cell>
          <cell r="M451" t="str">
            <v>No</v>
          </cell>
          <cell r="O451" t="str">
            <v>06/Đã thanh toán 26/2023</v>
          </cell>
        </row>
        <row r="452">
          <cell r="D452">
            <v>28243</v>
          </cell>
          <cell r="E452">
            <v>19393307</v>
          </cell>
          <cell r="F452">
            <v>3234033</v>
          </cell>
          <cell r="G452">
            <v>45059.000347222223</v>
          </cell>
          <cell r="J452" t="str">
            <v>Do Thi Bich Lieu</v>
          </cell>
          <cell r="M452" t="str">
            <v>No</v>
          </cell>
          <cell r="O452" t="str">
            <v>06/Đã thanh toán 12/2023</v>
          </cell>
        </row>
        <row r="453">
          <cell r="D453">
            <v>28259</v>
          </cell>
          <cell r="E453">
            <v>11198197</v>
          </cell>
          <cell r="F453">
            <v>4282102</v>
          </cell>
          <cell r="G453">
            <v>45059.000347222223</v>
          </cell>
          <cell r="J453" t="str">
            <v>Do Thi Bich Lieu</v>
          </cell>
          <cell r="M453" t="str">
            <v>No</v>
          </cell>
          <cell r="O453" t="str">
            <v>06/Đã thanh toán 26/2023</v>
          </cell>
        </row>
        <row r="454">
          <cell r="D454">
            <v>28269</v>
          </cell>
          <cell r="E454">
            <v>16435456</v>
          </cell>
          <cell r="F454">
            <v>1954612</v>
          </cell>
          <cell r="G454">
            <v>45059.000347222223</v>
          </cell>
          <cell r="J454" t="str">
            <v>Do Thi Bich Lieu</v>
          </cell>
          <cell r="M454" t="str">
            <v>No</v>
          </cell>
          <cell r="O454" t="str">
            <v>06/Đã thanh toán 26/2023</v>
          </cell>
        </row>
        <row r="455">
          <cell r="D455">
            <v>28246</v>
          </cell>
          <cell r="E455">
            <v>20370361</v>
          </cell>
          <cell r="F455">
            <v>3391017</v>
          </cell>
          <cell r="G455">
            <v>45059.000347222223</v>
          </cell>
          <cell r="J455" t="str">
            <v>Do Thi Bich Lieu</v>
          </cell>
          <cell r="M455" t="str">
            <v>No</v>
          </cell>
          <cell r="O455" t="str">
            <v>06/Đã thanh toán 12/2023</v>
          </cell>
        </row>
        <row r="456">
          <cell r="D456">
            <v>28264</v>
          </cell>
          <cell r="E456">
            <v>22346700</v>
          </cell>
          <cell r="F456">
            <v>2950660</v>
          </cell>
          <cell r="G456">
            <v>45059.000347222223</v>
          </cell>
          <cell r="J456" t="str">
            <v>Do Thi Bich Lieu</v>
          </cell>
          <cell r="M456" t="str">
            <v>No</v>
          </cell>
          <cell r="O456" t="str">
            <v>06/Đã thanh toán 26/2023</v>
          </cell>
        </row>
        <row r="457">
          <cell r="D457">
            <v>28260</v>
          </cell>
          <cell r="E457">
            <v>19396177</v>
          </cell>
          <cell r="F457">
            <v>977306</v>
          </cell>
          <cell r="G457">
            <v>45059.000347222223</v>
          </cell>
          <cell r="J457" t="str">
            <v>Do Thi Bich Lieu</v>
          </cell>
          <cell r="M457" t="str">
            <v>No</v>
          </cell>
          <cell r="O457" t="str">
            <v>06/Đã thanh toán 26/2023</v>
          </cell>
        </row>
        <row r="458">
          <cell r="D458">
            <v>28251</v>
          </cell>
          <cell r="E458">
            <v>10229295</v>
          </cell>
          <cell r="F458">
            <v>2095544</v>
          </cell>
          <cell r="G458">
            <v>45059.000347222223</v>
          </cell>
          <cell r="J458" t="str">
            <v>Do Thi Bich Lieu</v>
          </cell>
          <cell r="M458" t="str">
            <v>No</v>
          </cell>
          <cell r="O458" t="str">
            <v>06/Đã thanh toán 12/2023</v>
          </cell>
        </row>
        <row r="459">
          <cell r="D459">
            <v>28250</v>
          </cell>
          <cell r="E459">
            <v>25341759</v>
          </cell>
          <cell r="F459">
            <v>6246405</v>
          </cell>
          <cell r="G459">
            <v>45059.000347222223</v>
          </cell>
          <cell r="J459" t="str">
            <v>Do Thi Bich Lieu</v>
          </cell>
          <cell r="M459" t="str">
            <v>No</v>
          </cell>
          <cell r="O459" t="str">
            <v>06/Đã thanh toán 12/2023</v>
          </cell>
        </row>
        <row r="460">
          <cell r="D460">
            <v>28248</v>
          </cell>
          <cell r="E460">
            <v>15118282</v>
          </cell>
          <cell r="F460">
            <v>1253313</v>
          </cell>
          <cell r="G460">
            <v>45059.000347222223</v>
          </cell>
          <cell r="J460" t="str">
            <v>Do Thi Bich Lieu</v>
          </cell>
          <cell r="M460" t="str">
            <v>No</v>
          </cell>
          <cell r="O460" t="str">
            <v>06/Đã thanh toán 12/2023</v>
          </cell>
        </row>
        <row r="461">
          <cell r="D461">
            <v>28258</v>
          </cell>
          <cell r="E461">
            <v>11197928</v>
          </cell>
          <cell r="F461">
            <v>2095544</v>
          </cell>
          <cell r="G461">
            <v>45059.000347222223</v>
          </cell>
          <cell r="J461" t="str">
            <v>Do Thi Bich Lieu</v>
          </cell>
          <cell r="M461" t="str">
            <v>No</v>
          </cell>
          <cell r="O461" t="str">
            <v>06/Đã thanh toán 26/2023</v>
          </cell>
        </row>
        <row r="462">
          <cell r="D462">
            <v>28255</v>
          </cell>
          <cell r="E462">
            <v>10233736</v>
          </cell>
          <cell r="F462">
            <v>2095544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12/2023</v>
          </cell>
        </row>
        <row r="463">
          <cell r="D463">
            <v>28266</v>
          </cell>
          <cell r="E463">
            <v>25343619</v>
          </cell>
          <cell r="F463">
            <v>6092977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26/2023</v>
          </cell>
        </row>
        <row r="464">
          <cell r="D464">
            <v>28265</v>
          </cell>
          <cell r="E464">
            <v>17202067</v>
          </cell>
          <cell r="F464">
            <v>2703191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26/2023</v>
          </cell>
        </row>
        <row r="465">
          <cell r="D465">
            <v>28262</v>
          </cell>
          <cell r="E465">
            <v>16434624</v>
          </cell>
          <cell r="F465">
            <v>3072850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26/2023</v>
          </cell>
        </row>
        <row r="466">
          <cell r="D466">
            <v>28273</v>
          </cell>
          <cell r="E466">
            <v>15120466</v>
          </cell>
          <cell r="F466">
            <v>1954612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26/2023</v>
          </cell>
        </row>
        <row r="467">
          <cell r="D467">
            <v>28247</v>
          </cell>
          <cell r="E467">
            <v>20371268</v>
          </cell>
          <cell r="F467">
            <v>1253313</v>
          </cell>
          <cell r="G467">
            <v>45059.000347222223</v>
          </cell>
          <cell r="J467" t="str">
            <v>Do Thi Bich Lieu</v>
          </cell>
          <cell r="M467" t="str">
            <v>No</v>
          </cell>
          <cell r="O467" t="str">
            <v>06/Đã thanh toán 12/2023</v>
          </cell>
        </row>
        <row r="468">
          <cell r="D468">
            <v>28268</v>
          </cell>
          <cell r="E468">
            <v>12157285</v>
          </cell>
          <cell r="F468">
            <v>998250</v>
          </cell>
          <cell r="G468">
            <v>45059.000347222223</v>
          </cell>
          <cell r="J468" t="str">
            <v>Do Thi Bich Lieu</v>
          </cell>
          <cell r="M468" t="str">
            <v>No</v>
          </cell>
          <cell r="O468" t="str">
            <v>06/Đã thanh toán 26/2023</v>
          </cell>
        </row>
        <row r="469">
          <cell r="D469">
            <v>28270</v>
          </cell>
          <cell r="E469">
            <v>16435752</v>
          </cell>
          <cell r="F469">
            <v>1615482</v>
          </cell>
          <cell r="G469">
            <v>45059.000347222223</v>
          </cell>
          <cell r="J469" t="str">
            <v>Do Thi Bich Lieu</v>
          </cell>
          <cell r="M469" t="str">
            <v>No</v>
          </cell>
          <cell r="O469" t="str">
            <v>06/Đã thanh toán 26/2023</v>
          </cell>
        </row>
        <row r="470">
          <cell r="D470">
            <v>29219</v>
          </cell>
          <cell r="E470">
            <v>12151469</v>
          </cell>
          <cell r="F470">
            <v>6037361</v>
          </cell>
          <cell r="G470">
            <v>45063.000347222223</v>
          </cell>
          <cell r="J470" t="str">
            <v>Do Thi Bich Lieu</v>
          </cell>
          <cell r="M470" t="str">
            <v>No</v>
          </cell>
          <cell r="O470" t="str">
            <v>06/Đã thanh toán 12/2023</v>
          </cell>
        </row>
        <row r="471">
          <cell r="D471">
            <v>29798</v>
          </cell>
          <cell r="E471">
            <v>14107909</v>
          </cell>
          <cell r="F471">
            <v>778800</v>
          </cell>
          <cell r="G471">
            <v>45065.000347222223</v>
          </cell>
          <cell r="J471" t="str">
            <v>Do Thi Bich Lieu</v>
          </cell>
          <cell r="M471" t="str">
            <v>No</v>
          </cell>
          <cell r="O471" t="str">
            <v>06/Đã thanh toán 26/2023</v>
          </cell>
        </row>
        <row r="472">
          <cell r="D472">
            <v>29800</v>
          </cell>
          <cell r="E472">
            <v>13258249</v>
          </cell>
          <cell r="F472">
            <v>4050156</v>
          </cell>
          <cell r="G472">
            <v>45065.000347222223</v>
          </cell>
          <cell r="J472" t="str">
            <v>Do Thi Bich Lieu</v>
          </cell>
          <cell r="M472" t="str">
            <v>No</v>
          </cell>
          <cell r="O472" t="str">
            <v>06/Đã thanh toán 26/2023</v>
          </cell>
        </row>
        <row r="473">
          <cell r="D473">
            <v>29799</v>
          </cell>
          <cell r="E473">
            <v>26400018</v>
          </cell>
          <cell r="F473">
            <v>1615482</v>
          </cell>
          <cell r="G473">
            <v>45065.000347222223</v>
          </cell>
          <cell r="J473" t="str">
            <v>Do Thi Bich Lieu</v>
          </cell>
          <cell r="M473" t="str">
            <v>No</v>
          </cell>
          <cell r="O473" t="str">
            <v>06/Đã thanh toán 26/2023</v>
          </cell>
        </row>
        <row r="474">
          <cell r="D474">
            <v>29801</v>
          </cell>
          <cell r="E474">
            <v>14109503</v>
          </cell>
          <cell r="F474">
            <v>203239</v>
          </cell>
          <cell r="G474">
            <v>45065.000347222223</v>
          </cell>
          <cell r="J474" t="str">
            <v>Do Thi Bich Lieu</v>
          </cell>
          <cell r="M474" t="str">
            <v>No</v>
          </cell>
          <cell r="O474" t="str">
            <v>06/Đã thanh toán 26/2023</v>
          </cell>
        </row>
        <row r="475">
          <cell r="D475">
            <v>29774</v>
          </cell>
          <cell r="E475">
            <v>27337015</v>
          </cell>
          <cell r="F475">
            <v>3234033</v>
          </cell>
          <cell r="G475">
            <v>45065.000347222223</v>
          </cell>
          <cell r="J475" t="str">
            <v>Do Thi Bich Lieu</v>
          </cell>
          <cell r="M475" t="str">
            <v>No</v>
          </cell>
          <cell r="O475" t="str">
            <v>06/Đã thanh toán 26/2023</v>
          </cell>
        </row>
        <row r="476">
          <cell r="D476">
            <v>29781</v>
          </cell>
          <cell r="E476">
            <v>17204149</v>
          </cell>
          <cell r="F476">
            <v>3596758</v>
          </cell>
          <cell r="G476">
            <v>45065.000347222223</v>
          </cell>
          <cell r="J476" t="str">
            <v>Do Thi Bich Lieu</v>
          </cell>
          <cell r="M476" t="str">
            <v>No</v>
          </cell>
          <cell r="O476" t="str">
            <v>06/Đã thanh toán 26/2023</v>
          </cell>
        </row>
        <row r="477">
          <cell r="D477">
            <v>29770</v>
          </cell>
          <cell r="E477">
            <v>10237078</v>
          </cell>
          <cell r="F477">
            <v>5027462</v>
          </cell>
          <cell r="G477">
            <v>45065.000347222223</v>
          </cell>
          <cell r="J477" t="str">
            <v>Do Thi Bich Lieu</v>
          </cell>
          <cell r="M477" t="str">
            <v>No</v>
          </cell>
          <cell r="O477" t="str">
            <v>06/Đã thanh toán 26/2023</v>
          </cell>
        </row>
        <row r="478">
          <cell r="D478">
            <v>29769</v>
          </cell>
          <cell r="E478">
            <v>10237358</v>
          </cell>
          <cell r="F478">
            <v>6899855</v>
          </cell>
          <cell r="G478">
            <v>45065.000347222223</v>
          </cell>
          <cell r="J478" t="str">
            <v>Do Thi Bich Lieu</v>
          </cell>
          <cell r="M478" t="str">
            <v>No</v>
          </cell>
          <cell r="O478" t="str">
            <v>06/Đã thanh toán 26/2023</v>
          </cell>
        </row>
        <row r="479">
          <cell r="D479">
            <v>29786</v>
          </cell>
          <cell r="E479">
            <v>12160141</v>
          </cell>
          <cell r="F479">
            <v>1615482</v>
          </cell>
          <cell r="G479">
            <v>45065.000347222223</v>
          </cell>
          <cell r="J479" t="str">
            <v>Do Thi Bich Lieu</v>
          </cell>
          <cell r="M479" t="str">
            <v>No</v>
          </cell>
          <cell r="O479" t="str">
            <v>06/Đã thanh toán 26/2023</v>
          </cell>
        </row>
        <row r="480">
          <cell r="D480">
            <v>29795</v>
          </cell>
          <cell r="E480">
            <v>15123799</v>
          </cell>
          <cell r="F480">
            <v>3796408</v>
          </cell>
          <cell r="G480">
            <v>45065.000347222223</v>
          </cell>
          <cell r="J480" t="str">
            <v>Do Thi Bich Lieu</v>
          </cell>
          <cell r="M480" t="str">
            <v>No</v>
          </cell>
          <cell r="O480" t="str">
            <v>06/Đã thanh toán 26/2023</v>
          </cell>
        </row>
        <row r="481">
          <cell r="D481">
            <v>29775</v>
          </cell>
          <cell r="E481">
            <v>23220736</v>
          </cell>
          <cell r="F481">
            <v>2358510</v>
          </cell>
          <cell r="G481">
            <v>45065.000347222223</v>
          </cell>
          <cell r="J481" t="str">
            <v>Do Thi Bich Lieu</v>
          </cell>
          <cell r="M481" t="str">
            <v>No</v>
          </cell>
          <cell r="O481" t="str">
            <v>06/Đã thanh toán 26/2023</v>
          </cell>
        </row>
        <row r="482">
          <cell r="D482">
            <v>29782</v>
          </cell>
          <cell r="E482">
            <v>15122237</v>
          </cell>
          <cell r="F482">
            <v>1954612</v>
          </cell>
          <cell r="G482">
            <v>45065.000347222223</v>
          </cell>
          <cell r="J482" t="str">
            <v>Do Thi Bich Lieu</v>
          </cell>
          <cell r="M482" t="str">
            <v>No</v>
          </cell>
          <cell r="O482" t="str">
            <v>06/Đã thanh toán 26/2023</v>
          </cell>
        </row>
        <row r="483">
          <cell r="D483">
            <v>29792</v>
          </cell>
          <cell r="E483">
            <v>20375673</v>
          </cell>
          <cell r="F483">
            <v>977306</v>
          </cell>
          <cell r="G483">
            <v>45065.000347222223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D484">
            <v>29797</v>
          </cell>
          <cell r="E484">
            <v>14109446</v>
          </cell>
          <cell r="F484">
            <v>4886530</v>
          </cell>
          <cell r="G484">
            <v>45065.000347222223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29788</v>
          </cell>
          <cell r="E485">
            <v>28338112</v>
          </cell>
          <cell r="F485">
            <v>1551215</v>
          </cell>
          <cell r="G485">
            <v>45065.000347222223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29780</v>
          </cell>
          <cell r="E486">
            <v>17205052</v>
          </cell>
          <cell r="F486">
            <v>2175417</v>
          </cell>
          <cell r="G486">
            <v>45065.000347222223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29790</v>
          </cell>
          <cell r="E487">
            <v>24317905</v>
          </cell>
          <cell r="F487">
            <v>1946690</v>
          </cell>
          <cell r="G487">
            <v>45065.000347222223</v>
          </cell>
          <cell r="J487" t="str">
            <v>Do Thi Bich Lieu</v>
          </cell>
          <cell r="M487" t="str">
            <v>No</v>
          </cell>
          <cell r="O487" t="str">
            <v>07/Đã thanh toán 10/2023</v>
          </cell>
        </row>
        <row r="488">
          <cell r="D488">
            <v>29789</v>
          </cell>
          <cell r="E488">
            <v>25346852</v>
          </cell>
          <cell r="F488">
            <v>2880284</v>
          </cell>
          <cell r="G488">
            <v>45065.000347222223</v>
          </cell>
          <cell r="J488" t="str">
            <v>Do Thi Bich Lieu</v>
          </cell>
          <cell r="M488" t="str">
            <v>No</v>
          </cell>
          <cell r="O488" t="str">
            <v>07/Đã thanh toán 10/2023</v>
          </cell>
        </row>
        <row r="489">
          <cell r="D489">
            <v>29787</v>
          </cell>
          <cell r="E489">
            <v>28338495</v>
          </cell>
          <cell r="F489">
            <v>5367266</v>
          </cell>
          <cell r="G489">
            <v>45065.000347222223</v>
          </cell>
          <cell r="J489" t="str">
            <v>Do Thi Bich Lieu</v>
          </cell>
          <cell r="M489" t="str">
            <v>No</v>
          </cell>
          <cell r="O489" t="str">
            <v>06/Đã thanh toán 26/2023</v>
          </cell>
        </row>
        <row r="490">
          <cell r="D490">
            <v>29794</v>
          </cell>
          <cell r="E490">
            <v>16438132</v>
          </cell>
          <cell r="F490">
            <v>977306</v>
          </cell>
          <cell r="G490">
            <v>45065.000347222223</v>
          </cell>
          <cell r="J490" t="str">
            <v>Do Thi Bich Lieu</v>
          </cell>
          <cell r="M490" t="str">
            <v>No</v>
          </cell>
          <cell r="O490" t="str">
            <v>07/Đã thanh toán 10/2023</v>
          </cell>
        </row>
        <row r="491">
          <cell r="D491">
            <v>29791</v>
          </cell>
          <cell r="E491">
            <v>24317587</v>
          </cell>
          <cell r="F491">
            <v>598950</v>
          </cell>
          <cell r="G491">
            <v>45065.000347222223</v>
          </cell>
          <cell r="J491" t="str">
            <v>Do Thi Bich Lieu</v>
          </cell>
          <cell r="M491" t="str">
            <v>No</v>
          </cell>
          <cell r="O491" t="str">
            <v>07/Đã thanh toán 10/2023</v>
          </cell>
        </row>
        <row r="492">
          <cell r="D492">
            <v>29793</v>
          </cell>
          <cell r="E492">
            <v>16438404</v>
          </cell>
          <cell r="F492">
            <v>3194934</v>
          </cell>
          <cell r="G492">
            <v>45065.000347222223</v>
          </cell>
          <cell r="J492" t="str">
            <v>Do Thi Bich Lieu</v>
          </cell>
          <cell r="M492" t="str">
            <v>No</v>
          </cell>
          <cell r="O492" t="str">
            <v>07/Đã thanh toán 10/2023</v>
          </cell>
        </row>
        <row r="493">
          <cell r="D493">
            <v>29779</v>
          </cell>
          <cell r="E493">
            <v>20375114</v>
          </cell>
          <cell r="F493">
            <v>1557600</v>
          </cell>
          <cell r="G493">
            <v>45065.000347222223</v>
          </cell>
          <cell r="J493" t="str">
            <v>Do Thi Bich Lieu</v>
          </cell>
          <cell r="M493" t="str">
            <v>No</v>
          </cell>
          <cell r="O493" t="str">
            <v>07/Đã thanh toán 10/2023</v>
          </cell>
        </row>
        <row r="494">
          <cell r="D494">
            <v>29771</v>
          </cell>
          <cell r="E494">
            <v>11200164</v>
          </cell>
          <cell r="F494">
            <v>3115200</v>
          </cell>
          <cell r="G494">
            <v>45065.000347222223</v>
          </cell>
          <cell r="J494" t="str">
            <v>Do Thi Bich Lieu</v>
          </cell>
          <cell r="M494" t="str">
            <v>No</v>
          </cell>
          <cell r="O494" t="str">
            <v>07/Đã thanh toán 10/2023</v>
          </cell>
        </row>
        <row r="495">
          <cell r="D495">
            <v>29785</v>
          </cell>
          <cell r="E495">
            <v>28337212</v>
          </cell>
          <cell r="F495">
            <v>1557600</v>
          </cell>
          <cell r="G495">
            <v>45065.000347222223</v>
          </cell>
          <cell r="J495" t="str">
            <v>Do Thi Bich Lieu</v>
          </cell>
          <cell r="M495" t="str">
            <v>No</v>
          </cell>
          <cell r="O495" t="str">
            <v>07/Đã thanh toán 10/2023</v>
          </cell>
        </row>
        <row r="496">
          <cell r="D496">
            <v>29773</v>
          </cell>
          <cell r="E496">
            <v>19397623</v>
          </cell>
          <cell r="F496">
            <v>1557600</v>
          </cell>
          <cell r="G496">
            <v>45065.000347222223</v>
          </cell>
          <cell r="J496" t="str">
            <v>Do Thi Bich Lieu</v>
          </cell>
          <cell r="M496" t="str">
            <v>No</v>
          </cell>
          <cell r="O496" t="str">
            <v>07/Đã thanh toán 10/2023</v>
          </cell>
        </row>
        <row r="497">
          <cell r="D497">
            <v>29783</v>
          </cell>
          <cell r="E497">
            <v>16437514</v>
          </cell>
          <cell r="F497">
            <v>1557600</v>
          </cell>
          <cell r="G497">
            <v>45065.000347222223</v>
          </cell>
          <cell r="J497" t="str">
            <v>Do Thi Bich Lieu</v>
          </cell>
          <cell r="M497" t="str">
            <v>No</v>
          </cell>
          <cell r="O497" t="str">
            <v>07/Đã thanh toán 10/2023</v>
          </cell>
        </row>
        <row r="498">
          <cell r="D498">
            <v>29772</v>
          </cell>
          <cell r="E498">
            <v>19397650</v>
          </cell>
          <cell r="F498">
            <v>778800</v>
          </cell>
          <cell r="G498">
            <v>45065.000347222223</v>
          </cell>
          <cell r="J498" t="str">
            <v>Do Thi Bich Lieu</v>
          </cell>
          <cell r="M498" t="str">
            <v>No</v>
          </cell>
          <cell r="O498" t="str">
            <v>07/Đã thanh toán 10/2023</v>
          </cell>
        </row>
        <row r="499">
          <cell r="D499">
            <v>29776</v>
          </cell>
          <cell r="E499">
            <v>24317189</v>
          </cell>
          <cell r="F499">
            <v>1557600</v>
          </cell>
          <cell r="G499">
            <v>45065.000347222223</v>
          </cell>
          <cell r="J499" t="str">
            <v>Do Thi Bich Lieu</v>
          </cell>
          <cell r="M499" t="str">
            <v>No</v>
          </cell>
          <cell r="O499" t="str">
            <v>08/Đã thanh toán 10/2023</v>
          </cell>
        </row>
        <row r="500">
          <cell r="D500">
            <v>29796</v>
          </cell>
          <cell r="E500">
            <v>18171959</v>
          </cell>
          <cell r="F500">
            <v>5734652</v>
          </cell>
          <cell r="G500">
            <v>45065.000347222223</v>
          </cell>
          <cell r="J500" t="str">
            <v>Do Thi Bich Lieu</v>
          </cell>
          <cell r="M500" t="str">
            <v>No</v>
          </cell>
          <cell r="O500" t="str">
            <v>07/Đã thanh toán 10/2023</v>
          </cell>
        </row>
        <row r="501">
          <cell r="D501">
            <v>29784</v>
          </cell>
          <cell r="E501">
            <v>22349126</v>
          </cell>
          <cell r="F501">
            <v>1557600</v>
          </cell>
          <cell r="G501">
            <v>45065.000347222223</v>
          </cell>
          <cell r="J501" t="str">
            <v>Do Thi Bich Lieu</v>
          </cell>
          <cell r="M501" t="str">
            <v>No</v>
          </cell>
          <cell r="O501" t="str">
            <v>08/Đã thanh toán 10/2023</v>
          </cell>
        </row>
        <row r="502">
          <cell r="D502">
            <v>29777</v>
          </cell>
          <cell r="E502">
            <v>25346105</v>
          </cell>
          <cell r="F502">
            <v>778800</v>
          </cell>
          <cell r="G502">
            <v>45065.000347222223</v>
          </cell>
          <cell r="J502" t="str">
            <v>Do Thi Bich Lieu</v>
          </cell>
          <cell r="M502" t="str">
            <v>No</v>
          </cell>
          <cell r="O502" t="str">
            <v>08/Đã thanh toán 10/2023</v>
          </cell>
        </row>
        <row r="503">
          <cell r="D503">
            <v>29778</v>
          </cell>
          <cell r="E503">
            <v>27337223</v>
          </cell>
          <cell r="F503">
            <v>1557600</v>
          </cell>
          <cell r="G503">
            <v>45065.000347222223</v>
          </cell>
          <cell r="J503" t="str">
            <v>Do Thi Bich Lieu</v>
          </cell>
          <cell r="M503" t="str">
            <v>No</v>
          </cell>
          <cell r="O503" t="str">
            <v>08/Đã thanh toán 10/2023</v>
          </cell>
        </row>
        <row r="504">
          <cell r="D504">
            <v>30030</v>
          </cell>
          <cell r="E504">
            <v>10171704</v>
          </cell>
          <cell r="F504">
            <v>23586080</v>
          </cell>
          <cell r="G504">
            <v>45069.000347222223</v>
          </cell>
          <cell r="J504" t="str">
            <v>Do Thi Bich Lieu</v>
          </cell>
          <cell r="M504" t="str">
            <v>No</v>
          </cell>
          <cell r="O504" t="str">
            <v>08/Đã thanh toán 10/2023</v>
          </cell>
        </row>
        <row r="505">
          <cell r="D505">
            <v>30031</v>
          </cell>
          <cell r="E505">
            <v>13197255</v>
          </cell>
          <cell r="F505">
            <v>4612526</v>
          </cell>
          <cell r="G505">
            <v>45069.000347222223</v>
          </cell>
          <cell r="J505" t="str">
            <v>Do Thi Bich Lieu</v>
          </cell>
          <cell r="M505" t="str">
            <v>No</v>
          </cell>
          <cell r="O505" t="str">
            <v>06/Đã thanh toán 12/2023</v>
          </cell>
        </row>
        <row r="506">
          <cell r="D506">
            <v>30032</v>
          </cell>
          <cell r="E506">
            <v>14026511</v>
          </cell>
          <cell r="F506">
            <v>930329</v>
          </cell>
          <cell r="G506">
            <v>45069.000347222223</v>
          </cell>
          <cell r="J506" t="str">
            <v>Do Thi Bich Lieu</v>
          </cell>
          <cell r="M506" t="str">
            <v>No</v>
          </cell>
          <cell r="O506" t="str">
            <v>06/Đã thanh toán 12/2023</v>
          </cell>
        </row>
        <row r="507">
          <cell r="D507">
            <v>30029</v>
          </cell>
          <cell r="E507">
            <v>12100509</v>
          </cell>
          <cell r="F507">
            <v>763656</v>
          </cell>
          <cell r="G507">
            <v>45069.000347222223</v>
          </cell>
          <cell r="J507" t="str">
            <v>Do Thi Bich Lieu</v>
          </cell>
          <cell r="M507" t="str">
            <v>No</v>
          </cell>
          <cell r="O507" t="str">
            <v>06/Đã thanh toán 12/2023</v>
          </cell>
        </row>
        <row r="508">
          <cell r="D508">
            <v>29993</v>
          </cell>
          <cell r="E508">
            <v>26298800</v>
          </cell>
          <cell r="F508">
            <v>1413958</v>
          </cell>
          <cell r="G508">
            <v>45069.000347222223</v>
          </cell>
          <cell r="J508" t="str">
            <v>Do Thi Bich Lieu</v>
          </cell>
          <cell r="M508" t="str">
            <v>No</v>
          </cell>
          <cell r="O508" t="str">
            <v>Chúng tôi đang xử lý hóa đơn, vui lòng liên hệ Do Thi Bich Lieu</v>
          </cell>
        </row>
        <row r="509">
          <cell r="D509">
            <v>31463</v>
          </cell>
          <cell r="E509">
            <v>14112312</v>
          </cell>
          <cell r="F509">
            <v>4249070</v>
          </cell>
          <cell r="G509">
            <v>45073.000347222223</v>
          </cell>
          <cell r="J509" t="str">
            <v>Do Thi Bich Lieu</v>
          </cell>
          <cell r="M509" t="str">
            <v>No</v>
          </cell>
          <cell r="O509" t="str">
            <v>06/Đã thanh toán 26/2023</v>
          </cell>
        </row>
        <row r="510">
          <cell r="D510">
            <v>31461</v>
          </cell>
          <cell r="E510">
            <v>26401619</v>
          </cell>
          <cell r="F510">
            <v>3784732</v>
          </cell>
          <cell r="G510">
            <v>45073.000347222223</v>
          </cell>
          <cell r="J510" t="str">
            <v>Do Thi Bich Lieu</v>
          </cell>
          <cell r="M510" t="str">
            <v>No</v>
          </cell>
          <cell r="O510" t="str">
            <v>06/Đã thanh toán 26/2023</v>
          </cell>
        </row>
        <row r="511">
          <cell r="D511">
            <v>31462</v>
          </cell>
          <cell r="E511">
            <v>26401522</v>
          </cell>
          <cell r="F511">
            <v>977306</v>
          </cell>
          <cell r="G511">
            <v>45073.000347222223</v>
          </cell>
          <cell r="J511" t="str">
            <v>Do Thi Bich Lieu</v>
          </cell>
          <cell r="M511" t="str">
            <v>No</v>
          </cell>
          <cell r="O511" t="str">
            <v>06/Đã thanh toán 26/2023</v>
          </cell>
        </row>
        <row r="512">
          <cell r="D512">
            <v>31436</v>
          </cell>
          <cell r="E512">
            <v>25348218</v>
          </cell>
          <cell r="F512">
            <v>8804901</v>
          </cell>
          <cell r="G512">
            <v>45073.000347222223</v>
          </cell>
          <cell r="J512" t="str">
            <v>Do Thi Bich Lieu</v>
          </cell>
          <cell r="M512" t="str">
            <v>No</v>
          </cell>
          <cell r="O512" t="str">
            <v>07/Đã thanh toán 10/2023</v>
          </cell>
        </row>
        <row r="513">
          <cell r="D513">
            <v>31453</v>
          </cell>
          <cell r="E513">
            <v>24319707</v>
          </cell>
          <cell r="F513">
            <v>977306</v>
          </cell>
          <cell r="G513">
            <v>45073.000347222223</v>
          </cell>
          <cell r="J513" t="str">
            <v>Do Thi Bich Lieu</v>
          </cell>
          <cell r="M513" t="str">
            <v>No</v>
          </cell>
          <cell r="O513" t="str">
            <v>07/Đã thanh toán 10/2023</v>
          </cell>
        </row>
        <row r="514">
          <cell r="D514">
            <v>31448</v>
          </cell>
          <cell r="E514">
            <v>17209450</v>
          </cell>
          <cell r="F514">
            <v>2785056</v>
          </cell>
          <cell r="G514">
            <v>45073.000347222223</v>
          </cell>
          <cell r="J514" t="str">
            <v>Do Thi Bich Lieu</v>
          </cell>
          <cell r="M514" t="str">
            <v>No</v>
          </cell>
          <cell r="O514" t="str">
            <v>07/Đã thanh toán 10/2023</v>
          </cell>
        </row>
        <row r="515">
          <cell r="D515">
            <v>31430</v>
          </cell>
          <cell r="E515">
            <v>20377348</v>
          </cell>
          <cell r="F515">
            <v>1615482</v>
          </cell>
          <cell r="G515">
            <v>45073.000347222223</v>
          </cell>
          <cell r="J515" t="str">
            <v>Do Thi Bich Lieu</v>
          </cell>
          <cell r="M515" t="str">
            <v>No</v>
          </cell>
          <cell r="O515" t="str">
            <v>07/Đã thanh toán 10/2023</v>
          </cell>
        </row>
        <row r="516">
          <cell r="D516">
            <v>31437</v>
          </cell>
          <cell r="E516">
            <v>18173792</v>
          </cell>
          <cell r="F516">
            <v>998250</v>
          </cell>
          <cell r="G516">
            <v>45073.000347222223</v>
          </cell>
          <cell r="J516" t="str">
            <v>Do Thi Bich Lieu</v>
          </cell>
          <cell r="M516" t="str">
            <v>No</v>
          </cell>
          <cell r="O516" t="str">
            <v>07/Đã thanh toán 10/2023</v>
          </cell>
        </row>
        <row r="517">
          <cell r="D517">
            <v>31469</v>
          </cell>
          <cell r="E517">
            <v>29177701</v>
          </cell>
          <cell r="F517">
            <v>1179255</v>
          </cell>
          <cell r="G517">
            <v>45073.000347222223</v>
          </cell>
          <cell r="J517" t="str">
            <v>Do Thi Bich Lieu</v>
          </cell>
          <cell r="M517" t="str">
            <v>No</v>
          </cell>
          <cell r="O517" t="str">
            <v>07/Đã thanh toán 10/2023</v>
          </cell>
        </row>
        <row r="518">
          <cell r="D518">
            <v>31443</v>
          </cell>
          <cell r="E518">
            <v>16441544</v>
          </cell>
          <cell r="F518">
            <v>1246080</v>
          </cell>
          <cell r="G518">
            <v>45073.000347222223</v>
          </cell>
          <cell r="J518" t="str">
            <v>Do Thi Bich Lieu</v>
          </cell>
          <cell r="M518" t="str">
            <v>No</v>
          </cell>
          <cell r="O518" t="str">
            <v>07/Đã thanh toán 10/2023</v>
          </cell>
        </row>
        <row r="519">
          <cell r="D519">
            <v>31460</v>
          </cell>
          <cell r="E519">
            <v>26401718</v>
          </cell>
          <cell r="F519">
            <v>1557600</v>
          </cell>
          <cell r="G519">
            <v>45073.000347222223</v>
          </cell>
          <cell r="J519" t="str">
            <v>Do Thi Bich Lieu</v>
          </cell>
          <cell r="M519" t="str">
            <v>No</v>
          </cell>
          <cell r="O519" t="str">
            <v>07/Đã thanh toán 10/2023</v>
          </cell>
        </row>
        <row r="520">
          <cell r="D520">
            <v>31446</v>
          </cell>
          <cell r="E520">
            <v>17206642</v>
          </cell>
          <cell r="F520">
            <v>1557600</v>
          </cell>
          <cell r="G520">
            <v>45073.000347222223</v>
          </cell>
          <cell r="J520" t="str">
            <v>Do Thi Bich Lieu</v>
          </cell>
          <cell r="M520" t="str">
            <v>No</v>
          </cell>
          <cell r="O520" t="str">
            <v>07/Đã thanh toán 24/2023</v>
          </cell>
        </row>
        <row r="521">
          <cell r="D521">
            <v>31444</v>
          </cell>
          <cell r="E521">
            <v>16440702</v>
          </cell>
          <cell r="F521">
            <v>977306</v>
          </cell>
          <cell r="G521">
            <v>45073.000347222223</v>
          </cell>
          <cell r="J521" t="str">
            <v>Do Thi Bich Lieu</v>
          </cell>
          <cell r="M521" t="str">
            <v>No</v>
          </cell>
          <cell r="O521" t="str">
            <v>07/Đã thanh toán 10/2023</v>
          </cell>
        </row>
        <row r="522">
          <cell r="D522">
            <v>31442</v>
          </cell>
          <cell r="E522">
            <v>15124285</v>
          </cell>
          <cell r="F522">
            <v>1557600</v>
          </cell>
          <cell r="G522">
            <v>45073.000347222223</v>
          </cell>
          <cell r="J522" t="str">
            <v>Do Thi Bich Lieu</v>
          </cell>
          <cell r="M522" t="str">
            <v>No</v>
          </cell>
          <cell r="O522" t="str">
            <v>07/Đã thanh toán 10/2023</v>
          </cell>
        </row>
        <row r="523">
          <cell r="D523">
            <v>31454</v>
          </cell>
          <cell r="E523">
            <v>25349075</v>
          </cell>
          <cell r="F523">
            <v>2729855</v>
          </cell>
          <cell r="G523">
            <v>45073.000347222223</v>
          </cell>
          <cell r="J523" t="str">
            <v>Do Thi Bich Lieu</v>
          </cell>
          <cell r="M523" t="str">
            <v>No</v>
          </cell>
          <cell r="O523" t="str">
            <v>07/Đã thanh toán 10/2023</v>
          </cell>
        </row>
        <row r="524">
          <cell r="D524">
            <v>31425</v>
          </cell>
          <cell r="E524">
            <v>10240540</v>
          </cell>
          <cell r="F524">
            <v>3909224</v>
          </cell>
          <cell r="G524">
            <v>45073.000347222223</v>
          </cell>
          <cell r="J524" t="str">
            <v>Do Thi Bich Lieu</v>
          </cell>
          <cell r="M524" t="str">
            <v>No</v>
          </cell>
          <cell r="O524" t="str">
            <v>06/Đã thanh toán 26/2023</v>
          </cell>
        </row>
        <row r="525">
          <cell r="D525">
            <v>31428</v>
          </cell>
          <cell r="E525">
            <v>20377251</v>
          </cell>
          <cell r="F525">
            <v>977306</v>
          </cell>
          <cell r="G525">
            <v>45073.000347222223</v>
          </cell>
          <cell r="J525" t="str">
            <v>Do Thi Bich Lieu</v>
          </cell>
          <cell r="M525" t="str">
            <v>No</v>
          </cell>
          <cell r="O525" t="str">
            <v>07/Đã thanh toán 10/2023</v>
          </cell>
        </row>
        <row r="526">
          <cell r="D526">
            <v>31464</v>
          </cell>
          <cell r="E526">
            <v>14112056</v>
          </cell>
          <cell r="F526">
            <v>1954612</v>
          </cell>
          <cell r="G526">
            <v>45073.000347222223</v>
          </cell>
          <cell r="J526" t="str">
            <v>Do Thi Bich Lieu</v>
          </cell>
          <cell r="M526" t="str">
            <v>No</v>
          </cell>
          <cell r="O526" t="str">
            <v>06/Đã thanh toán 26/2023</v>
          </cell>
        </row>
        <row r="527">
          <cell r="D527">
            <v>31447</v>
          </cell>
          <cell r="E527">
            <v>17208494</v>
          </cell>
          <cell r="F527">
            <v>2050340</v>
          </cell>
          <cell r="G527">
            <v>45073.000347222223</v>
          </cell>
          <cell r="J527" t="str">
            <v>Do Thi Bich Lieu</v>
          </cell>
          <cell r="M527" t="str">
            <v>No</v>
          </cell>
          <cell r="O527" t="str">
            <v>07/Đã thanh toán 10/2023</v>
          </cell>
        </row>
        <row r="528">
          <cell r="D528">
            <v>31451</v>
          </cell>
          <cell r="E528">
            <v>21232369</v>
          </cell>
          <cell r="F528">
            <v>3230964</v>
          </cell>
          <cell r="G528">
            <v>45073.000347222223</v>
          </cell>
          <cell r="J528" t="str">
            <v>Do Thi Bich Lieu</v>
          </cell>
          <cell r="M528" t="str">
            <v>No</v>
          </cell>
          <cell r="O528" t="str">
            <v>07/Đã thanh toán 10/2023</v>
          </cell>
        </row>
        <row r="529">
          <cell r="D529">
            <v>31466</v>
          </cell>
          <cell r="E529">
            <v>13260751</v>
          </cell>
          <cell r="F529">
            <v>6230400</v>
          </cell>
          <cell r="G529">
            <v>45073.000347222223</v>
          </cell>
          <cell r="J529" t="str">
            <v>Do Thi Bich Lieu</v>
          </cell>
          <cell r="M529" t="str">
            <v>No</v>
          </cell>
          <cell r="O529" t="str">
            <v>07/Đã thanh toán 10/2023</v>
          </cell>
        </row>
        <row r="530">
          <cell r="D530">
            <v>31459</v>
          </cell>
          <cell r="E530">
            <v>14111528</v>
          </cell>
          <cell r="F530">
            <v>778800</v>
          </cell>
          <cell r="G530">
            <v>45073.000347222223</v>
          </cell>
          <cell r="J530" t="str">
            <v>Do Thi Bich Lieu</v>
          </cell>
          <cell r="M530" t="str">
            <v>No</v>
          </cell>
          <cell r="O530" t="str">
            <v>07/Đã thanh toán 10/2023</v>
          </cell>
        </row>
        <row r="531">
          <cell r="D531">
            <v>31449</v>
          </cell>
          <cell r="E531">
            <v>20378013</v>
          </cell>
          <cell r="F531">
            <v>977306</v>
          </cell>
          <cell r="G531">
            <v>45073.000347222223</v>
          </cell>
          <cell r="J531" t="str">
            <v>Do Thi Bich Lieu</v>
          </cell>
          <cell r="M531" t="str">
            <v>No</v>
          </cell>
          <cell r="O531" t="str">
            <v>07/Đã thanh toán 10/2023</v>
          </cell>
        </row>
        <row r="532">
          <cell r="D532">
            <v>31433</v>
          </cell>
          <cell r="E532">
            <v>17208034</v>
          </cell>
          <cell r="F532">
            <v>2758392</v>
          </cell>
          <cell r="G532">
            <v>45073.000347222223</v>
          </cell>
          <cell r="J532" t="str">
            <v>Do Thi Bich Lieu</v>
          </cell>
          <cell r="M532" t="str">
            <v>No</v>
          </cell>
          <cell r="O532" t="str">
            <v>07/Đã thanh toán 10/2023</v>
          </cell>
        </row>
        <row r="533">
          <cell r="D533">
            <v>31470</v>
          </cell>
          <cell r="E533">
            <v>10244067</v>
          </cell>
          <cell r="F533">
            <v>1954612</v>
          </cell>
          <cell r="G533">
            <v>45073.000347222223</v>
          </cell>
          <cell r="J533" t="str">
            <v>Do Thi Bich Lieu</v>
          </cell>
          <cell r="M533" t="str">
            <v>No</v>
          </cell>
          <cell r="O533" t="str">
            <v>07/Đã thanh toán 10/2023</v>
          </cell>
        </row>
        <row r="534">
          <cell r="D534">
            <v>31427</v>
          </cell>
          <cell r="E534">
            <v>19400179</v>
          </cell>
          <cell r="F534">
            <v>2619452</v>
          </cell>
          <cell r="G534">
            <v>45073.000347222223</v>
          </cell>
          <cell r="J534" t="str">
            <v>Do Thi Bich Lieu</v>
          </cell>
          <cell r="M534" t="str">
            <v>No</v>
          </cell>
          <cell r="O534" t="str">
            <v>07/Đã thanh toán 10/2023</v>
          </cell>
        </row>
        <row r="535">
          <cell r="D535">
            <v>31608</v>
          </cell>
          <cell r="E535">
            <v>16440980</v>
          </cell>
          <cell r="F535">
            <v>1534708</v>
          </cell>
          <cell r="G535">
            <v>45076.000347222223</v>
          </cell>
          <cell r="J535" t="str">
            <v>Do Thi Bich Lieu</v>
          </cell>
          <cell r="M535" t="str">
            <v>No</v>
          </cell>
          <cell r="O535" t="str">
            <v>07/Đã thanh toán 10/2023</v>
          </cell>
        </row>
        <row r="536">
          <cell r="D536">
            <v>32673</v>
          </cell>
          <cell r="E536">
            <v>13266471</v>
          </cell>
          <cell r="F536">
            <v>1557600</v>
          </cell>
          <cell r="G536">
            <v>45077.000347222223</v>
          </cell>
          <cell r="J536" t="str">
            <v>Do Thi Bich Lieu</v>
          </cell>
          <cell r="M536" t="str">
            <v>No</v>
          </cell>
          <cell r="O536" t="str">
            <v>07/Đã thanh toán 10/2023</v>
          </cell>
        </row>
        <row r="537">
          <cell r="D537">
            <v>32679</v>
          </cell>
          <cell r="E537">
            <v>16391225</v>
          </cell>
          <cell r="F537">
            <v>5545023</v>
          </cell>
          <cell r="G537">
            <v>45077.000347222223</v>
          </cell>
          <cell r="J537" t="str">
            <v>Do Thi Bich Lieu</v>
          </cell>
          <cell r="M537" t="str">
            <v>No</v>
          </cell>
          <cell r="O537" t="str">
            <v>06/Đã thanh toán 12/2023</v>
          </cell>
        </row>
        <row r="538">
          <cell r="D538">
            <v>32675</v>
          </cell>
          <cell r="E538">
            <v>18115377</v>
          </cell>
          <cell r="F538">
            <v>848507</v>
          </cell>
          <cell r="G538">
            <v>45077.000347222223</v>
          </cell>
          <cell r="J538" t="str">
            <v>Do Thi Bich Lieu</v>
          </cell>
          <cell r="M538" t="str">
            <v>No</v>
          </cell>
          <cell r="O538" t="str">
            <v>06/Đã thanh toán 12/2023</v>
          </cell>
        </row>
        <row r="539">
          <cell r="D539">
            <v>32670</v>
          </cell>
          <cell r="E539">
            <v>90328199</v>
          </cell>
          <cell r="F539">
            <v>3408992</v>
          </cell>
          <cell r="G539">
            <v>45077.000347222223</v>
          </cell>
          <cell r="J539" t="str">
            <v>Do Thi Bich Lieu</v>
          </cell>
          <cell r="M539" t="str">
            <v>No</v>
          </cell>
          <cell r="O539" t="str">
            <v>07/Đã thanh toán 10/2023</v>
          </cell>
        </row>
        <row r="540">
          <cell r="D540">
            <v>32658</v>
          </cell>
          <cell r="E540">
            <v>11207034</v>
          </cell>
          <cell r="F540">
            <v>1104026</v>
          </cell>
          <cell r="G540">
            <v>45077.000347222223</v>
          </cell>
          <cell r="J540" t="str">
            <v>Do Thi Bich Lieu</v>
          </cell>
          <cell r="M540" t="str">
            <v>No</v>
          </cell>
          <cell r="O540" t="str">
            <v>07/Đã thanh toán 10/2023</v>
          </cell>
        </row>
        <row r="541">
          <cell r="D541">
            <v>32657</v>
          </cell>
          <cell r="E541">
            <v>12165737</v>
          </cell>
          <cell r="F541">
            <v>1886808</v>
          </cell>
          <cell r="G541">
            <v>45077.000347222223</v>
          </cell>
          <cell r="J541" t="str">
            <v>Do Thi Bich Lieu</v>
          </cell>
          <cell r="M541" t="str">
            <v>No</v>
          </cell>
          <cell r="O541" t="str">
            <v>07/Đã thanh toán 10/2023</v>
          </cell>
        </row>
        <row r="542">
          <cell r="D542">
            <v>32653</v>
          </cell>
          <cell r="E542">
            <v>25350439</v>
          </cell>
          <cell r="F542">
            <v>4234934</v>
          </cell>
          <cell r="G542">
            <v>45077.000347222223</v>
          </cell>
          <cell r="J542" t="str">
            <v>Do Thi Bich Lieu</v>
          </cell>
          <cell r="M542" t="str">
            <v>No</v>
          </cell>
          <cell r="O542" t="str">
            <v>07/Đã thanh toán 10/2023</v>
          </cell>
        </row>
        <row r="543">
          <cell r="D543">
            <v>32676</v>
          </cell>
          <cell r="E543">
            <v>15069804</v>
          </cell>
          <cell r="F543">
            <v>169701</v>
          </cell>
          <cell r="G543">
            <v>45077.000347222223</v>
          </cell>
          <cell r="J543" t="str">
            <v>Do Thi Bich Lieu</v>
          </cell>
          <cell r="M543" t="str">
            <v>No</v>
          </cell>
          <cell r="O543" t="str">
            <v>06/Đã thanh toán 12/2023</v>
          </cell>
        </row>
        <row r="544">
          <cell r="D544">
            <v>32681</v>
          </cell>
          <cell r="E544">
            <v>15012701</v>
          </cell>
          <cell r="F544">
            <v>496815</v>
          </cell>
          <cell r="G544">
            <v>45077.000347222223</v>
          </cell>
          <cell r="J544" t="str">
            <v>Do Thi Bich Lieu</v>
          </cell>
          <cell r="M544" t="str">
            <v>No</v>
          </cell>
          <cell r="O544" t="str">
            <v>Chúng tôi đang xử lý hóa đơn, vui lòng liên hệ Do Thi Bich Lieu</v>
          </cell>
        </row>
        <row r="545">
          <cell r="D545">
            <v>32682</v>
          </cell>
          <cell r="E545">
            <v>28298123</v>
          </cell>
          <cell r="F545">
            <v>9300883</v>
          </cell>
          <cell r="G545">
            <v>45077.000347222223</v>
          </cell>
          <cell r="J545" t="str">
            <v>Do Thi Bich Lieu</v>
          </cell>
          <cell r="M545" t="str">
            <v>No</v>
          </cell>
          <cell r="O545" t="str">
            <v>06/Đã thanh toán 12/2023</v>
          </cell>
        </row>
        <row r="546">
          <cell r="D546">
            <v>32672</v>
          </cell>
          <cell r="E546">
            <v>26406428</v>
          </cell>
          <cell r="F546">
            <v>2336400</v>
          </cell>
          <cell r="G546">
            <v>45077.000347222223</v>
          </cell>
          <cell r="J546" t="str">
            <v>Do Thi Bich Lieu</v>
          </cell>
          <cell r="M546" t="str">
            <v>No</v>
          </cell>
          <cell r="O546" t="str">
            <v>07/Đã thanh toán 10/2023</v>
          </cell>
        </row>
        <row r="547">
          <cell r="D547">
            <v>32662</v>
          </cell>
          <cell r="E547">
            <v>14113899</v>
          </cell>
          <cell r="F547">
            <v>1557600</v>
          </cell>
          <cell r="G547">
            <v>45077.000347222223</v>
          </cell>
          <cell r="J547" t="str">
            <v>Do Thi Bich Lieu</v>
          </cell>
          <cell r="M547" t="str">
            <v>No</v>
          </cell>
          <cell r="O547" t="str">
            <v>07/Đã thanh toán 10/2023</v>
          </cell>
        </row>
        <row r="548">
          <cell r="D548">
            <v>32661</v>
          </cell>
          <cell r="E548">
            <v>14113728</v>
          </cell>
          <cell r="F548">
            <v>2931918</v>
          </cell>
          <cell r="G548">
            <v>45077.000347222223</v>
          </cell>
          <cell r="J548" t="str">
            <v>Do Thi Bich Lieu</v>
          </cell>
          <cell r="M548" t="str">
            <v>No</v>
          </cell>
          <cell r="O548" t="str">
            <v>07/Đã thanh toán 10/2023</v>
          </cell>
        </row>
        <row r="549">
          <cell r="D549">
            <v>32677</v>
          </cell>
          <cell r="E549">
            <v>26363583</v>
          </cell>
          <cell r="F549">
            <v>2592238</v>
          </cell>
          <cell r="G549">
            <v>45077.000347222223</v>
          </cell>
          <cell r="J549" t="str">
            <v>Do Thi Bich Lieu</v>
          </cell>
          <cell r="M549" t="str">
            <v>No</v>
          </cell>
          <cell r="O549" t="str">
            <v>06/Đã thanh toán 12/2023</v>
          </cell>
        </row>
        <row r="550">
          <cell r="D550">
            <v>32659</v>
          </cell>
          <cell r="E550">
            <v>12162830</v>
          </cell>
          <cell r="F550">
            <v>1954612</v>
          </cell>
          <cell r="G550">
            <v>45077.000347222223</v>
          </cell>
          <cell r="J550" t="str">
            <v>Do Thi Bich Lieu</v>
          </cell>
          <cell r="M550" t="str">
            <v>No</v>
          </cell>
          <cell r="O550" t="str">
            <v>07/Đã thanh toán 10/2023</v>
          </cell>
        </row>
        <row r="551">
          <cell r="D551">
            <v>32666</v>
          </cell>
          <cell r="E551">
            <v>13264820</v>
          </cell>
          <cell r="F551">
            <v>276007</v>
          </cell>
          <cell r="G551">
            <v>45077.000347222223</v>
          </cell>
          <cell r="J551" t="str">
            <v>Do Thi Bich Lieu</v>
          </cell>
          <cell r="M551" t="str">
            <v>No</v>
          </cell>
          <cell r="O551" t="str">
            <v>07/Đã thanh toán 10/2023</v>
          </cell>
        </row>
        <row r="552">
          <cell r="D552">
            <v>32667</v>
          </cell>
          <cell r="E552">
            <v>13264550</v>
          </cell>
          <cell r="F552">
            <v>1954612</v>
          </cell>
          <cell r="G552">
            <v>45077.000347222223</v>
          </cell>
          <cell r="J552" t="str">
            <v>Do Thi Bich Lieu</v>
          </cell>
          <cell r="M552" t="str">
            <v>No</v>
          </cell>
          <cell r="O552" t="str">
            <v>07/Đã thanh toán 10/2023</v>
          </cell>
        </row>
        <row r="553">
          <cell r="D553">
            <v>32680</v>
          </cell>
          <cell r="E553">
            <v>11153889</v>
          </cell>
          <cell r="F553">
            <v>10616408</v>
          </cell>
          <cell r="G553">
            <v>45077.000347222223</v>
          </cell>
          <cell r="J553" t="str">
            <v>Do Thi Bich Lieu</v>
          </cell>
          <cell r="M553" t="str">
            <v>No</v>
          </cell>
          <cell r="O553" t="str">
            <v>06/Đã thanh toán 12/2023</v>
          </cell>
        </row>
        <row r="554">
          <cell r="D554">
            <v>32663</v>
          </cell>
          <cell r="E554">
            <v>26404095</v>
          </cell>
          <cell r="F554">
            <v>1309726</v>
          </cell>
          <cell r="G554">
            <v>45077.000347222223</v>
          </cell>
          <cell r="J554" t="str">
            <v>Do Thi Bich Lieu</v>
          </cell>
          <cell r="M554" t="str">
            <v>No</v>
          </cell>
          <cell r="O554" t="str">
            <v>07/Đã thanh toán 10/2023</v>
          </cell>
        </row>
        <row r="555">
          <cell r="D555">
            <v>32654</v>
          </cell>
          <cell r="E555">
            <v>22353983</v>
          </cell>
          <cell r="F555">
            <v>4340215</v>
          </cell>
          <cell r="G555">
            <v>45077.000347222223</v>
          </cell>
          <cell r="J555" t="str">
            <v>Do Thi Bich Lieu</v>
          </cell>
          <cell r="M555" t="str">
            <v>No</v>
          </cell>
          <cell r="O555" t="str">
            <v>07/Đã thanh toán 10/2023</v>
          </cell>
        </row>
        <row r="556">
          <cell r="D556">
            <v>32664</v>
          </cell>
          <cell r="E556">
            <v>13263686</v>
          </cell>
          <cell r="F556">
            <v>5491014</v>
          </cell>
          <cell r="G556">
            <v>45077.000347222223</v>
          </cell>
          <cell r="J556" t="str">
            <v>Do Thi Bich Lieu</v>
          </cell>
          <cell r="M556" t="str">
            <v>No</v>
          </cell>
          <cell r="O556" t="str">
            <v>07/Đã thanh toán 10/2023</v>
          </cell>
        </row>
        <row r="557">
          <cell r="D557">
            <v>32660</v>
          </cell>
          <cell r="E557">
            <v>12163086</v>
          </cell>
          <cell r="F557">
            <v>552013</v>
          </cell>
          <cell r="G557">
            <v>45077.000347222223</v>
          </cell>
          <cell r="J557" t="str">
            <v>Do Thi Bich Lieu</v>
          </cell>
          <cell r="M557" t="str">
            <v>No</v>
          </cell>
          <cell r="O557" t="str">
            <v>07/Đã thanh toán 10/2023</v>
          </cell>
        </row>
        <row r="558">
          <cell r="D558">
            <v>32668</v>
          </cell>
          <cell r="E558">
            <v>26404995</v>
          </cell>
          <cell r="F558">
            <v>4234934</v>
          </cell>
          <cell r="G558">
            <v>45077.000347222223</v>
          </cell>
          <cell r="J558" t="str">
            <v>Do Thi Bich Lieu</v>
          </cell>
          <cell r="M558" t="str">
            <v>No</v>
          </cell>
          <cell r="O558" t="str">
            <v>07/Đã thanh toán 10/2023</v>
          </cell>
        </row>
        <row r="559">
          <cell r="D559">
            <v>32655</v>
          </cell>
          <cell r="E559">
            <v>16442542</v>
          </cell>
          <cell r="F559">
            <v>1886808</v>
          </cell>
          <cell r="G559">
            <v>45077.000347222223</v>
          </cell>
          <cell r="J559" t="str">
            <v>Do Thi Bich Lieu</v>
          </cell>
          <cell r="M559" t="str">
            <v>No</v>
          </cell>
          <cell r="O559" t="str">
            <v>07/Đã thanh toán 10/2023</v>
          </cell>
        </row>
        <row r="560">
          <cell r="D560">
            <v>32678</v>
          </cell>
          <cell r="E560">
            <v>17154727</v>
          </cell>
          <cell r="F560">
            <v>6019965</v>
          </cell>
          <cell r="G560">
            <v>45077.000347222223</v>
          </cell>
          <cell r="J560" t="str">
            <v>Do Thi Bich Lieu</v>
          </cell>
          <cell r="M560" t="str">
            <v>No</v>
          </cell>
          <cell r="O560" t="str">
            <v>06/Đã thanh toán 12/2023</v>
          </cell>
        </row>
        <row r="561">
          <cell r="D561">
            <v>32674</v>
          </cell>
          <cell r="E561">
            <v>14066526</v>
          </cell>
          <cell r="F561">
            <v>3115167</v>
          </cell>
          <cell r="G561">
            <v>45077.000347222223</v>
          </cell>
          <cell r="J561" t="str">
            <v>Do Thi Bich Lieu</v>
          </cell>
          <cell r="M561" t="str">
            <v>No</v>
          </cell>
          <cell r="O561" t="str">
            <v>06/Đã thanh toán 12/2023</v>
          </cell>
        </row>
        <row r="562">
          <cell r="D562">
            <v>32669</v>
          </cell>
          <cell r="E562">
            <v>14115734</v>
          </cell>
          <cell r="F562">
            <v>3448799</v>
          </cell>
          <cell r="G562">
            <v>45077.000347222223</v>
          </cell>
          <cell r="J562" t="str">
            <v>Do Thi Bich Lieu</v>
          </cell>
          <cell r="M562" t="str">
            <v>No</v>
          </cell>
          <cell r="O562" t="str">
            <v>07/Đã thanh toán 24/2023</v>
          </cell>
        </row>
        <row r="563">
          <cell r="D563">
            <v>34498</v>
          </cell>
          <cell r="E563">
            <v>23225259</v>
          </cell>
          <cell r="F563">
            <v>1423468</v>
          </cell>
          <cell r="G563">
            <v>45087.000347222223</v>
          </cell>
          <cell r="J563" t="str">
            <v>Do Thi Bich Lieu</v>
          </cell>
          <cell r="M563" t="str">
            <v>No</v>
          </cell>
          <cell r="O563" t="str">
            <v>07/Đã thanh toán 10/2023</v>
          </cell>
        </row>
        <row r="564">
          <cell r="D564">
            <v>34506</v>
          </cell>
          <cell r="E564">
            <v>10246730</v>
          </cell>
          <cell r="F564">
            <v>4886552</v>
          </cell>
          <cell r="G564">
            <v>45087.000347222223</v>
          </cell>
          <cell r="J564" t="str">
            <v>Do Thi Bich Lieu</v>
          </cell>
          <cell r="M564" t="str">
            <v>No</v>
          </cell>
          <cell r="O564" t="str">
            <v>07/Đã thanh toán 10/2023</v>
          </cell>
        </row>
        <row r="565">
          <cell r="D565">
            <v>34528</v>
          </cell>
          <cell r="E565">
            <v>15130662</v>
          </cell>
          <cell r="F565">
            <v>2372447</v>
          </cell>
          <cell r="G565">
            <v>45087.000347222223</v>
          </cell>
          <cell r="J565" t="str">
            <v>Do Thi Bich Lieu</v>
          </cell>
          <cell r="M565" t="str">
            <v>No</v>
          </cell>
          <cell r="O565" t="str">
            <v>07/Đã thanh toán 24/2023</v>
          </cell>
        </row>
        <row r="566">
          <cell r="D566">
            <v>34520</v>
          </cell>
          <cell r="E566">
            <v>17213073</v>
          </cell>
          <cell r="F566">
            <v>2162815</v>
          </cell>
          <cell r="G566">
            <v>45087.000347222223</v>
          </cell>
          <cell r="J566" t="str">
            <v>Do Thi Bich Lieu</v>
          </cell>
          <cell r="M566" t="str">
            <v>No</v>
          </cell>
          <cell r="O566" t="str">
            <v>07/Đã thanh toán 24/2023</v>
          </cell>
        </row>
        <row r="567">
          <cell r="D567">
            <v>34504</v>
          </cell>
          <cell r="E567">
            <v>25351245</v>
          </cell>
          <cell r="F567">
            <v>2840257</v>
          </cell>
          <cell r="G567">
            <v>45087.000347222223</v>
          </cell>
          <cell r="J567" t="str">
            <v>Do Thi Bich Lieu</v>
          </cell>
          <cell r="M567" t="str">
            <v>No</v>
          </cell>
          <cell r="O567" t="str">
            <v>07/Đã thanh toán 10/2023</v>
          </cell>
        </row>
        <row r="568">
          <cell r="D568">
            <v>34518</v>
          </cell>
          <cell r="E568">
            <v>22356837</v>
          </cell>
          <cell r="F568">
            <v>552013</v>
          </cell>
          <cell r="G568">
            <v>45087.000347222223</v>
          </cell>
          <cell r="J568" t="str">
            <v>Do Thi Bich Lieu</v>
          </cell>
          <cell r="M568" t="str">
            <v>No</v>
          </cell>
          <cell r="O568" t="str">
            <v>07/Đã thanh toán 24/2023</v>
          </cell>
        </row>
        <row r="569">
          <cell r="D569">
            <v>34514</v>
          </cell>
          <cell r="E569">
            <v>16445152</v>
          </cell>
          <cell r="F569">
            <v>2443276</v>
          </cell>
          <cell r="G569">
            <v>45087.000347222223</v>
          </cell>
          <cell r="J569" t="str">
            <v>Do Thi Bich Lieu</v>
          </cell>
          <cell r="M569" t="str">
            <v>No</v>
          </cell>
          <cell r="O569" t="str">
            <v>07/Đã thanh toán 24/2023</v>
          </cell>
        </row>
        <row r="570">
          <cell r="D570">
            <v>34509</v>
          </cell>
          <cell r="E570">
            <v>11208688</v>
          </cell>
          <cell r="F570">
            <v>2443276</v>
          </cell>
          <cell r="G570">
            <v>45087.000347222223</v>
          </cell>
          <cell r="J570" t="str">
            <v>Do Thi Bich Lieu</v>
          </cell>
          <cell r="M570" t="str">
            <v>No</v>
          </cell>
          <cell r="O570" t="str">
            <v>07/Đã thanh toán 10/2023</v>
          </cell>
        </row>
        <row r="571">
          <cell r="D571">
            <v>34522</v>
          </cell>
          <cell r="E571">
            <v>18179588</v>
          </cell>
          <cell r="F571">
            <v>2619452</v>
          </cell>
          <cell r="G571">
            <v>45087.000347222223</v>
          </cell>
          <cell r="J571" t="str">
            <v>Do Thi Bich Lieu</v>
          </cell>
          <cell r="M571" t="str">
            <v>No</v>
          </cell>
          <cell r="O571" t="str">
            <v>07/Đã thanh toán 24/2023</v>
          </cell>
        </row>
        <row r="572">
          <cell r="D572">
            <v>34496</v>
          </cell>
          <cell r="E572">
            <v>16443682</v>
          </cell>
          <cell r="F572">
            <v>2785056</v>
          </cell>
          <cell r="G572">
            <v>45087.000347222223</v>
          </cell>
          <cell r="J572" t="str">
            <v>Do Thi Bich Lieu</v>
          </cell>
          <cell r="M572" t="str">
            <v>No</v>
          </cell>
          <cell r="O572" t="str">
            <v>07/Đã thanh toán 10/2023</v>
          </cell>
        </row>
        <row r="573">
          <cell r="D573">
            <v>34527</v>
          </cell>
          <cell r="E573">
            <v>16446230</v>
          </cell>
          <cell r="F573">
            <v>1914957</v>
          </cell>
          <cell r="G573">
            <v>45087.000347222223</v>
          </cell>
          <cell r="J573" t="str">
            <v>Do Thi Bich Lieu</v>
          </cell>
          <cell r="M573" t="str">
            <v>No</v>
          </cell>
          <cell r="O573" t="str">
            <v>07/Đã thanh toán 24/2023</v>
          </cell>
        </row>
        <row r="574">
          <cell r="D574">
            <v>34501</v>
          </cell>
          <cell r="E574">
            <v>22355768</v>
          </cell>
          <cell r="F574">
            <v>1615482</v>
          </cell>
          <cell r="G574">
            <v>45087.000347222223</v>
          </cell>
          <cell r="J574" t="str">
            <v>Do Thi Bich Lieu</v>
          </cell>
          <cell r="M574" t="str">
            <v>No</v>
          </cell>
          <cell r="O574" t="str">
            <v>07/Đã thanh toán 10/2023</v>
          </cell>
        </row>
        <row r="575">
          <cell r="D575">
            <v>34525</v>
          </cell>
          <cell r="E575">
            <v>27344664</v>
          </cell>
          <cell r="F575">
            <v>775132</v>
          </cell>
          <cell r="G575">
            <v>45087.000347222223</v>
          </cell>
          <cell r="J575" t="str">
            <v>Do Thi Bich Lieu</v>
          </cell>
          <cell r="M575" t="str">
            <v>No</v>
          </cell>
          <cell r="O575" t="str">
            <v>07/Đã thanh toán 24/2023</v>
          </cell>
        </row>
        <row r="576">
          <cell r="D576">
            <v>34529</v>
          </cell>
          <cell r="E576">
            <v>15130965</v>
          </cell>
          <cell r="F576">
            <v>2352785</v>
          </cell>
          <cell r="G576">
            <v>45087.000347222223</v>
          </cell>
          <cell r="J576" t="str">
            <v>Do Thi Bich Lieu</v>
          </cell>
          <cell r="M576" t="str">
            <v>No</v>
          </cell>
          <cell r="O576" t="str">
            <v>07/Đã thanh toán 24/2023</v>
          </cell>
        </row>
        <row r="577">
          <cell r="D577">
            <v>34526</v>
          </cell>
          <cell r="E577">
            <v>17213731</v>
          </cell>
          <cell r="F577">
            <v>2372447</v>
          </cell>
          <cell r="G577">
            <v>45087.000347222223</v>
          </cell>
          <cell r="J577" t="str">
            <v>Do Thi Bich Lieu</v>
          </cell>
          <cell r="M577" t="str">
            <v>No</v>
          </cell>
          <cell r="O577" t="str">
            <v>07/Đã thanh toán 24/2023</v>
          </cell>
        </row>
        <row r="578">
          <cell r="D578">
            <v>34507</v>
          </cell>
          <cell r="E578">
            <v>12167620</v>
          </cell>
          <cell r="F578">
            <v>2443276</v>
          </cell>
          <cell r="G578">
            <v>45087.000347222223</v>
          </cell>
          <cell r="J578" t="str">
            <v>Do Thi Bich Lieu</v>
          </cell>
          <cell r="M578" t="str">
            <v>No</v>
          </cell>
          <cell r="O578" t="str">
            <v>07/Đã thanh toán 10/2023</v>
          </cell>
        </row>
        <row r="579">
          <cell r="D579">
            <v>34517</v>
          </cell>
          <cell r="E579">
            <v>24323446</v>
          </cell>
          <cell r="F579">
            <v>4500363</v>
          </cell>
          <cell r="G579">
            <v>45087.000347222223</v>
          </cell>
          <cell r="J579" t="str">
            <v>Do Thi Bich Lieu</v>
          </cell>
          <cell r="M579" t="str">
            <v>No</v>
          </cell>
          <cell r="O579" t="str">
            <v>07/Đã thanh toán 24/2023</v>
          </cell>
        </row>
        <row r="580">
          <cell r="D580">
            <v>34511</v>
          </cell>
          <cell r="E580">
            <v>29178839</v>
          </cell>
          <cell r="F580">
            <v>1615482</v>
          </cell>
          <cell r="G580">
            <v>45087.000347222223</v>
          </cell>
          <cell r="J580" t="str">
            <v>Do Thi Bich Lieu</v>
          </cell>
          <cell r="M580" t="str">
            <v>No</v>
          </cell>
          <cell r="O580" t="str">
            <v>07/Đã thanh toán 10/2023</v>
          </cell>
        </row>
        <row r="581">
          <cell r="D581">
            <v>34497</v>
          </cell>
          <cell r="E581">
            <v>17210890</v>
          </cell>
          <cell r="F581">
            <v>4668733</v>
          </cell>
          <cell r="G581">
            <v>45087.000347222223</v>
          </cell>
          <cell r="J581" t="str">
            <v>Do Thi Bich Lieu</v>
          </cell>
          <cell r="M581" t="str">
            <v>No</v>
          </cell>
          <cell r="O581" t="str">
            <v>07/Đã thanh toán 10/2023</v>
          </cell>
        </row>
        <row r="582">
          <cell r="D582">
            <v>34505</v>
          </cell>
          <cell r="E582">
            <v>10247806</v>
          </cell>
          <cell r="F582">
            <v>8020980</v>
          </cell>
          <cell r="G582">
            <v>45087.000347222223</v>
          </cell>
          <cell r="J582" t="str">
            <v>Do Thi Bich Lieu</v>
          </cell>
          <cell r="M582" t="str">
            <v>No</v>
          </cell>
          <cell r="O582" t="str">
            <v>07/Đã thanh toán 10/2023</v>
          </cell>
        </row>
        <row r="583">
          <cell r="D583">
            <v>34513</v>
          </cell>
          <cell r="E583">
            <v>28343977</v>
          </cell>
          <cell r="F583">
            <v>2443276</v>
          </cell>
          <cell r="G583">
            <v>45087.000347222223</v>
          </cell>
          <cell r="J583" t="str">
            <v>Do Thi Bich Lieu</v>
          </cell>
          <cell r="M583" t="str">
            <v>No</v>
          </cell>
          <cell r="O583" t="str">
            <v>07/Đã thanh toán 24/2023</v>
          </cell>
        </row>
        <row r="584">
          <cell r="D584">
            <v>34500</v>
          </cell>
          <cell r="E584">
            <v>21233473</v>
          </cell>
          <cell r="F584">
            <v>1886808</v>
          </cell>
          <cell r="G584">
            <v>45087.000347222223</v>
          </cell>
          <cell r="J584" t="str">
            <v>Do Thi Bich Lieu</v>
          </cell>
          <cell r="M584" t="str">
            <v>No</v>
          </cell>
          <cell r="O584" t="str">
            <v>07/Đã thanh toán 10/2023</v>
          </cell>
        </row>
        <row r="585">
          <cell r="D585">
            <v>34502</v>
          </cell>
          <cell r="E585">
            <v>22355353</v>
          </cell>
          <cell r="F585">
            <v>3344436</v>
          </cell>
          <cell r="G585">
            <v>45087.000347222223</v>
          </cell>
          <cell r="J585" t="str">
            <v>Do Thi Bich Lieu</v>
          </cell>
          <cell r="M585" t="str">
            <v>No</v>
          </cell>
          <cell r="O585" t="str">
            <v>07/Đã thanh toán 10/2023</v>
          </cell>
        </row>
        <row r="586">
          <cell r="D586">
            <v>34499</v>
          </cell>
          <cell r="E586">
            <v>21233670</v>
          </cell>
          <cell r="F586">
            <v>1186224</v>
          </cell>
          <cell r="G586">
            <v>45087.000347222223</v>
          </cell>
          <cell r="J586" t="str">
            <v>Do Thi Bich Lieu</v>
          </cell>
          <cell r="M586" t="str">
            <v>No</v>
          </cell>
          <cell r="O586" t="str">
            <v>07/Đã thanh toán 10/2023</v>
          </cell>
        </row>
        <row r="587">
          <cell r="D587">
            <v>34524</v>
          </cell>
          <cell r="E587">
            <v>20382965</v>
          </cell>
          <cell r="F587">
            <v>1309726</v>
          </cell>
          <cell r="G587">
            <v>45087.000347222223</v>
          </cell>
          <cell r="J587" t="str">
            <v>Do Thi Bich Lieu</v>
          </cell>
          <cell r="M587" t="str">
            <v>No</v>
          </cell>
          <cell r="O587" t="str">
            <v>07/Đã thanh toán 24/2023</v>
          </cell>
        </row>
        <row r="588">
          <cell r="D588">
            <v>34516</v>
          </cell>
          <cell r="E588">
            <v>27343967</v>
          </cell>
          <cell r="F588">
            <v>1221638</v>
          </cell>
          <cell r="G588">
            <v>45087.000347222223</v>
          </cell>
          <cell r="J588" t="str">
            <v>Do Thi Bich Lieu</v>
          </cell>
          <cell r="M588" t="str">
            <v>No</v>
          </cell>
          <cell r="O588" t="str">
            <v>07/Đã thanh toán 24/2023</v>
          </cell>
        </row>
        <row r="589">
          <cell r="D589">
            <v>34508</v>
          </cell>
          <cell r="E589">
            <v>11208247</v>
          </cell>
          <cell r="F589">
            <v>3234033</v>
          </cell>
          <cell r="G589">
            <v>45087.000347222223</v>
          </cell>
          <cell r="J589" t="str">
            <v>Do Thi Bich Lieu</v>
          </cell>
          <cell r="M589" t="str">
            <v>No</v>
          </cell>
          <cell r="O589" t="str">
            <v>07/Đã thanh toán 10/2023</v>
          </cell>
        </row>
        <row r="590">
          <cell r="D590">
            <v>34503</v>
          </cell>
          <cell r="E590">
            <v>24322110</v>
          </cell>
          <cell r="F590">
            <v>3125262</v>
          </cell>
          <cell r="G590">
            <v>45087.000347222223</v>
          </cell>
          <cell r="J590" t="str">
            <v>Do Thi Bich Lieu</v>
          </cell>
          <cell r="M590" t="str">
            <v>No</v>
          </cell>
          <cell r="O590" t="str">
            <v>07/Đã thanh toán 10/2023</v>
          </cell>
        </row>
        <row r="591">
          <cell r="D591">
            <v>34519</v>
          </cell>
          <cell r="E591">
            <v>17212893</v>
          </cell>
          <cell r="F591">
            <v>3664914</v>
          </cell>
          <cell r="G591">
            <v>45087.000347222223</v>
          </cell>
          <cell r="J591" t="str">
            <v>Do Thi Bich Lieu</v>
          </cell>
          <cell r="M591" t="str">
            <v>No</v>
          </cell>
          <cell r="O591" t="str">
            <v>07/Đã thanh toán 24/2023</v>
          </cell>
        </row>
        <row r="592">
          <cell r="D592">
            <v>34521</v>
          </cell>
          <cell r="E592">
            <v>16445288</v>
          </cell>
          <cell r="F592">
            <v>1891489</v>
          </cell>
          <cell r="G592">
            <v>45087.000347222223</v>
          </cell>
          <cell r="J592" t="str">
            <v>Do Thi Bich Lieu</v>
          </cell>
          <cell r="M592" t="str">
            <v>No</v>
          </cell>
          <cell r="O592" t="str">
            <v>07/Đã thanh toán 24/2023</v>
          </cell>
        </row>
        <row r="593">
          <cell r="D593">
            <v>34515</v>
          </cell>
          <cell r="E593">
            <v>28343917</v>
          </cell>
          <cell r="F593">
            <v>2443276</v>
          </cell>
          <cell r="G593">
            <v>45087.000347222223</v>
          </cell>
          <cell r="J593" t="str">
            <v>Do Thi Bich Lieu</v>
          </cell>
          <cell r="M593" t="str">
            <v>No</v>
          </cell>
          <cell r="O593" t="str">
            <v>07/Đã thanh toán 24/2023</v>
          </cell>
        </row>
        <row r="594">
          <cell r="D594">
            <v>34512</v>
          </cell>
          <cell r="E594">
            <v>19405222</v>
          </cell>
          <cell r="F594">
            <v>1221638</v>
          </cell>
          <cell r="G594">
            <v>45087.000347222223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36161</v>
          </cell>
          <cell r="E595">
            <v>28347931</v>
          </cell>
          <cell r="F595">
            <v>2076778</v>
          </cell>
          <cell r="G595">
            <v>45094.000347222223</v>
          </cell>
          <cell r="J595" t="str">
            <v>Do Thi Bich Lieu</v>
          </cell>
          <cell r="M595" t="str">
            <v>No</v>
          </cell>
          <cell r="O595" t="str">
            <v>07/Đã thanh toán 24/2023</v>
          </cell>
        </row>
        <row r="596">
          <cell r="D596">
            <v>36167</v>
          </cell>
          <cell r="E596">
            <v>20385429</v>
          </cell>
          <cell r="F596">
            <v>575482</v>
          </cell>
          <cell r="G596">
            <v>45094.000347222223</v>
          </cell>
          <cell r="J596" t="str">
            <v>Do Thi Bich Lieu</v>
          </cell>
          <cell r="M596" t="str">
            <v>No</v>
          </cell>
          <cell r="O596" t="str">
            <v>07/Đã thanh toán 24/2023</v>
          </cell>
        </row>
        <row r="597">
          <cell r="D597">
            <v>36166</v>
          </cell>
          <cell r="E597">
            <v>20385169</v>
          </cell>
          <cell r="F597">
            <v>1038389</v>
          </cell>
          <cell r="G597">
            <v>45094.000347222223</v>
          </cell>
          <cell r="J597" t="str">
            <v>Do Thi Bich Lieu</v>
          </cell>
          <cell r="M597" t="str">
            <v>No</v>
          </cell>
          <cell r="O597" t="str">
            <v>07/Đã thanh toán 24/2023</v>
          </cell>
        </row>
        <row r="598">
          <cell r="D598">
            <v>36183</v>
          </cell>
          <cell r="E598">
            <v>26407279</v>
          </cell>
          <cell r="F598">
            <v>471702</v>
          </cell>
          <cell r="G598">
            <v>45094.000347222223</v>
          </cell>
          <cell r="J598" t="str">
            <v>Do Thi Bich Lieu</v>
          </cell>
          <cell r="M598" t="str">
            <v>No</v>
          </cell>
          <cell r="O598" t="str">
            <v>07/Đã thanh toán 10/2023</v>
          </cell>
        </row>
        <row r="599">
          <cell r="D599">
            <v>36187</v>
          </cell>
          <cell r="E599">
            <v>13270362</v>
          </cell>
          <cell r="F599">
            <v>471702</v>
          </cell>
          <cell r="G599">
            <v>45094.000347222223</v>
          </cell>
          <cell r="J599" t="str">
            <v>Do Thi Bich Lieu</v>
          </cell>
          <cell r="M599" t="str">
            <v>No</v>
          </cell>
          <cell r="O599" t="str">
            <v>07/Đã thanh toán 24/2023</v>
          </cell>
        </row>
        <row r="600">
          <cell r="D600">
            <v>36171</v>
          </cell>
          <cell r="E600">
            <v>27347513</v>
          </cell>
          <cell r="F600">
            <v>1615482</v>
          </cell>
          <cell r="G600">
            <v>45094.000347222223</v>
          </cell>
          <cell r="J600" t="str">
            <v>Do Thi Bich Lieu</v>
          </cell>
          <cell r="M600" t="str">
            <v>No</v>
          </cell>
          <cell r="O600" t="str">
            <v>07/Đã thanh toán 24/2023</v>
          </cell>
        </row>
        <row r="601">
          <cell r="D601">
            <v>36181</v>
          </cell>
          <cell r="E601">
            <v>14118775</v>
          </cell>
          <cell r="F601">
            <v>3664914</v>
          </cell>
          <cell r="G601">
            <v>45094.000347222223</v>
          </cell>
          <cell r="J601" t="str">
            <v>Do Thi Bich Lieu</v>
          </cell>
          <cell r="M601" t="str">
            <v>No</v>
          </cell>
          <cell r="O601" t="str">
            <v>07/Đã thanh toán 10/2023</v>
          </cell>
        </row>
        <row r="602">
          <cell r="D602">
            <v>36152</v>
          </cell>
          <cell r="E602">
            <v>12171899</v>
          </cell>
          <cell r="F602">
            <v>2619452</v>
          </cell>
          <cell r="G602">
            <v>45094.000347222223</v>
          </cell>
          <cell r="J602" t="str">
            <v>Do Thi Bich Lieu</v>
          </cell>
          <cell r="M602" t="str">
            <v>No</v>
          </cell>
          <cell r="O602" t="str">
            <v>07/Đã thanh toán 24/2023</v>
          </cell>
        </row>
        <row r="603">
          <cell r="D603">
            <v>36144</v>
          </cell>
          <cell r="E603">
            <v>16447852</v>
          </cell>
          <cell r="F603">
            <v>1038389</v>
          </cell>
          <cell r="G603">
            <v>45094.000347222223</v>
          </cell>
          <cell r="J603" t="str">
            <v>Do Thi Bich Lieu</v>
          </cell>
          <cell r="M603" t="str">
            <v>No</v>
          </cell>
          <cell r="O603" t="str">
            <v>07/Đã thanh toán 24/2023</v>
          </cell>
        </row>
        <row r="604">
          <cell r="D604">
            <v>36182</v>
          </cell>
          <cell r="E604">
            <v>26406420</v>
          </cell>
          <cell r="F604">
            <v>623040</v>
          </cell>
          <cell r="G604">
            <v>45094.000347222223</v>
          </cell>
          <cell r="J604" t="str">
            <v>Do Thi Bich Lieu</v>
          </cell>
          <cell r="M604" t="str">
            <v>No</v>
          </cell>
          <cell r="O604" t="str">
            <v>07/Đã thanh toán 10/2023</v>
          </cell>
        </row>
        <row r="605">
          <cell r="D605">
            <v>36169</v>
          </cell>
          <cell r="E605">
            <v>22360223</v>
          </cell>
          <cell r="F605">
            <v>3657841</v>
          </cell>
          <cell r="G605">
            <v>45094.000347222223</v>
          </cell>
          <cell r="J605" t="str">
            <v>Do Thi Bich Lieu</v>
          </cell>
          <cell r="M605" t="str">
            <v>No</v>
          </cell>
          <cell r="O605" t="str">
            <v>07/Đã thanh toán 24/2023</v>
          </cell>
        </row>
        <row r="606">
          <cell r="D606">
            <v>36154</v>
          </cell>
          <cell r="E606">
            <v>12171632</v>
          </cell>
          <cell r="F606">
            <v>3115167</v>
          </cell>
          <cell r="G606">
            <v>45094.000347222223</v>
          </cell>
          <cell r="J606" t="str">
            <v>Do Thi Bich Lieu</v>
          </cell>
          <cell r="M606" t="str">
            <v>No</v>
          </cell>
          <cell r="O606" t="str">
            <v>07/Đã thanh toán 24/2023</v>
          </cell>
        </row>
        <row r="607">
          <cell r="D607">
            <v>36156</v>
          </cell>
          <cell r="E607">
            <v>19408955</v>
          </cell>
          <cell r="F607">
            <v>2995075</v>
          </cell>
          <cell r="G607">
            <v>45094.000347222223</v>
          </cell>
          <cell r="J607" t="str">
            <v>Do Thi Bich Lieu</v>
          </cell>
          <cell r="M607" t="str">
            <v>No</v>
          </cell>
          <cell r="O607" t="str">
            <v>07/Đã thanh toán 24/2023</v>
          </cell>
        </row>
        <row r="608">
          <cell r="D608">
            <v>36164</v>
          </cell>
          <cell r="E608">
            <v>24326516</v>
          </cell>
          <cell r="F608">
            <v>2880284</v>
          </cell>
          <cell r="G608">
            <v>45094.000347222223</v>
          </cell>
          <cell r="J608" t="str">
            <v>Do Thi Bich Lieu</v>
          </cell>
          <cell r="M608" t="str">
            <v>No</v>
          </cell>
          <cell r="O608" t="str">
            <v>07/Đã thanh toán 24/2023</v>
          </cell>
        </row>
        <row r="609">
          <cell r="D609">
            <v>36185</v>
          </cell>
          <cell r="E609">
            <v>14119423</v>
          </cell>
          <cell r="F609">
            <v>283021</v>
          </cell>
          <cell r="G609">
            <v>45094.000347222223</v>
          </cell>
          <cell r="J609" t="str">
            <v>Do Thi Bich Lieu</v>
          </cell>
          <cell r="M609" t="str">
            <v>No</v>
          </cell>
          <cell r="O609" t="str">
            <v>07/Đã thanh toán 24/2023</v>
          </cell>
        </row>
        <row r="610">
          <cell r="D610">
            <v>36149</v>
          </cell>
          <cell r="E610">
            <v>25354941</v>
          </cell>
          <cell r="F610">
            <v>2619452</v>
          </cell>
          <cell r="G610">
            <v>45094.000347222223</v>
          </cell>
          <cell r="J610" t="str">
            <v>Do Thi Bich Lieu</v>
          </cell>
          <cell r="M610" t="str">
            <v>No</v>
          </cell>
          <cell r="O610" t="str">
            <v>07/Đã thanh toán 24/2023</v>
          </cell>
        </row>
        <row r="611">
          <cell r="D611">
            <v>36170</v>
          </cell>
          <cell r="E611">
            <v>21236962</v>
          </cell>
          <cell r="F611">
            <v>1615482</v>
          </cell>
          <cell r="G611">
            <v>45094.000347222223</v>
          </cell>
          <cell r="J611" t="str">
            <v>Do Thi Bich Lieu</v>
          </cell>
          <cell r="M611" t="str">
            <v>No</v>
          </cell>
          <cell r="O611" t="str">
            <v>07/Đã thanh toán 24/2023</v>
          </cell>
        </row>
        <row r="612">
          <cell r="D612">
            <v>36186</v>
          </cell>
          <cell r="E612">
            <v>13270630</v>
          </cell>
          <cell r="F612">
            <v>2564596</v>
          </cell>
          <cell r="G612">
            <v>45094.000347222223</v>
          </cell>
          <cell r="J612" t="str">
            <v>Do Thi Bich Lieu</v>
          </cell>
          <cell r="M612" t="str">
            <v>No</v>
          </cell>
          <cell r="O612" t="str">
            <v>07/Đã thanh toán 24/2023</v>
          </cell>
        </row>
        <row r="613">
          <cell r="D613">
            <v>36172</v>
          </cell>
          <cell r="E613">
            <v>27347930</v>
          </cell>
          <cell r="F613">
            <v>1038389</v>
          </cell>
          <cell r="G613">
            <v>45094.000347222223</v>
          </cell>
          <cell r="J613" t="str">
            <v>Do Thi Bich Lieu</v>
          </cell>
          <cell r="M613" t="str">
            <v>No</v>
          </cell>
          <cell r="O613" t="str">
            <v>07/Đã thanh toán 24/2023</v>
          </cell>
        </row>
        <row r="614">
          <cell r="D614">
            <v>36146</v>
          </cell>
          <cell r="E614">
            <v>28346594</v>
          </cell>
          <cell r="F614">
            <v>1615482</v>
          </cell>
          <cell r="G614">
            <v>45094.000347222223</v>
          </cell>
          <cell r="J614" t="str">
            <v>Do Thi Bich Lieu</v>
          </cell>
          <cell r="M614" t="str">
            <v>No</v>
          </cell>
          <cell r="O614" t="str">
            <v>07/Đã thanh toán 24/2023</v>
          </cell>
        </row>
        <row r="615">
          <cell r="D615">
            <v>36177</v>
          </cell>
          <cell r="E615">
            <v>14118600</v>
          </cell>
          <cell r="F615">
            <v>6600399</v>
          </cell>
          <cell r="G615">
            <v>45094.000347222223</v>
          </cell>
          <cell r="J615" t="str">
            <v>Do Thi Bich Lieu</v>
          </cell>
          <cell r="M615" t="str">
            <v>No</v>
          </cell>
          <cell r="O615" t="str">
            <v>07/Đã thanh toán 10/2023</v>
          </cell>
        </row>
        <row r="616">
          <cell r="D616">
            <v>36145</v>
          </cell>
          <cell r="E616">
            <v>16447953</v>
          </cell>
          <cell r="F616">
            <v>5499736</v>
          </cell>
          <cell r="G616">
            <v>45094.000347222223</v>
          </cell>
          <cell r="J616" t="str">
            <v>Do Thi Bich Lieu</v>
          </cell>
          <cell r="M616" t="str">
            <v>No</v>
          </cell>
          <cell r="O616" t="str">
            <v>07/Đã thanh toán 24/2023</v>
          </cell>
        </row>
        <row r="617">
          <cell r="D617">
            <v>36162</v>
          </cell>
          <cell r="E617">
            <v>28348410</v>
          </cell>
          <cell r="F617">
            <v>2846936</v>
          </cell>
          <cell r="G617">
            <v>45094.000347222223</v>
          </cell>
          <cell r="J617" t="str">
            <v>Do Thi Bich Lieu</v>
          </cell>
          <cell r="M617" t="str">
            <v>No</v>
          </cell>
          <cell r="O617" t="str">
            <v>07/Đã thanh toán 24/2023</v>
          </cell>
        </row>
        <row r="618">
          <cell r="D618">
            <v>36179</v>
          </cell>
          <cell r="E618">
            <v>13269415</v>
          </cell>
          <cell r="F618">
            <v>2443276</v>
          </cell>
          <cell r="G618">
            <v>45094.000347222223</v>
          </cell>
          <cell r="J618" t="str">
            <v>Do Thi Bich Lieu</v>
          </cell>
          <cell r="M618" t="str">
            <v>No</v>
          </cell>
          <cell r="O618" t="str">
            <v>07/Đã thanh toán 10/2023</v>
          </cell>
        </row>
        <row r="619">
          <cell r="D619">
            <v>36173</v>
          </cell>
          <cell r="E619">
            <v>17216889</v>
          </cell>
          <cell r="F619">
            <v>2729855</v>
          </cell>
          <cell r="G619">
            <v>45094.000347222223</v>
          </cell>
          <cell r="J619" t="str">
            <v>Do Thi Bich Lieu</v>
          </cell>
          <cell r="M619" t="str">
            <v>No</v>
          </cell>
          <cell r="O619" t="str">
            <v>07/Đã thanh toán 24/2023</v>
          </cell>
        </row>
        <row r="620">
          <cell r="D620">
            <v>36143</v>
          </cell>
          <cell r="E620">
            <v>11212777</v>
          </cell>
          <cell r="F620">
            <v>4752506</v>
          </cell>
          <cell r="G620">
            <v>45094.000347222223</v>
          </cell>
          <cell r="J620" t="str">
            <v>Do Thi Bich Lieu</v>
          </cell>
          <cell r="M620" t="str">
            <v>No</v>
          </cell>
          <cell r="O620" t="str">
            <v>07/Đã thanh toán 24/2023</v>
          </cell>
        </row>
        <row r="621">
          <cell r="D621">
            <v>36158</v>
          </cell>
          <cell r="E621">
            <v>23228769</v>
          </cell>
          <cell r="F621">
            <v>1615482</v>
          </cell>
          <cell r="G621">
            <v>45094.000347222223</v>
          </cell>
          <cell r="J621" t="str">
            <v>Do Thi Bich Lieu</v>
          </cell>
          <cell r="M621" t="str">
            <v>No</v>
          </cell>
          <cell r="O621" t="str">
            <v>07/Đã thanh toán 24/2023</v>
          </cell>
        </row>
        <row r="622">
          <cell r="D622">
            <v>36176</v>
          </cell>
          <cell r="E622">
            <v>25355867</v>
          </cell>
          <cell r="F622">
            <v>6854386</v>
          </cell>
          <cell r="G622">
            <v>45094.000347222223</v>
          </cell>
          <cell r="J622" t="str">
            <v>Do Thi Bich Lieu</v>
          </cell>
          <cell r="M622" t="str">
            <v>No</v>
          </cell>
          <cell r="O622" t="str">
            <v>07/Đã thanh toán 24/2023</v>
          </cell>
        </row>
        <row r="623">
          <cell r="D623">
            <v>36174</v>
          </cell>
          <cell r="E623">
            <v>17217861</v>
          </cell>
          <cell r="F623">
            <v>2076778</v>
          </cell>
          <cell r="G623">
            <v>45094.000347222223</v>
          </cell>
          <cell r="J623" t="str">
            <v>Do Thi Bich Lieu</v>
          </cell>
          <cell r="M623" t="str">
            <v>No</v>
          </cell>
          <cell r="O623" t="str">
            <v>07/Đã thanh toán 24/2023</v>
          </cell>
        </row>
        <row r="624">
          <cell r="D624">
            <v>36160</v>
          </cell>
          <cell r="E624">
            <v>16449632</v>
          </cell>
          <cell r="F624">
            <v>1038389</v>
          </cell>
          <cell r="G624">
            <v>45094.000347222223</v>
          </cell>
          <cell r="J624" t="str">
            <v>Do Thi Bich Lieu</v>
          </cell>
          <cell r="M624" t="str">
            <v>No</v>
          </cell>
          <cell r="O624" t="str">
            <v>07/Đã thanh toán 24/2023</v>
          </cell>
        </row>
        <row r="625">
          <cell r="D625">
            <v>36150</v>
          </cell>
          <cell r="E625">
            <v>10255137</v>
          </cell>
          <cell r="F625">
            <v>4153556</v>
          </cell>
          <cell r="G625">
            <v>45094.000347222223</v>
          </cell>
          <cell r="J625" t="str">
            <v>Do Thi Bich Lieu</v>
          </cell>
          <cell r="M625" t="str">
            <v>No</v>
          </cell>
          <cell r="O625" t="str">
            <v>07/Đã thanh toán 24/2023</v>
          </cell>
        </row>
        <row r="626">
          <cell r="D626">
            <v>36148</v>
          </cell>
          <cell r="E626">
            <v>24325650</v>
          </cell>
          <cell r="F626">
            <v>2112294</v>
          </cell>
          <cell r="G626">
            <v>45094.000347222223</v>
          </cell>
          <cell r="J626" t="str">
            <v>Do Thi Bich Lieu</v>
          </cell>
          <cell r="M626" t="str">
            <v>No</v>
          </cell>
          <cell r="O626" t="str">
            <v>07/Đã thanh toán 24/2023</v>
          </cell>
        </row>
        <row r="627">
          <cell r="D627">
            <v>36147</v>
          </cell>
          <cell r="E627">
            <v>24325563</v>
          </cell>
          <cell r="F627">
            <v>1038389</v>
          </cell>
          <cell r="G627">
            <v>45094.000347222223</v>
          </cell>
          <cell r="J627" t="str">
            <v>Do Thi Bich Lieu</v>
          </cell>
          <cell r="M627" t="str">
            <v>No</v>
          </cell>
          <cell r="O627" t="str">
            <v>07/Đã thanh toán 24/2023</v>
          </cell>
        </row>
        <row r="628">
          <cell r="D628">
            <v>36175</v>
          </cell>
          <cell r="E628">
            <v>25355618</v>
          </cell>
          <cell r="F628">
            <v>1038389</v>
          </cell>
          <cell r="G628">
            <v>45094.000347222223</v>
          </cell>
          <cell r="J628" t="str">
            <v>Do Thi Bich Lieu</v>
          </cell>
          <cell r="M628" t="str">
            <v>No</v>
          </cell>
          <cell r="O628" t="str">
            <v>07/Đã thanh toán 24/2023</v>
          </cell>
        </row>
        <row r="629">
          <cell r="D629">
            <v>36184</v>
          </cell>
          <cell r="E629">
            <v>14119687</v>
          </cell>
          <cell r="F629">
            <v>3636370</v>
          </cell>
          <cell r="G629">
            <v>45094.000347222223</v>
          </cell>
          <cell r="J629" t="str">
            <v>Do Thi Bich Lieu</v>
          </cell>
          <cell r="M629" t="str">
            <v>No</v>
          </cell>
          <cell r="O629" t="str">
            <v>07/Đã thanh toán 24/2023</v>
          </cell>
        </row>
        <row r="630">
          <cell r="D630">
            <v>36178</v>
          </cell>
          <cell r="E630">
            <v>26407545</v>
          </cell>
          <cell r="F630">
            <v>4798475</v>
          </cell>
          <cell r="G630">
            <v>45094.000347222223</v>
          </cell>
          <cell r="J630" t="str">
            <v>Do Thi Bich Lieu</v>
          </cell>
          <cell r="M630" t="str">
            <v>No</v>
          </cell>
          <cell r="O630" t="str">
            <v>07/Đã thanh toán 10/2023</v>
          </cell>
        </row>
        <row r="631">
          <cell r="D631">
            <v>36159</v>
          </cell>
          <cell r="E631">
            <v>16449065</v>
          </cell>
          <cell r="F631">
            <v>4234934</v>
          </cell>
          <cell r="G631">
            <v>45094.000347222223</v>
          </cell>
          <cell r="J631" t="str">
            <v>Do Thi Bich Lieu</v>
          </cell>
          <cell r="M631" t="str">
            <v>No</v>
          </cell>
          <cell r="O631" t="str">
            <v>07/Đã thanh toán 24/2023</v>
          </cell>
        </row>
        <row r="632">
          <cell r="D632">
            <v>37554</v>
          </cell>
          <cell r="E632">
            <v>14088540</v>
          </cell>
          <cell r="F632">
            <v>4921533</v>
          </cell>
          <cell r="G632">
            <v>45100.000347222223</v>
          </cell>
          <cell r="J632" t="str">
            <v>Do Thi Bich Lieu</v>
          </cell>
          <cell r="M632" t="str">
            <v>No</v>
          </cell>
          <cell r="O632" t="str">
            <v>07/Đã thanh toán 10/2023</v>
          </cell>
        </row>
        <row r="633">
          <cell r="D633">
            <v>37553</v>
          </cell>
          <cell r="E633">
            <v>14080816</v>
          </cell>
          <cell r="F633">
            <v>4959499</v>
          </cell>
          <cell r="G633">
            <v>45100.000347222223</v>
          </cell>
          <cell r="J633" t="str">
            <v>Do Thi Bich Lieu</v>
          </cell>
          <cell r="M633" t="str">
            <v>No</v>
          </cell>
          <cell r="O633" t="str">
            <v>07/Đã thanh toán 10/2023</v>
          </cell>
        </row>
        <row r="634">
          <cell r="D634">
            <v>37557</v>
          </cell>
          <cell r="E634">
            <v>22343251</v>
          </cell>
          <cell r="F634">
            <v>977306</v>
          </cell>
          <cell r="G634">
            <v>45100.000347222223</v>
          </cell>
          <cell r="J634" t="str">
            <v>Do Thi Bich Lieu</v>
          </cell>
          <cell r="M634" t="str">
            <v>No</v>
          </cell>
          <cell r="O634" t="str">
            <v>07/Đã thanh toán 10/2023</v>
          </cell>
        </row>
        <row r="635">
          <cell r="D635">
            <v>37536</v>
          </cell>
          <cell r="E635">
            <v>25269261</v>
          </cell>
          <cell r="F635">
            <v>2311384</v>
          </cell>
          <cell r="G635">
            <v>45100.000347222223</v>
          </cell>
          <cell r="J635" t="str">
            <v>Do Thi Bich Lieu</v>
          </cell>
          <cell r="M635" t="str">
            <v>No</v>
          </cell>
          <cell r="O635" t="str">
            <v>07/Đã thanh toán 10/2023</v>
          </cell>
        </row>
        <row r="636">
          <cell r="D636">
            <v>37556</v>
          </cell>
          <cell r="E636">
            <v>20293537</v>
          </cell>
          <cell r="F636">
            <v>2226532</v>
          </cell>
          <cell r="G636">
            <v>45100.000347222223</v>
          </cell>
          <cell r="J636" t="str">
            <v>Do Thi Bich Lieu</v>
          </cell>
          <cell r="M636" t="str">
            <v>No</v>
          </cell>
          <cell r="O636" t="str">
            <v>07/Đã thanh toán 10/2023</v>
          </cell>
        </row>
        <row r="637">
          <cell r="D637">
            <v>37555</v>
          </cell>
          <cell r="E637">
            <v>28256017</v>
          </cell>
          <cell r="F637">
            <v>11215914</v>
          </cell>
          <cell r="G637">
            <v>45100.000347222223</v>
          </cell>
          <cell r="J637" t="str">
            <v>Do Thi Bich Lieu</v>
          </cell>
          <cell r="M637" t="str">
            <v>No</v>
          </cell>
          <cell r="O637" t="str">
            <v>07/Đã thanh toán 10/2023</v>
          </cell>
        </row>
        <row r="638">
          <cell r="D638">
            <v>37510</v>
          </cell>
          <cell r="E638">
            <v>14064562</v>
          </cell>
          <cell r="F638">
            <v>2650786</v>
          </cell>
          <cell r="G638">
            <v>45100.000347222223</v>
          </cell>
          <cell r="J638" t="str">
            <v>Do Thi Bich Lieu</v>
          </cell>
          <cell r="M638" t="str">
            <v>No</v>
          </cell>
          <cell r="O638" t="str">
            <v>07/Đã thanh toán 24/2023</v>
          </cell>
        </row>
        <row r="639">
          <cell r="D639">
            <v>37509</v>
          </cell>
          <cell r="E639">
            <v>14085720</v>
          </cell>
          <cell r="F639">
            <v>3115167</v>
          </cell>
          <cell r="G639">
            <v>45100.000347222223</v>
          </cell>
          <cell r="J639" t="str">
            <v>Do Thi Bich Lieu</v>
          </cell>
          <cell r="M639" t="str">
            <v>No</v>
          </cell>
          <cell r="O639" t="str">
            <v>07/Đã thanh toán 10/2023</v>
          </cell>
        </row>
        <row r="640">
          <cell r="D640">
            <v>37638</v>
          </cell>
          <cell r="E640">
            <v>25357982</v>
          </cell>
          <cell r="F640">
            <v>1038389</v>
          </cell>
          <cell r="G640">
            <v>45101.000347222223</v>
          </cell>
          <cell r="J640" t="str">
            <v>Do Thi Bich Lieu</v>
          </cell>
          <cell r="M640" t="str">
            <v>No</v>
          </cell>
          <cell r="O640" t="str">
            <v>08/Đã thanh toán 10/2023</v>
          </cell>
        </row>
        <row r="641">
          <cell r="D641">
            <v>37640</v>
          </cell>
          <cell r="E641">
            <v>14121232</v>
          </cell>
          <cell r="F641">
            <v>3115167</v>
          </cell>
          <cell r="G641">
            <v>45101.000347222223</v>
          </cell>
          <cell r="J641" t="str">
            <v>Do Thi Bich Lieu</v>
          </cell>
          <cell r="M641" t="str">
            <v>No</v>
          </cell>
          <cell r="O641" t="str">
            <v>07/Đã thanh toán 24/2023</v>
          </cell>
        </row>
        <row r="642">
          <cell r="D642">
            <v>37624</v>
          </cell>
          <cell r="E642">
            <v>17218910</v>
          </cell>
          <cell r="F642">
            <v>3692260</v>
          </cell>
          <cell r="G642">
            <v>45101.000347222223</v>
          </cell>
          <cell r="J642" t="str">
            <v>Do Thi Bich Lieu</v>
          </cell>
          <cell r="M642" t="str">
            <v>No</v>
          </cell>
          <cell r="O642" t="str">
            <v>08/Đã thanh toán 10/2023</v>
          </cell>
        </row>
        <row r="643">
          <cell r="D643">
            <v>37635</v>
          </cell>
          <cell r="E643">
            <v>50993255</v>
          </cell>
          <cell r="F643">
            <v>1038389</v>
          </cell>
          <cell r="G643">
            <v>45101.000347222223</v>
          </cell>
          <cell r="J643" t="str">
            <v>Do Thi Bich Lieu</v>
          </cell>
          <cell r="M643" t="str">
            <v>No</v>
          </cell>
          <cell r="O643" t="str">
            <v>08/Đã thanh toán 10/2023</v>
          </cell>
        </row>
        <row r="644">
          <cell r="D644">
            <v>37620</v>
          </cell>
          <cell r="E644">
            <v>10254872</v>
          </cell>
          <cell r="F644">
            <v>5850416</v>
          </cell>
          <cell r="G644">
            <v>45101.000347222223</v>
          </cell>
          <cell r="J644" t="str">
            <v>Do Thi Bich Lieu</v>
          </cell>
          <cell r="M644" t="str">
            <v>No</v>
          </cell>
          <cell r="O644" t="str">
            <v>07/Đã thanh toán 24/2023</v>
          </cell>
        </row>
        <row r="645">
          <cell r="D645">
            <v>37630</v>
          </cell>
          <cell r="E645">
            <v>11215746</v>
          </cell>
          <cell r="F645">
            <v>5191945</v>
          </cell>
          <cell r="G645">
            <v>45101.000347222223</v>
          </cell>
          <cell r="J645" t="str">
            <v>Do Thi Bich Lieu</v>
          </cell>
          <cell r="M645" t="str">
            <v>No</v>
          </cell>
          <cell r="O645" t="str">
            <v>08/Đã thanh toán 10/2023</v>
          </cell>
        </row>
        <row r="646">
          <cell r="D646">
            <v>37642</v>
          </cell>
          <cell r="E646">
            <v>90333334</v>
          </cell>
          <cell r="F646">
            <v>1038389</v>
          </cell>
          <cell r="G646">
            <v>45101.000347222223</v>
          </cell>
          <cell r="J646" t="str">
            <v>Do Thi Bich Lieu</v>
          </cell>
          <cell r="M646" t="str">
            <v>No</v>
          </cell>
          <cell r="O646" t="str">
            <v>07/Đã thanh toán 24/2023</v>
          </cell>
        </row>
        <row r="647">
          <cell r="D647">
            <v>37637</v>
          </cell>
          <cell r="E647">
            <v>16451871</v>
          </cell>
          <cell r="F647">
            <v>4141489</v>
          </cell>
          <cell r="G647">
            <v>45101.000347222223</v>
          </cell>
          <cell r="J647" t="str">
            <v>Do Thi Bich Lieu</v>
          </cell>
          <cell r="M647" t="str">
            <v>No</v>
          </cell>
          <cell r="O647" t="str">
            <v>08/Đã thanh toán 10/2023</v>
          </cell>
        </row>
        <row r="648">
          <cell r="D648">
            <v>37627</v>
          </cell>
          <cell r="E648">
            <v>16450595</v>
          </cell>
          <cell r="F648">
            <v>3115167</v>
          </cell>
          <cell r="G648">
            <v>45101.000347222223</v>
          </cell>
          <cell r="J648" t="str">
            <v>Do Thi Bich Lieu</v>
          </cell>
          <cell r="M648" t="str">
            <v>No</v>
          </cell>
          <cell r="O648" t="str">
            <v>08/Đã thanh toán 10/2023</v>
          </cell>
        </row>
        <row r="649">
          <cell r="D649">
            <v>37641</v>
          </cell>
          <cell r="E649">
            <v>13272625</v>
          </cell>
          <cell r="F649">
            <v>496812</v>
          </cell>
          <cell r="G649">
            <v>45101.000347222223</v>
          </cell>
          <cell r="J649" t="str">
            <v>Do Thi Bich Lieu</v>
          </cell>
          <cell r="M649" t="str">
            <v>No</v>
          </cell>
          <cell r="O649" t="str">
            <v>07/Đã thanh toán 24/2023</v>
          </cell>
        </row>
        <row r="650">
          <cell r="D650">
            <v>37623</v>
          </cell>
          <cell r="E650">
            <v>21238342</v>
          </cell>
          <cell r="F650">
            <v>1034143</v>
          </cell>
          <cell r="G650">
            <v>45101.000347222223</v>
          </cell>
          <cell r="J650" t="str">
            <v>Do Thi Bich Lieu</v>
          </cell>
          <cell r="M650" t="str">
            <v>No</v>
          </cell>
          <cell r="O650" t="str">
            <v>08/Đã thanh toán 10/2023</v>
          </cell>
        </row>
        <row r="651">
          <cell r="D651">
            <v>37645</v>
          </cell>
          <cell r="E651">
            <v>26414192</v>
          </cell>
          <cell r="F651">
            <v>2076778</v>
          </cell>
          <cell r="G651">
            <v>45101.000347222223</v>
          </cell>
          <cell r="J651" t="str">
            <v>Do Thi Bich Lieu</v>
          </cell>
          <cell r="M651" t="str">
            <v>No</v>
          </cell>
          <cell r="O651" t="str">
            <v>07/Đã thanh toán 24/2023</v>
          </cell>
        </row>
        <row r="652">
          <cell r="D652">
            <v>37621</v>
          </cell>
          <cell r="E652">
            <v>18183438</v>
          </cell>
          <cell r="F652">
            <v>1038389</v>
          </cell>
          <cell r="G652">
            <v>45101.000347222223</v>
          </cell>
          <cell r="J652" t="str">
            <v>Do Thi Bich Lieu</v>
          </cell>
          <cell r="M652" t="str">
            <v>No</v>
          </cell>
          <cell r="O652" t="str">
            <v>07/Đã thanh toán 24/2023</v>
          </cell>
        </row>
        <row r="653">
          <cell r="D653">
            <v>37619</v>
          </cell>
          <cell r="E653">
            <v>10249806</v>
          </cell>
          <cell r="F653">
            <v>2076778</v>
          </cell>
          <cell r="G653">
            <v>45101.000347222223</v>
          </cell>
          <cell r="J653" t="str">
            <v>Do Thi Bich Lieu</v>
          </cell>
          <cell r="M653" t="str">
            <v>No</v>
          </cell>
          <cell r="O653" t="str">
            <v>07/Đã thanh toán 24/2023</v>
          </cell>
        </row>
        <row r="654">
          <cell r="D654">
            <v>37622</v>
          </cell>
          <cell r="E654">
            <v>10255621</v>
          </cell>
          <cell r="F654">
            <v>5191945</v>
          </cell>
          <cell r="G654">
            <v>45101.000347222223</v>
          </cell>
          <cell r="J654" t="str">
            <v>Do Thi Bich Lieu</v>
          </cell>
          <cell r="M654" t="str">
            <v>No</v>
          </cell>
          <cell r="O654" t="str">
            <v>07/Đã thanh toán 24/2023</v>
          </cell>
        </row>
        <row r="655">
          <cell r="D655">
            <v>37648</v>
          </cell>
          <cell r="E655">
            <v>29183693</v>
          </cell>
          <cell r="F655">
            <v>552013</v>
          </cell>
          <cell r="G655">
            <v>45101.000347222223</v>
          </cell>
          <cell r="J655" t="str">
            <v>Do Thi Bich Lieu</v>
          </cell>
          <cell r="M655" t="str">
            <v>No</v>
          </cell>
          <cell r="O655" t="str">
            <v>08/Đã thanh toán 10/2023</v>
          </cell>
        </row>
        <row r="656">
          <cell r="D656">
            <v>37636</v>
          </cell>
          <cell r="E656">
            <v>12174650</v>
          </cell>
          <cell r="F656">
            <v>8099434</v>
          </cell>
          <cell r="G656">
            <v>45101.000347222223</v>
          </cell>
          <cell r="J656" t="str">
            <v>Do Thi Bich Lieu</v>
          </cell>
          <cell r="M656" t="str">
            <v>No</v>
          </cell>
          <cell r="O656" t="str">
            <v>08/Đã thanh toán 10/2023</v>
          </cell>
        </row>
        <row r="657">
          <cell r="D657">
            <v>37639</v>
          </cell>
          <cell r="E657">
            <v>25358234</v>
          </cell>
          <cell r="F657">
            <v>4178313</v>
          </cell>
          <cell r="G657">
            <v>45101.000347222223</v>
          </cell>
          <cell r="J657" t="str">
            <v>Do Thi Bich Lieu</v>
          </cell>
          <cell r="M657" t="str">
            <v>No</v>
          </cell>
          <cell r="O657" t="str">
            <v>08/Đã thanh toán 10/2023</v>
          </cell>
        </row>
        <row r="658">
          <cell r="D658">
            <v>37626</v>
          </cell>
          <cell r="E658">
            <v>16450772</v>
          </cell>
          <cell r="F658">
            <v>1891489</v>
          </cell>
          <cell r="G658">
            <v>45101.000347222223</v>
          </cell>
          <cell r="J658" t="str">
            <v>Do Thi Bich Lieu</v>
          </cell>
          <cell r="M658" t="str">
            <v>No</v>
          </cell>
          <cell r="O658" t="str">
            <v>08/Đã thanh toán 10/2023</v>
          </cell>
        </row>
        <row r="659">
          <cell r="D659">
            <v>37634</v>
          </cell>
          <cell r="E659">
            <v>18186431</v>
          </cell>
          <cell r="F659">
            <v>2076778</v>
          </cell>
          <cell r="G659">
            <v>45101.000347222223</v>
          </cell>
          <cell r="J659" t="str">
            <v>Do Thi Bich Lieu</v>
          </cell>
          <cell r="M659" t="str">
            <v>No</v>
          </cell>
          <cell r="O659" t="str">
            <v>08/Đã thanh toán 10/2023</v>
          </cell>
        </row>
        <row r="660">
          <cell r="D660">
            <v>37646</v>
          </cell>
          <cell r="E660">
            <v>13274402</v>
          </cell>
          <cell r="F660">
            <v>1038389</v>
          </cell>
          <cell r="G660">
            <v>45101.000347222223</v>
          </cell>
          <cell r="J660" t="str">
            <v>Do Thi Bich Lieu</v>
          </cell>
          <cell r="M660" t="str">
            <v>No</v>
          </cell>
          <cell r="O660" t="str">
            <v>07/Đã thanh toán 24/2023</v>
          </cell>
        </row>
        <row r="661">
          <cell r="D661">
            <v>37643</v>
          </cell>
          <cell r="E661">
            <v>26413286</v>
          </cell>
          <cell r="F661">
            <v>1038389</v>
          </cell>
          <cell r="G661">
            <v>45101.000347222223</v>
          </cell>
          <cell r="J661" t="str">
            <v>Do Thi Bich Lieu</v>
          </cell>
          <cell r="M661" t="str">
            <v>No</v>
          </cell>
          <cell r="O661" t="str">
            <v>07/Đã thanh toán 24/2023</v>
          </cell>
        </row>
        <row r="662">
          <cell r="D662">
            <v>37647</v>
          </cell>
          <cell r="E662">
            <v>18187362</v>
          </cell>
          <cell r="F662">
            <v>3812589</v>
          </cell>
          <cell r="G662">
            <v>45101.000347222223</v>
          </cell>
          <cell r="J662" t="str">
            <v>Do Thi Bich Lieu</v>
          </cell>
          <cell r="M662" t="str">
            <v>No</v>
          </cell>
          <cell r="O662" t="str">
            <v>08/Đã thanh toán 10/2023</v>
          </cell>
        </row>
        <row r="663">
          <cell r="D663">
            <v>37644</v>
          </cell>
          <cell r="E663">
            <v>26411759</v>
          </cell>
          <cell r="F663">
            <v>2856594</v>
          </cell>
          <cell r="G663">
            <v>45101.000347222223</v>
          </cell>
          <cell r="J663" t="str">
            <v>Do Thi Bich Lieu</v>
          </cell>
          <cell r="M663" t="str">
            <v>No</v>
          </cell>
          <cell r="O663" t="str">
            <v>07/Đã thanh toán 24/2023</v>
          </cell>
        </row>
        <row r="664">
          <cell r="D664">
            <v>37631</v>
          </cell>
          <cell r="E664">
            <v>11216187</v>
          </cell>
          <cell r="F664">
            <v>5629773</v>
          </cell>
          <cell r="G664">
            <v>45101.000347222223</v>
          </cell>
          <cell r="J664" t="str">
            <v>Do Thi Bich Lieu</v>
          </cell>
          <cell r="M664" t="str">
            <v>No</v>
          </cell>
          <cell r="O664" t="str">
            <v>08/Đã thanh toán 10/2023</v>
          </cell>
        </row>
        <row r="665">
          <cell r="D665">
            <v>37649</v>
          </cell>
          <cell r="E665">
            <v>29183716</v>
          </cell>
          <cell r="F665">
            <v>2619452</v>
          </cell>
          <cell r="G665">
            <v>45101.000347222223</v>
          </cell>
          <cell r="J665" t="str">
            <v>Do Thi Bich Lieu</v>
          </cell>
          <cell r="M665" t="str">
            <v>No</v>
          </cell>
          <cell r="O665" t="str">
            <v>08/Đã thanh toán 10/2023</v>
          </cell>
        </row>
        <row r="666">
          <cell r="D666">
            <v>37633</v>
          </cell>
          <cell r="E666">
            <v>18186319</v>
          </cell>
          <cell r="F666">
            <v>2076778</v>
          </cell>
          <cell r="G666">
            <v>45101.000347222223</v>
          </cell>
          <cell r="J666" t="str">
            <v>Do Thi Bich Lieu</v>
          </cell>
          <cell r="M666" t="str">
            <v>No</v>
          </cell>
          <cell r="O666" t="str">
            <v>08/Đã thanh toán 10/2023</v>
          </cell>
        </row>
        <row r="667">
          <cell r="D667">
            <v>37632</v>
          </cell>
          <cell r="E667">
            <v>18186358</v>
          </cell>
          <cell r="F667">
            <v>2619452</v>
          </cell>
          <cell r="G667">
            <v>45101.000347222223</v>
          </cell>
          <cell r="J667" t="str">
            <v>Do Thi Bich Lieu</v>
          </cell>
          <cell r="M667" t="str">
            <v>No</v>
          </cell>
          <cell r="O667" t="str">
            <v>08/Đã thanh toán 10/2023</v>
          </cell>
        </row>
        <row r="668">
          <cell r="D668">
            <v>37629</v>
          </cell>
          <cell r="E668">
            <v>12174919</v>
          </cell>
          <cell r="F668">
            <v>2167495</v>
          </cell>
          <cell r="G668">
            <v>45101.000347222223</v>
          </cell>
          <cell r="J668" t="str">
            <v>Do Thi Bich Lieu</v>
          </cell>
          <cell r="M668" t="str">
            <v>No</v>
          </cell>
          <cell r="O668" t="str">
            <v>08/Đã thanh toán 10/2023</v>
          </cell>
        </row>
        <row r="669">
          <cell r="D669">
            <v>37628</v>
          </cell>
          <cell r="E669">
            <v>15135255</v>
          </cell>
          <cell r="F669">
            <v>2156022</v>
          </cell>
          <cell r="G669">
            <v>45101.000347222223</v>
          </cell>
          <cell r="J669" t="str">
            <v>Do Thi Bich Lieu</v>
          </cell>
          <cell r="M669" t="str">
            <v>No</v>
          </cell>
          <cell r="O669" t="str">
            <v>08/Đã thanh toán 10/2023</v>
          </cell>
        </row>
        <row r="670">
          <cell r="D670">
            <v>39087</v>
          </cell>
          <cell r="E670">
            <v>21240847</v>
          </cell>
          <cell r="F670">
            <v>1615482</v>
          </cell>
          <cell r="G670">
            <v>45107.000347222223</v>
          </cell>
          <cell r="J670" t="str">
            <v>Do Thi Bich Lieu</v>
          </cell>
          <cell r="M670" t="str">
            <v>No</v>
          </cell>
          <cell r="O670" t="str">
            <v>08/Đã thanh toán 10/2023</v>
          </cell>
        </row>
        <row r="671">
          <cell r="D671">
            <v>39083</v>
          </cell>
          <cell r="E671">
            <v>15140207</v>
          </cell>
          <cell r="F671">
            <v>2226532</v>
          </cell>
          <cell r="G671">
            <v>45107.000347222223</v>
          </cell>
          <cell r="J671" t="str">
            <v>Do Thi Bich Lieu</v>
          </cell>
          <cell r="M671" t="str">
            <v>No</v>
          </cell>
          <cell r="O671" t="str">
            <v>08/Đã thanh toán 10/2023</v>
          </cell>
        </row>
        <row r="672">
          <cell r="D672">
            <v>39075</v>
          </cell>
          <cell r="E672">
            <v>20389396</v>
          </cell>
          <cell r="F672">
            <v>1615482</v>
          </cell>
          <cell r="G672">
            <v>45107.000347222223</v>
          </cell>
          <cell r="J672" t="str">
            <v>Do Thi Bich Lieu</v>
          </cell>
          <cell r="M672" t="str">
            <v>No</v>
          </cell>
          <cell r="O672" t="str">
            <v>08/Đã thanh toán 10/2023</v>
          </cell>
        </row>
        <row r="673">
          <cell r="D673">
            <v>39077</v>
          </cell>
          <cell r="E673">
            <v>19413422</v>
          </cell>
          <cell r="F673">
            <v>2844936</v>
          </cell>
          <cell r="G673">
            <v>45107.000347222223</v>
          </cell>
          <cell r="J673" t="str">
            <v>Do Thi Bich Lieu</v>
          </cell>
          <cell r="M673" t="str">
            <v>No</v>
          </cell>
          <cell r="O673" t="str">
            <v>08/Đã thanh toán 10/2023</v>
          </cell>
        </row>
        <row r="674">
          <cell r="D674">
            <v>39067</v>
          </cell>
          <cell r="E674">
            <v>10258492</v>
          </cell>
          <cell r="F674">
            <v>6451202</v>
          </cell>
          <cell r="G674">
            <v>45107.000347222223</v>
          </cell>
          <cell r="J674" t="str">
            <v>Do Thi Bich Lieu</v>
          </cell>
          <cell r="M674" t="str">
            <v>No</v>
          </cell>
          <cell r="O674" t="str">
            <v>08/Đã thanh toán 10/2023</v>
          </cell>
        </row>
        <row r="675">
          <cell r="D675">
            <v>39081</v>
          </cell>
          <cell r="E675">
            <v>11219135</v>
          </cell>
          <cell r="F675">
            <v>2226532</v>
          </cell>
          <cell r="G675">
            <v>45107.000347222223</v>
          </cell>
          <cell r="J675" t="str">
            <v>Do Thi Bich Lieu</v>
          </cell>
          <cell r="M675" t="str">
            <v>No</v>
          </cell>
          <cell r="O675" t="str">
            <v>08/Đã thanh toán 10/2023</v>
          </cell>
        </row>
        <row r="676">
          <cell r="D676">
            <v>39079</v>
          </cell>
          <cell r="E676">
            <v>12178237</v>
          </cell>
          <cell r="F676">
            <v>2233483</v>
          </cell>
          <cell r="G676">
            <v>45107.000347222223</v>
          </cell>
          <cell r="J676" t="str">
            <v>Do Thi Bich Lieu</v>
          </cell>
          <cell r="M676" t="str">
            <v>No</v>
          </cell>
          <cell r="O676" t="str">
            <v>08/Đã thanh toán 10/2023</v>
          </cell>
        </row>
        <row r="677">
          <cell r="D677">
            <v>39052</v>
          </cell>
          <cell r="E677">
            <v>13276642</v>
          </cell>
          <cell r="F677">
            <v>4153556</v>
          </cell>
          <cell r="G677">
            <v>45107.000347222223</v>
          </cell>
          <cell r="J677" t="str">
            <v>Do Thi Bich Lieu</v>
          </cell>
          <cell r="M677" t="str">
            <v>No</v>
          </cell>
          <cell r="O677" t="str">
            <v>08/Đã thanh toán 10/2023</v>
          </cell>
        </row>
        <row r="678">
          <cell r="D678">
            <v>39085</v>
          </cell>
          <cell r="E678">
            <v>16455405</v>
          </cell>
          <cell r="F678">
            <v>2226532</v>
          </cell>
          <cell r="G678">
            <v>45107.000347222223</v>
          </cell>
          <cell r="J678" t="str">
            <v>Do Thi Bich Lieu</v>
          </cell>
          <cell r="M678" t="str">
            <v>No</v>
          </cell>
          <cell r="O678" t="str">
            <v>08/Đã thanh toán 10/2023</v>
          </cell>
        </row>
        <row r="679">
          <cell r="D679">
            <v>39049</v>
          </cell>
          <cell r="E679">
            <v>14125189</v>
          </cell>
          <cell r="F679">
            <v>5191945</v>
          </cell>
          <cell r="G679">
            <v>45107.000347222223</v>
          </cell>
          <cell r="J679" t="str">
            <v>Do Thi Bich Lieu</v>
          </cell>
          <cell r="M679" t="str">
            <v>No</v>
          </cell>
          <cell r="O679" t="str">
            <v>08/Đã thanh toán 10/2023</v>
          </cell>
        </row>
        <row r="680">
          <cell r="D680">
            <v>39051</v>
          </cell>
          <cell r="E680">
            <v>13277067</v>
          </cell>
          <cell r="F680">
            <v>943404</v>
          </cell>
          <cell r="G680">
            <v>45107.000347222223</v>
          </cell>
          <cell r="J680" t="str">
            <v>Do Thi Bich Lieu</v>
          </cell>
          <cell r="M680" t="str">
            <v>No</v>
          </cell>
          <cell r="O680" t="str">
            <v>08/Đã thanh toán 10/2023</v>
          </cell>
        </row>
        <row r="681">
          <cell r="D681">
            <v>39048</v>
          </cell>
          <cell r="E681">
            <v>14123855</v>
          </cell>
          <cell r="F681">
            <v>1972939</v>
          </cell>
          <cell r="G681">
            <v>45107.000347222223</v>
          </cell>
          <cell r="J681" t="str">
            <v>Do Thi Bich Lieu</v>
          </cell>
          <cell r="M681" t="str">
            <v>No</v>
          </cell>
          <cell r="O681" t="str">
            <v>07/Đã thanh toán 24/2023</v>
          </cell>
        </row>
        <row r="682">
          <cell r="D682">
            <v>39072</v>
          </cell>
          <cell r="E682">
            <v>23231209</v>
          </cell>
          <cell r="F682">
            <v>2132554</v>
          </cell>
          <cell r="G682">
            <v>45107.000347222223</v>
          </cell>
          <cell r="J682" t="str">
            <v>Do Thi Bich Lieu</v>
          </cell>
          <cell r="M682" t="str">
            <v>No</v>
          </cell>
          <cell r="O682" t="str">
            <v>08/Đã thanh toán 10/2023</v>
          </cell>
        </row>
        <row r="683">
          <cell r="D683">
            <v>39058</v>
          </cell>
          <cell r="E683">
            <v>26415381</v>
          </cell>
          <cell r="F683">
            <v>1078011</v>
          </cell>
          <cell r="G683">
            <v>45107.000347222223</v>
          </cell>
          <cell r="J683" t="str">
            <v>Do Thi Bich Lieu</v>
          </cell>
          <cell r="M683" t="str">
            <v>No</v>
          </cell>
          <cell r="O683" t="str">
            <v>08/Đã thanh toán 10/2023</v>
          </cell>
        </row>
        <row r="684">
          <cell r="D684">
            <v>39069</v>
          </cell>
          <cell r="E684">
            <v>16453735</v>
          </cell>
          <cell r="F684">
            <v>2634517</v>
          </cell>
          <cell r="G684">
            <v>45107.000347222223</v>
          </cell>
          <cell r="J684" t="str">
            <v>Do Thi Bich Lieu</v>
          </cell>
          <cell r="M684" t="str">
            <v>No</v>
          </cell>
          <cell r="O684" t="str">
            <v>08/Đã thanh toán 10/2023</v>
          </cell>
        </row>
        <row r="685">
          <cell r="D685">
            <v>39078</v>
          </cell>
          <cell r="E685">
            <v>19413318</v>
          </cell>
          <cell r="F685">
            <v>2226532</v>
          </cell>
          <cell r="G685">
            <v>45107.000347222223</v>
          </cell>
          <cell r="J685" t="str">
            <v>Do Thi Bich Lieu</v>
          </cell>
          <cell r="M685" t="str">
            <v>No</v>
          </cell>
          <cell r="O685" t="str">
            <v>08/Đã thanh toán 10/2023</v>
          </cell>
        </row>
        <row r="686">
          <cell r="D686">
            <v>39053</v>
          </cell>
          <cell r="E686">
            <v>90335674</v>
          </cell>
          <cell r="F686">
            <v>2117467</v>
          </cell>
          <cell r="G686">
            <v>45107.000347222223</v>
          </cell>
          <cell r="J686" t="str">
            <v>Do Thi Bich Lieu</v>
          </cell>
          <cell r="M686" t="str">
            <v>No</v>
          </cell>
          <cell r="O686" t="str">
            <v>08/Đã thanh toán 10/2023</v>
          </cell>
        </row>
        <row r="687">
          <cell r="D687">
            <v>39073</v>
          </cell>
          <cell r="E687">
            <v>20389539</v>
          </cell>
          <cell r="F687">
            <v>2634517</v>
          </cell>
          <cell r="G687">
            <v>45107.000347222223</v>
          </cell>
          <cell r="J687" t="str">
            <v>Do Thi Bich Lieu</v>
          </cell>
          <cell r="M687" t="str">
            <v>No</v>
          </cell>
          <cell r="O687" t="str">
            <v>08/Đã thanh toán 10/2023</v>
          </cell>
        </row>
        <row r="688">
          <cell r="D688">
            <v>39090</v>
          </cell>
          <cell r="E688">
            <v>25360553</v>
          </cell>
          <cell r="F688">
            <v>1298816</v>
          </cell>
          <cell r="G688">
            <v>45107.000347222223</v>
          </cell>
          <cell r="J688" t="str">
            <v>Do Thi Bich Lieu</v>
          </cell>
          <cell r="M688" t="str">
            <v>No</v>
          </cell>
          <cell r="O688" t="str">
            <v>08/Đã thanh toán 10/2023</v>
          </cell>
        </row>
        <row r="689">
          <cell r="D689">
            <v>39074</v>
          </cell>
          <cell r="E689">
            <v>20389437</v>
          </cell>
          <cell r="F689">
            <v>2226532</v>
          </cell>
          <cell r="G689">
            <v>45107.000347222223</v>
          </cell>
          <cell r="J689" t="str">
            <v>Do Thi Bich Lieu</v>
          </cell>
          <cell r="M689" t="str">
            <v>No</v>
          </cell>
          <cell r="O689" t="str">
            <v>08/Đã thanh toán 10/2023</v>
          </cell>
        </row>
        <row r="690">
          <cell r="D690">
            <v>39068</v>
          </cell>
          <cell r="E690">
            <v>28351392</v>
          </cell>
          <cell r="F690">
            <v>2675284</v>
          </cell>
          <cell r="G690">
            <v>45107.000347222223</v>
          </cell>
          <cell r="J690" t="str">
            <v>Do Thi Bich Lieu</v>
          </cell>
          <cell r="M690" t="str">
            <v>No</v>
          </cell>
          <cell r="O690" t="str">
            <v>08/Đã thanh toán 10/2023</v>
          </cell>
        </row>
        <row r="691">
          <cell r="D691">
            <v>39056</v>
          </cell>
          <cell r="E691">
            <v>14125995</v>
          </cell>
          <cell r="F691">
            <v>435501</v>
          </cell>
          <cell r="G691">
            <v>45107.000347222223</v>
          </cell>
          <cell r="J691" t="str">
            <v>Do Thi Bich Lieu</v>
          </cell>
          <cell r="M691" t="str">
            <v>No</v>
          </cell>
          <cell r="O691" t="str">
            <v>08/Đã thanh toán 10/2023</v>
          </cell>
        </row>
        <row r="692">
          <cell r="D692">
            <v>39443</v>
          </cell>
          <cell r="E692">
            <v>15140789</v>
          </cell>
          <cell r="F692">
            <v>9382090</v>
          </cell>
          <cell r="G692">
            <v>45111.000347222223</v>
          </cell>
          <cell r="J692" t="str">
            <v>Do Thi Bich Lieu</v>
          </cell>
          <cell r="M692" t="str">
            <v>No</v>
          </cell>
          <cell r="O692" t="str">
            <v>08/Đã thanh toán 10/2023</v>
          </cell>
        </row>
        <row r="693">
          <cell r="D693">
            <v>39439</v>
          </cell>
          <cell r="E693">
            <v>10262985</v>
          </cell>
          <cell r="F693">
            <v>490050</v>
          </cell>
          <cell r="G693">
            <v>45111.000347222223</v>
          </cell>
          <cell r="J693" t="str">
            <v>Do Thi Bich Lieu</v>
          </cell>
          <cell r="M693" t="str">
            <v>No</v>
          </cell>
          <cell r="O693" t="str">
            <v>08/Đã thanh toán 10/2023</v>
          </cell>
        </row>
        <row r="694">
          <cell r="D694">
            <v>39442</v>
          </cell>
          <cell r="E694">
            <v>16456573</v>
          </cell>
          <cell r="F694">
            <v>1586110</v>
          </cell>
          <cell r="G694">
            <v>45111.000347222223</v>
          </cell>
          <cell r="H694">
            <v>45115.000347222223</v>
          </cell>
          <cell r="I694">
            <v>45149.000347222223</v>
          </cell>
          <cell r="J694" t="str">
            <v>Do Thi Bich Lieu</v>
          </cell>
          <cell r="M694" t="str">
            <v>No</v>
          </cell>
          <cell r="O694" t="str">
            <v>Lịch thanh toán: Monthly at 10 &amp; 24</v>
          </cell>
        </row>
        <row r="695">
          <cell r="D695">
            <v>39427</v>
          </cell>
          <cell r="E695">
            <v>10262265</v>
          </cell>
          <cell r="F695">
            <v>4443714</v>
          </cell>
          <cell r="G695">
            <v>45111.000347222223</v>
          </cell>
          <cell r="J695" t="str">
            <v>Do Thi Bich Lieu</v>
          </cell>
          <cell r="M695" t="str">
            <v>No</v>
          </cell>
          <cell r="O695" t="str">
            <v>08/Đã thanh toán 10/2023</v>
          </cell>
        </row>
        <row r="696">
          <cell r="D696">
            <v>39441</v>
          </cell>
          <cell r="E696">
            <v>17225309</v>
          </cell>
          <cell r="F696">
            <v>2823298</v>
          </cell>
          <cell r="G696">
            <v>45111.000347222223</v>
          </cell>
          <cell r="J696" t="str">
            <v>Do Thi Bich Lieu</v>
          </cell>
          <cell r="M696" t="str">
            <v>No</v>
          </cell>
          <cell r="O696" t="str">
            <v>08/Đã thanh toán 10/2023</v>
          </cell>
        </row>
        <row r="697">
          <cell r="D697">
            <v>39749</v>
          </cell>
          <cell r="E697">
            <v>14129428</v>
          </cell>
          <cell r="F697">
            <v>5191945</v>
          </cell>
          <cell r="G697">
            <v>45113.000347222223</v>
          </cell>
          <cell r="J697" t="str">
            <v>Do Thi Bich Lieu</v>
          </cell>
          <cell r="M697" t="str">
            <v>No</v>
          </cell>
          <cell r="O697" t="str">
            <v>Chúng tôi đang xử lý hóa đơn, vui lòng liên hệ Do Thi Bich Lieu</v>
          </cell>
        </row>
        <row r="698">
          <cell r="D698">
            <v>39772</v>
          </cell>
          <cell r="E698">
            <v>24330165</v>
          </cell>
          <cell r="F698">
            <v>3264921</v>
          </cell>
          <cell r="G698">
            <v>45113.000347222223</v>
          </cell>
          <cell r="J698" t="str">
            <v>Do Thi Bich Lieu</v>
          </cell>
          <cell r="M698" t="str">
            <v>No</v>
          </cell>
          <cell r="O698" t="str">
            <v>Chúng tôi đang xử lý hóa đơn, vui lòng liên hệ Do Thi Bich Lieu</v>
          </cell>
        </row>
        <row r="699">
          <cell r="D699">
            <v>39817</v>
          </cell>
          <cell r="E699">
            <v>16454540</v>
          </cell>
          <cell r="F699">
            <v>3264921</v>
          </cell>
          <cell r="G699">
            <v>45113.000347222223</v>
          </cell>
          <cell r="J699" t="str">
            <v>Do Thi Bich Lieu</v>
          </cell>
          <cell r="M699" t="str">
            <v>No</v>
          </cell>
          <cell r="O699" t="str">
            <v>08/Đã thanh toán 10/2023</v>
          </cell>
        </row>
        <row r="700">
          <cell r="D700">
            <v>39818</v>
          </cell>
          <cell r="E700">
            <v>17223223</v>
          </cell>
          <cell r="F700">
            <v>4880403</v>
          </cell>
          <cell r="G700">
            <v>45113.000347222223</v>
          </cell>
          <cell r="J700" t="str">
            <v>Do Thi Bich Lieu</v>
          </cell>
          <cell r="M700" t="str">
            <v>No</v>
          </cell>
          <cell r="O700" t="str">
            <v>08/Đã thanh toán 10/2023</v>
          </cell>
        </row>
        <row r="701">
          <cell r="D701">
            <v>39794</v>
          </cell>
          <cell r="E701">
            <v>15138013</v>
          </cell>
          <cell r="F701">
            <v>4303310</v>
          </cell>
          <cell r="G701">
            <v>45113.000347222223</v>
          </cell>
          <cell r="J701" t="str">
            <v>Do Thi Bich Lieu</v>
          </cell>
          <cell r="M701" t="str">
            <v>No</v>
          </cell>
          <cell r="O701" t="str">
            <v>08/Đã thanh toán 10/2023</v>
          </cell>
        </row>
        <row r="702">
          <cell r="D702">
            <v>39795</v>
          </cell>
          <cell r="E702">
            <v>12177951</v>
          </cell>
          <cell r="F702">
            <v>2907489</v>
          </cell>
          <cell r="G702">
            <v>45113.000347222223</v>
          </cell>
          <cell r="J702" t="str">
            <v>Do Thi Bich Lieu</v>
          </cell>
          <cell r="M702" t="str">
            <v>No</v>
          </cell>
          <cell r="O702" t="str">
            <v>08/Đã thanh toán 10/2023</v>
          </cell>
        </row>
        <row r="703">
          <cell r="D703">
            <v>40826</v>
          </cell>
          <cell r="E703">
            <v>17226286</v>
          </cell>
          <cell r="F703">
            <v>3719812</v>
          </cell>
          <cell r="G703">
            <v>45115.000347222223</v>
          </cell>
          <cell r="H703">
            <v>45127.000347222223</v>
          </cell>
          <cell r="I703">
            <v>45150.000347222223</v>
          </cell>
          <cell r="J703" t="str">
            <v>Do Thi Bich Lieu</v>
          </cell>
          <cell r="M703" t="str">
            <v>No</v>
          </cell>
          <cell r="O703" t="str">
            <v>Lịch thanh toán: Monthly at 10 &amp; 24</v>
          </cell>
        </row>
        <row r="704">
          <cell r="D704">
            <v>40827</v>
          </cell>
          <cell r="E704">
            <v>17226231</v>
          </cell>
          <cell r="F704">
            <v>1040791</v>
          </cell>
          <cell r="G704">
            <v>45115.000347222223</v>
          </cell>
          <cell r="H704">
            <v>45116.000347222223</v>
          </cell>
          <cell r="I704">
            <v>45150.000347222223</v>
          </cell>
          <cell r="J704" t="str">
            <v>Do Thi Bich Lieu</v>
          </cell>
          <cell r="M704" t="str">
            <v>No</v>
          </cell>
          <cell r="O704" t="str">
            <v>Lịch thanh toán: Monthly at 10 &amp; 24</v>
          </cell>
        </row>
        <row r="705">
          <cell r="D705">
            <v>40818</v>
          </cell>
          <cell r="E705">
            <v>16458624</v>
          </cell>
          <cell r="F705">
            <v>4372099</v>
          </cell>
          <cell r="G705">
            <v>45115.000347222223</v>
          </cell>
          <cell r="H705">
            <v>45118.000347222223</v>
          </cell>
          <cell r="I705">
            <v>45152.000347222223</v>
          </cell>
          <cell r="J705" t="str">
            <v>Do Thi Bich Lieu</v>
          </cell>
          <cell r="M705" t="str">
            <v>No</v>
          </cell>
          <cell r="O705" t="str">
            <v>Lịch thanh toán: Monthly at 10 &amp; 24</v>
          </cell>
        </row>
        <row r="706">
          <cell r="D706">
            <v>40817</v>
          </cell>
          <cell r="E706">
            <v>12181245</v>
          </cell>
          <cell r="F706">
            <v>2783138</v>
          </cell>
          <cell r="G706">
            <v>45115.000347222223</v>
          </cell>
          <cell r="J706" t="str">
            <v>Do Thi Bich Lieu</v>
          </cell>
          <cell r="M706" t="str">
            <v>No</v>
          </cell>
          <cell r="O706" t="str">
            <v>08/Đã thanh toán 10/2023</v>
          </cell>
        </row>
        <row r="707">
          <cell r="D707">
            <v>40821</v>
          </cell>
          <cell r="E707">
            <v>21242618</v>
          </cell>
          <cell r="F707">
            <v>1586110</v>
          </cell>
          <cell r="G707">
            <v>45115.000347222223</v>
          </cell>
          <cell r="H707">
            <v>45115.000347222223</v>
          </cell>
          <cell r="I707">
            <v>45150.000347222223</v>
          </cell>
          <cell r="J707" t="str">
            <v>Do Thi Bich Lieu</v>
          </cell>
          <cell r="M707" t="str">
            <v>No</v>
          </cell>
          <cell r="O707" t="str">
            <v>Lịch thanh toán: Monthly at 10 &amp; 24</v>
          </cell>
        </row>
        <row r="708">
          <cell r="D708">
            <v>40816</v>
          </cell>
          <cell r="E708">
            <v>12180963</v>
          </cell>
          <cell r="F708">
            <v>5784329</v>
          </cell>
          <cell r="G708">
            <v>45115.000347222223</v>
          </cell>
          <cell r="J708" t="str">
            <v>Do Thi Bich Lieu</v>
          </cell>
          <cell r="M708" t="str">
            <v>No</v>
          </cell>
          <cell r="O708" t="str">
            <v>Chúng tôi đang xử lý hóa đơn, vui lòng liên hệ Do Thi Bich Lieu</v>
          </cell>
        </row>
        <row r="709">
          <cell r="D709">
            <v>40820</v>
          </cell>
          <cell r="E709">
            <v>15141499</v>
          </cell>
          <cell r="F709">
            <v>3385476</v>
          </cell>
          <cell r="G709">
            <v>45115.000347222223</v>
          </cell>
          <cell r="J709" t="str">
            <v>Do Thi Bich Lieu</v>
          </cell>
          <cell r="M709" t="str">
            <v>No</v>
          </cell>
          <cell r="O709" t="str">
            <v>Chúng tôi đang xử lý hóa đơn, vui lòng liên hệ Do Thi Bich Lieu</v>
          </cell>
        </row>
        <row r="710">
          <cell r="D710">
            <v>40823</v>
          </cell>
          <cell r="E710">
            <v>25362602</v>
          </cell>
          <cell r="F710">
            <v>4584902</v>
          </cell>
          <cell r="G710">
            <v>45115.000347222223</v>
          </cell>
          <cell r="J710" t="str">
            <v>Do Thi Bich Lieu</v>
          </cell>
          <cell r="M710" t="str">
            <v>No</v>
          </cell>
          <cell r="O710" t="str">
            <v>Chúng tôi đang xử lý hóa đơn, vui lòng liên hệ Do Thi Bich Lieu</v>
          </cell>
        </row>
        <row r="711">
          <cell r="D711">
            <v>40815</v>
          </cell>
          <cell r="E711">
            <v>11222472</v>
          </cell>
          <cell r="F711">
            <v>4692308</v>
          </cell>
          <cell r="G711">
            <v>45115.000347222223</v>
          </cell>
          <cell r="J711" t="str">
            <v>Do Thi Bich Lieu</v>
          </cell>
          <cell r="M711" t="str">
            <v>No</v>
          </cell>
          <cell r="O711" t="str">
            <v>08/Đã thanh toán 10/2023</v>
          </cell>
        </row>
        <row r="712">
          <cell r="D712">
            <v>40829</v>
          </cell>
          <cell r="E712">
            <v>16457647</v>
          </cell>
          <cell r="F712">
            <v>3443207</v>
          </cell>
          <cell r="G712">
            <v>45115.000347222223</v>
          </cell>
          <cell r="H712">
            <v>45118.000347222223</v>
          </cell>
          <cell r="I712">
            <v>45152.000347222223</v>
          </cell>
          <cell r="J712" t="str">
            <v>Do Thi Bich Lieu</v>
          </cell>
          <cell r="M712" t="str">
            <v>No</v>
          </cell>
          <cell r="O712" t="str">
            <v>Lịch thanh toán: Monthly at 10 &amp; 24</v>
          </cell>
        </row>
        <row r="713">
          <cell r="D713">
            <v>40825</v>
          </cell>
          <cell r="E713">
            <v>28354547</v>
          </cell>
          <cell r="F713">
            <v>2315628</v>
          </cell>
          <cell r="G713">
            <v>45115.000347222223</v>
          </cell>
          <cell r="H713">
            <v>45116.000347222223</v>
          </cell>
          <cell r="I713">
            <v>45150.000347222223</v>
          </cell>
          <cell r="J713" t="str">
            <v>Do Thi Bich Lieu</v>
          </cell>
          <cell r="M713" t="str">
            <v>No</v>
          </cell>
          <cell r="O713" t="str">
            <v>Lịch thanh toán: Monthly at 10 &amp; 24</v>
          </cell>
        </row>
        <row r="714">
          <cell r="D714">
            <v>40819</v>
          </cell>
          <cell r="E714">
            <v>16457349</v>
          </cell>
          <cell r="F714">
            <v>1199426</v>
          </cell>
          <cell r="G714">
            <v>45115.000347222223</v>
          </cell>
          <cell r="H714">
            <v>45119.000347222223</v>
          </cell>
          <cell r="I714">
            <v>45152.000347222223</v>
          </cell>
          <cell r="J714" t="str">
            <v>Do Thi Bich Lieu</v>
          </cell>
          <cell r="M714" t="str">
            <v>No</v>
          </cell>
          <cell r="O714" t="str">
            <v>Lịch thanh toán: Monthly at 10 &amp; 24</v>
          </cell>
        </row>
        <row r="715">
          <cell r="D715">
            <v>40822</v>
          </cell>
          <cell r="E715">
            <v>24333430</v>
          </cell>
          <cell r="F715">
            <v>550741</v>
          </cell>
          <cell r="G715">
            <v>45115.000347222223</v>
          </cell>
          <cell r="H715">
            <v>45118.000347222223</v>
          </cell>
          <cell r="I715">
            <v>45152.000347222223</v>
          </cell>
          <cell r="J715" t="str">
            <v>Do Thi Bich Lieu</v>
          </cell>
          <cell r="M715" t="str">
            <v>No</v>
          </cell>
          <cell r="O715" t="str">
            <v>Lịch thanh toán: Monthly at 10 &amp; 24</v>
          </cell>
        </row>
        <row r="716">
          <cell r="D716">
            <v>40824</v>
          </cell>
          <cell r="E716">
            <v>28355849</v>
          </cell>
          <cell r="F716">
            <v>2398853</v>
          </cell>
          <cell r="G716">
            <v>45115.000347222223</v>
          </cell>
          <cell r="H716">
            <v>45116.000347222223</v>
          </cell>
          <cell r="I716">
            <v>45150.000347222223</v>
          </cell>
          <cell r="J716" t="str">
            <v>Do Thi Bich Lieu</v>
          </cell>
          <cell r="M716" t="str">
            <v>No</v>
          </cell>
          <cell r="O716" t="str">
            <v>Lịch thanh toán: Monthly at 10 &amp; 24</v>
          </cell>
        </row>
        <row r="717">
          <cell r="D717">
            <v>40828</v>
          </cell>
          <cell r="E717">
            <v>16458164</v>
          </cell>
          <cell r="F717">
            <v>5571526</v>
          </cell>
          <cell r="G717">
            <v>45115.000347222223</v>
          </cell>
          <cell r="H717">
            <v>45118.000347222223</v>
          </cell>
          <cell r="I717">
            <v>45152.000347222223</v>
          </cell>
          <cell r="J717" t="str">
            <v>Do Thi Bich Lieu</v>
          </cell>
          <cell r="M717" t="str">
            <v>No</v>
          </cell>
          <cell r="O717" t="str">
            <v>Lịch thanh toán: Monthly at 10 &amp; 24</v>
          </cell>
        </row>
        <row r="718">
          <cell r="D718">
            <v>40873</v>
          </cell>
          <cell r="E718">
            <v>10261977</v>
          </cell>
          <cell r="F718">
            <v>2039018</v>
          </cell>
          <cell r="G718">
            <v>45117.000347222223</v>
          </cell>
          <cell r="J718" t="str">
            <v>Do Thi Bich Lieu</v>
          </cell>
          <cell r="M718" t="str">
            <v>No</v>
          </cell>
          <cell r="O718" t="str">
            <v>Chúng tôi đang xử lý hóa đơn, vui lòng liên hệ Do Thi Bich Lieu</v>
          </cell>
        </row>
        <row r="719">
          <cell r="D719">
            <v>41094</v>
          </cell>
          <cell r="E719">
            <v>19418323</v>
          </cell>
          <cell r="F719">
            <v>1101481</v>
          </cell>
          <cell r="G719">
            <v>45119.000347222223</v>
          </cell>
          <cell r="H719">
            <v>45119.000347222223</v>
          </cell>
          <cell r="I719">
            <v>45150.000347222223</v>
          </cell>
          <cell r="J719" t="str">
            <v>Do Thi Bich Lieu</v>
          </cell>
          <cell r="M719" t="str">
            <v>No</v>
          </cell>
          <cell r="O719" t="str">
            <v>Lịch thanh toán: Monthly at 10 &amp; 24</v>
          </cell>
        </row>
        <row r="720">
          <cell r="D720">
            <v>41102</v>
          </cell>
          <cell r="E720">
            <v>25364327</v>
          </cell>
          <cell r="F720">
            <v>2186050</v>
          </cell>
          <cell r="G720">
            <v>45119.000347222223</v>
          </cell>
          <cell r="H720">
            <v>45120.000347222223</v>
          </cell>
          <cell r="I720">
            <v>45154.000347222223</v>
          </cell>
          <cell r="J720" t="str">
            <v>Do Thi Bich Lieu</v>
          </cell>
          <cell r="M720" t="str">
            <v>No</v>
          </cell>
          <cell r="O720" t="str">
            <v>Lịch thanh toán: Monthly at 10 &amp; 24</v>
          </cell>
        </row>
        <row r="721">
          <cell r="D721">
            <v>41095</v>
          </cell>
          <cell r="E721">
            <v>15143349</v>
          </cell>
          <cell r="F721">
            <v>2186050</v>
          </cell>
          <cell r="G721">
            <v>45119.000347222223</v>
          </cell>
          <cell r="H721">
            <v>45119.000347222223</v>
          </cell>
          <cell r="I721">
            <v>45154.000347222223</v>
          </cell>
          <cell r="J721" t="str">
            <v>Do Thi Bich Lieu</v>
          </cell>
          <cell r="M721" t="str">
            <v>No</v>
          </cell>
          <cell r="O721" t="str">
            <v>Lịch thanh toán: Monthly at 10 &amp; 24</v>
          </cell>
        </row>
        <row r="722">
          <cell r="D722">
            <v>41107</v>
          </cell>
          <cell r="E722">
            <v>14130008</v>
          </cell>
          <cell r="F722">
            <v>3301284</v>
          </cell>
          <cell r="G722">
            <v>45119.000347222223</v>
          </cell>
          <cell r="J722" t="str">
            <v>Do Thi Bich Lieu</v>
          </cell>
          <cell r="M722" t="str">
            <v>No</v>
          </cell>
          <cell r="O722" t="str">
            <v>08/Đã thanh toán 10/2023</v>
          </cell>
        </row>
        <row r="723">
          <cell r="D723">
            <v>41103</v>
          </cell>
          <cell r="E723">
            <v>28356993</v>
          </cell>
          <cell r="F723">
            <v>550541</v>
          </cell>
          <cell r="G723">
            <v>45119.000347222223</v>
          </cell>
          <cell r="H723">
            <v>45119.000347222223</v>
          </cell>
          <cell r="I723">
            <v>45153.000347222223</v>
          </cell>
          <cell r="J723" t="str">
            <v>Do Thi Bich Lieu</v>
          </cell>
          <cell r="M723" t="str">
            <v>No</v>
          </cell>
          <cell r="O723" t="str">
            <v>Lịch thanh toán: Monthly at 10 &amp; 24</v>
          </cell>
        </row>
        <row r="724">
          <cell r="D724">
            <v>41093</v>
          </cell>
          <cell r="E724">
            <v>10265556</v>
          </cell>
          <cell r="F724">
            <v>3598279</v>
          </cell>
          <cell r="G724">
            <v>45119.000347222223</v>
          </cell>
          <cell r="H724">
            <v>45130.000347222223</v>
          </cell>
          <cell r="I724">
            <v>45150.000347222223</v>
          </cell>
          <cell r="J724" t="str">
            <v>Do Thi Bich Lieu</v>
          </cell>
          <cell r="M724" t="str">
            <v>No</v>
          </cell>
          <cell r="O724" t="str">
            <v>Lịch thanh toán: Monthly at 10 &amp; 24</v>
          </cell>
        </row>
        <row r="725">
          <cell r="D725">
            <v>41099</v>
          </cell>
          <cell r="E725">
            <v>16460007</v>
          </cell>
          <cell r="F725">
            <v>6558149</v>
          </cell>
          <cell r="G725">
            <v>45119.000347222223</v>
          </cell>
          <cell r="H725">
            <v>45122.000347222223</v>
          </cell>
          <cell r="I725">
            <v>45156.000347222223</v>
          </cell>
          <cell r="J725" t="str">
            <v>Do Thi Bich Lieu</v>
          </cell>
          <cell r="M725" t="str">
            <v>No</v>
          </cell>
          <cell r="O725" t="str">
            <v>Lịch thanh toán: Monthly at 10 &amp; 24</v>
          </cell>
        </row>
        <row r="726">
          <cell r="D726">
            <v>41098</v>
          </cell>
          <cell r="E726">
            <v>16459352</v>
          </cell>
          <cell r="F726">
            <v>5114848</v>
          </cell>
          <cell r="G726">
            <v>45119.000347222223</v>
          </cell>
          <cell r="H726">
            <v>45122.000347222223</v>
          </cell>
          <cell r="I726">
            <v>45156.000347222223</v>
          </cell>
          <cell r="J726" t="str">
            <v>Do Thi Bich Lieu</v>
          </cell>
          <cell r="M726" t="str">
            <v>No</v>
          </cell>
          <cell r="O726" t="str">
            <v>Lịch thanh toán: Monthly at 10 &amp; 24</v>
          </cell>
        </row>
        <row r="727">
          <cell r="D727">
            <v>41100</v>
          </cell>
          <cell r="E727">
            <v>20394381</v>
          </cell>
          <cell r="F727">
            <v>1199426</v>
          </cell>
          <cell r="G727">
            <v>45119.000347222223</v>
          </cell>
          <cell r="H727">
            <v>45119.000347222223</v>
          </cell>
          <cell r="I727">
            <v>45153.000347222223</v>
          </cell>
          <cell r="J727" t="str">
            <v>Do Thi Bich Lieu</v>
          </cell>
          <cell r="M727" t="str">
            <v>No</v>
          </cell>
          <cell r="O727" t="str">
            <v>Lịch thanh toán: Monthly at 10 &amp; 24</v>
          </cell>
        </row>
        <row r="728">
          <cell r="D728">
            <v>42074</v>
          </cell>
          <cell r="E728">
            <v>11226309</v>
          </cell>
          <cell r="F728">
            <v>3670272</v>
          </cell>
          <cell r="G728">
            <v>45120.000347222223</v>
          </cell>
          <cell r="H728">
            <v>45121.000347222223</v>
          </cell>
          <cell r="I728">
            <v>45154.000347222223</v>
          </cell>
          <cell r="J728" t="str">
            <v>Do Thi Bich Lieu</v>
          </cell>
          <cell r="M728" t="str">
            <v>No</v>
          </cell>
          <cell r="O728" t="str">
            <v>Lịch thanh toán: Monthly at 10 &amp; 24</v>
          </cell>
        </row>
        <row r="729">
          <cell r="D729">
            <v>42069</v>
          </cell>
          <cell r="E729">
            <v>12184389</v>
          </cell>
          <cell r="F729">
            <v>5997132</v>
          </cell>
          <cell r="G729">
            <v>45120.000347222223</v>
          </cell>
          <cell r="H729">
            <v>45121.000347222223</v>
          </cell>
          <cell r="I729">
            <v>45154.000347222223</v>
          </cell>
          <cell r="J729" t="str">
            <v>Do Thi Bich Lieu</v>
          </cell>
          <cell r="M729" t="str">
            <v>No</v>
          </cell>
          <cell r="O729" t="str">
            <v>Lịch thanh toán: Monthly at 10 &amp; 24</v>
          </cell>
        </row>
        <row r="730">
          <cell r="D730">
            <v>42073</v>
          </cell>
          <cell r="E730">
            <v>29186913</v>
          </cell>
          <cell r="F730">
            <v>1928869</v>
          </cell>
          <cell r="G730">
            <v>45120.000347222223</v>
          </cell>
          <cell r="H730">
            <v>45122.000347222223</v>
          </cell>
          <cell r="I730">
            <v>45154.000347222223</v>
          </cell>
          <cell r="J730" t="str">
            <v>Do Thi Bich Lieu</v>
          </cell>
          <cell r="M730" t="str">
            <v>No</v>
          </cell>
          <cell r="O730" t="str">
            <v>Lịch thanh toán: Monthly at 10 &amp; 24</v>
          </cell>
        </row>
        <row r="731">
          <cell r="D731">
            <v>42071</v>
          </cell>
          <cell r="E731">
            <v>12185052</v>
          </cell>
          <cell r="F731">
            <v>2752704</v>
          </cell>
          <cell r="G731">
            <v>45120.000347222223</v>
          </cell>
          <cell r="H731">
            <v>45121.000347222223</v>
          </cell>
          <cell r="I731">
            <v>45154.000347222223</v>
          </cell>
          <cell r="J731" t="str">
            <v>Do Thi Bich Lieu</v>
          </cell>
          <cell r="M731" t="str">
            <v>No</v>
          </cell>
          <cell r="O731" t="str">
            <v>Lịch thanh toán: Monthly at 10 &amp; 24</v>
          </cell>
        </row>
        <row r="732">
          <cell r="D732">
            <v>42072</v>
          </cell>
          <cell r="E732">
            <v>29187067</v>
          </cell>
          <cell r="F732">
            <v>578907</v>
          </cell>
          <cell r="G732">
            <v>45120.000347222223</v>
          </cell>
          <cell r="H732">
            <v>45121.000347222223</v>
          </cell>
          <cell r="I732">
            <v>45154.000347222223</v>
          </cell>
          <cell r="J732" t="str">
            <v>Do Thi Bich Lieu</v>
          </cell>
          <cell r="M732" t="str">
            <v>No</v>
          </cell>
          <cell r="O732" t="str">
            <v>Lịch thanh toán: Monthly at 10 &amp; 24</v>
          </cell>
        </row>
        <row r="733">
          <cell r="D733">
            <v>42070</v>
          </cell>
          <cell r="E733">
            <v>11225603</v>
          </cell>
          <cell r="F733">
            <v>490050</v>
          </cell>
          <cell r="G733">
            <v>45120.000347222223</v>
          </cell>
          <cell r="H733">
            <v>45121.000347222223</v>
          </cell>
          <cell r="I733">
            <v>45154.000347222223</v>
          </cell>
          <cell r="J733" t="str">
            <v>Do Thi Bich Lieu</v>
          </cell>
          <cell r="M733" t="str">
            <v>No</v>
          </cell>
          <cell r="O733" t="str">
            <v>Lịch thanh toán: Monthly at 10 &amp; 24</v>
          </cell>
        </row>
        <row r="734">
          <cell r="D734">
            <v>42162</v>
          </cell>
          <cell r="E734">
            <v>25365404</v>
          </cell>
          <cell r="F734">
            <v>801700</v>
          </cell>
          <cell r="G734">
            <v>45121.000347222223</v>
          </cell>
          <cell r="H734">
            <v>45122.000347222223</v>
          </cell>
          <cell r="I734">
            <v>45156.000347222223</v>
          </cell>
          <cell r="J734" t="str">
            <v>Do Thi Bich Lieu</v>
          </cell>
          <cell r="M734" t="str">
            <v>No</v>
          </cell>
          <cell r="O734" t="str">
            <v>Lịch thanh toán: Monthly at 10 &amp; 24</v>
          </cell>
        </row>
        <row r="735">
          <cell r="D735">
            <v>42166</v>
          </cell>
          <cell r="E735">
            <v>17230969</v>
          </cell>
          <cell r="F735">
            <v>4223119</v>
          </cell>
          <cell r="G735">
            <v>45121.000347222223</v>
          </cell>
          <cell r="H735">
            <v>45123.000347222223</v>
          </cell>
          <cell r="I735">
            <v>45157.000347222223</v>
          </cell>
          <cell r="J735" t="str">
            <v>Do Thi Bich Lieu</v>
          </cell>
          <cell r="M735" t="str">
            <v>No</v>
          </cell>
          <cell r="O735" t="str">
            <v>Lịch thanh toán: Monthly at 10 &amp; 24</v>
          </cell>
        </row>
        <row r="736">
          <cell r="D736">
            <v>42170</v>
          </cell>
          <cell r="E736">
            <v>18195549</v>
          </cell>
          <cell r="F736">
            <v>4202912</v>
          </cell>
          <cell r="G736">
            <v>45121.000347222223</v>
          </cell>
          <cell r="H736">
            <v>45121.000347222223</v>
          </cell>
          <cell r="I736">
            <v>45155.000347222223</v>
          </cell>
          <cell r="J736" t="str">
            <v>Do Thi Bich Lieu</v>
          </cell>
          <cell r="M736" t="str">
            <v>No</v>
          </cell>
          <cell r="O736" t="str">
            <v>Lịch thanh toán: Monthly at 10 &amp; 24</v>
          </cell>
        </row>
        <row r="737">
          <cell r="D737">
            <v>42161</v>
          </cell>
          <cell r="E737">
            <v>28358398</v>
          </cell>
          <cell r="F737">
            <v>1835136</v>
          </cell>
          <cell r="G737">
            <v>45121.000347222223</v>
          </cell>
          <cell r="H737">
            <v>45123.000347222223</v>
          </cell>
          <cell r="I737">
            <v>45157.000347222223</v>
          </cell>
          <cell r="J737" t="str">
            <v>Do Thi Bich Lieu</v>
          </cell>
          <cell r="M737" t="str">
            <v>No</v>
          </cell>
          <cell r="O737" t="str">
            <v>Lịch thanh toán: Monthly at 10 &amp; 24</v>
          </cell>
        </row>
        <row r="738">
          <cell r="D738">
            <v>42167</v>
          </cell>
          <cell r="E738">
            <v>17229441</v>
          </cell>
          <cell r="F738">
            <v>1707097</v>
          </cell>
          <cell r="G738">
            <v>45121.000347222223</v>
          </cell>
          <cell r="H738">
            <v>45123.000347222223</v>
          </cell>
          <cell r="I738">
            <v>45157.000347222223</v>
          </cell>
          <cell r="J738" t="str">
            <v>Do Thi Bich Lieu</v>
          </cell>
          <cell r="M738" t="str">
            <v>No</v>
          </cell>
          <cell r="O738" t="str">
            <v>Lịch thanh toán: Monthly at 10 &amp; 24</v>
          </cell>
        </row>
        <row r="739">
          <cell r="D739">
            <v>42160</v>
          </cell>
          <cell r="E739">
            <v>16460554</v>
          </cell>
          <cell r="F739">
            <v>1199426</v>
          </cell>
          <cell r="G739">
            <v>45121.000347222223</v>
          </cell>
          <cell r="H739">
            <v>45125.000347222223</v>
          </cell>
          <cell r="I739">
            <v>45160.000347222223</v>
          </cell>
          <cell r="J739" t="str">
            <v>Do Thi Bich Lieu</v>
          </cell>
          <cell r="M739" t="str">
            <v>No</v>
          </cell>
          <cell r="O739" t="str">
            <v>Lịch thanh toán: Monthly at 10 &amp; 24</v>
          </cell>
        </row>
        <row r="740">
          <cell r="D740">
            <v>42163</v>
          </cell>
          <cell r="E740">
            <v>25365151</v>
          </cell>
          <cell r="F740">
            <v>2186050</v>
          </cell>
          <cell r="G740">
            <v>45121.000347222223</v>
          </cell>
          <cell r="H740">
            <v>45122.000347222223</v>
          </cell>
          <cell r="I740">
            <v>45156.000347222223</v>
          </cell>
          <cell r="J740" t="str">
            <v>Do Thi Bich Lieu</v>
          </cell>
          <cell r="M740" t="str">
            <v>No</v>
          </cell>
          <cell r="O740" t="str">
            <v>Lịch thanh toán: Monthly at 10 &amp; 24</v>
          </cell>
        </row>
        <row r="741">
          <cell r="D741">
            <v>42164</v>
          </cell>
          <cell r="E741">
            <v>22369904</v>
          </cell>
          <cell r="F741">
            <v>1586110</v>
          </cell>
          <cell r="G741">
            <v>45121.000347222223</v>
          </cell>
          <cell r="H741">
            <v>45121.000347222223</v>
          </cell>
          <cell r="I741">
            <v>45156.000347222223</v>
          </cell>
          <cell r="J741" t="str">
            <v>Do Thi Bich Lieu</v>
          </cell>
          <cell r="M741" t="str">
            <v>No</v>
          </cell>
          <cell r="O741" t="str">
            <v>Lịch thanh toán: Monthly at 10 &amp; 24</v>
          </cell>
        </row>
        <row r="742">
          <cell r="D742">
            <v>42168</v>
          </cell>
          <cell r="E742">
            <v>18195543</v>
          </cell>
          <cell r="F742">
            <v>1835136</v>
          </cell>
          <cell r="G742">
            <v>45121.000347222223</v>
          </cell>
          <cell r="H742">
            <v>45121.000347222223</v>
          </cell>
          <cell r="I742">
            <v>45155.000347222223</v>
          </cell>
          <cell r="J742" t="str">
            <v>Do Thi Bich Lieu</v>
          </cell>
          <cell r="M742" t="str">
            <v>No</v>
          </cell>
          <cell r="O742" t="str">
            <v>Lịch thanh toán: Monthly at 10 &amp; 24</v>
          </cell>
        </row>
        <row r="743">
          <cell r="D743">
            <v>42171</v>
          </cell>
          <cell r="E743">
            <v>19419928</v>
          </cell>
          <cell r="F743">
            <v>1743563</v>
          </cell>
          <cell r="G743">
            <v>45121.000347222223</v>
          </cell>
          <cell r="H743">
            <v>45121.000347222223</v>
          </cell>
          <cell r="I743">
            <v>45155.000347222223</v>
          </cell>
          <cell r="J743" t="str">
            <v>Do Thi Bich Lieu</v>
          </cell>
          <cell r="M743" t="str">
            <v>No</v>
          </cell>
          <cell r="O743" t="str">
            <v>Lịch thanh toán: Monthly at 10 &amp; 24</v>
          </cell>
        </row>
        <row r="744">
          <cell r="D744">
            <v>42165</v>
          </cell>
          <cell r="E744">
            <v>20395439</v>
          </cell>
          <cell r="F744">
            <v>3056524</v>
          </cell>
          <cell r="G744">
            <v>45121.000347222223</v>
          </cell>
          <cell r="H744">
            <v>45123.000347222223</v>
          </cell>
          <cell r="I744">
            <v>45157.000347222223</v>
          </cell>
          <cell r="J744" t="str">
            <v>Do Thi Bich Lieu</v>
          </cell>
          <cell r="M744" t="str">
            <v>No</v>
          </cell>
          <cell r="O744" t="str">
            <v>Lịch thanh toán: Monthly at 10 &amp; 24</v>
          </cell>
        </row>
        <row r="745">
          <cell r="D745">
            <v>42278</v>
          </cell>
          <cell r="E745">
            <v>19421522</v>
          </cell>
          <cell r="F745">
            <v>1835136</v>
          </cell>
          <cell r="G745">
            <v>45124.000347222223</v>
          </cell>
          <cell r="H745">
            <v>45125.000347222223</v>
          </cell>
          <cell r="I745">
            <v>45157.000347222223</v>
          </cell>
          <cell r="J745" t="str">
            <v>Do Thi Bich Lieu</v>
          </cell>
          <cell r="M745" t="str">
            <v>No</v>
          </cell>
          <cell r="O745" t="str">
            <v>Lịch thanh toán: Monthly at 10 &amp; 24</v>
          </cell>
        </row>
        <row r="746">
          <cell r="D746">
            <v>42280</v>
          </cell>
          <cell r="E746">
            <v>19421615</v>
          </cell>
          <cell r="F746">
            <v>1093025</v>
          </cell>
          <cell r="G746">
            <v>45124.000347222223</v>
          </cell>
          <cell r="H746">
            <v>45125.000347222223</v>
          </cell>
          <cell r="I746">
            <v>45157.000347222223</v>
          </cell>
          <cell r="J746" t="str">
            <v>Do Thi Bich Lieu</v>
          </cell>
          <cell r="M746" t="str">
            <v>No</v>
          </cell>
          <cell r="O746" t="str">
            <v>Lịch thanh toán: Monthly at 10 &amp; 24</v>
          </cell>
        </row>
        <row r="747">
          <cell r="D747">
            <v>42279</v>
          </cell>
          <cell r="E747">
            <v>19421721</v>
          </cell>
          <cell r="F747">
            <v>196020</v>
          </cell>
          <cell r="G747">
            <v>45124.000347222223</v>
          </cell>
          <cell r="H747">
            <v>45125.000347222223</v>
          </cell>
          <cell r="I747">
            <v>45157.000347222223</v>
          </cell>
          <cell r="J747" t="str">
            <v>Do Thi Bich Lieu</v>
          </cell>
          <cell r="M747" t="str">
            <v>No</v>
          </cell>
          <cell r="O747" t="str">
            <v>Lịch thanh toán: Monthly at 10 &amp; 24</v>
          </cell>
        </row>
        <row r="748">
          <cell r="D748">
            <v>42275</v>
          </cell>
          <cell r="E748">
            <v>14133049</v>
          </cell>
          <cell r="F748">
            <v>1928210</v>
          </cell>
          <cell r="G748">
            <v>45124.000347222223</v>
          </cell>
          <cell r="H748">
            <v>45125.000347222223</v>
          </cell>
          <cell r="I748">
            <v>45154.000347222223</v>
          </cell>
          <cell r="J748" t="str">
            <v>Do Thi Bich Lieu</v>
          </cell>
          <cell r="M748" t="str">
            <v>No</v>
          </cell>
          <cell r="O748" t="str">
            <v>Lịch thanh toán: Monthly at 10 &amp; 24</v>
          </cell>
        </row>
        <row r="749">
          <cell r="D749">
            <v>42277</v>
          </cell>
          <cell r="E749">
            <v>14132015</v>
          </cell>
          <cell r="F749">
            <v>5997132</v>
          </cell>
          <cell r="G749">
            <v>45124.000347222223</v>
          </cell>
          <cell r="H749">
            <v>45125.000347222223</v>
          </cell>
          <cell r="I749">
            <v>45150.000347222223</v>
          </cell>
          <cell r="J749" t="str">
            <v>Do Thi Bich Lieu</v>
          </cell>
          <cell r="M749" t="str">
            <v>No</v>
          </cell>
          <cell r="O749" t="str">
            <v>Lịch thanh toán: Monthly at 10 &amp; 24</v>
          </cell>
        </row>
        <row r="750">
          <cell r="D750">
            <v>42273</v>
          </cell>
          <cell r="E750">
            <v>13287128</v>
          </cell>
          <cell r="F750">
            <v>4862283</v>
          </cell>
          <cell r="G750">
            <v>45124.000347222223</v>
          </cell>
          <cell r="H750">
            <v>45125.000347222223</v>
          </cell>
          <cell r="I750">
            <v>45154.000347222223</v>
          </cell>
          <cell r="J750" t="str">
            <v>Do Thi Bich Lieu</v>
          </cell>
          <cell r="M750" t="str">
            <v>No</v>
          </cell>
          <cell r="O750" t="str">
            <v>Lịch thanh toán: Monthly at 10 &amp; 24</v>
          </cell>
        </row>
        <row r="751">
          <cell r="D751">
            <v>42274</v>
          </cell>
          <cell r="E751">
            <v>14132770</v>
          </cell>
          <cell r="F751">
            <v>546512</v>
          </cell>
          <cell r="G751">
            <v>45124.000347222223</v>
          </cell>
          <cell r="H751">
            <v>45125.000347222223</v>
          </cell>
          <cell r="I751">
            <v>45154.000347222223</v>
          </cell>
          <cell r="J751" t="str">
            <v>Do Thi Bich Lieu</v>
          </cell>
          <cell r="M751" t="str">
            <v>No</v>
          </cell>
          <cell r="O751" t="str">
            <v>Lịch thanh toán: Monthly at 10 &amp; 24</v>
          </cell>
        </row>
        <row r="752">
          <cell r="D752">
            <v>42276</v>
          </cell>
          <cell r="E752">
            <v>13285554</v>
          </cell>
          <cell r="F752">
            <v>2669344</v>
          </cell>
          <cell r="G752">
            <v>45124.000347222223</v>
          </cell>
          <cell r="H752">
            <v>45125.000347222223</v>
          </cell>
          <cell r="I752">
            <v>45152.000347222223</v>
          </cell>
          <cell r="J752" t="str">
            <v>Do Thi Bich Lieu</v>
          </cell>
          <cell r="M752" t="str">
            <v>No</v>
          </cell>
          <cell r="O752" t="str">
            <v>Lịch thanh toán: Monthly at 10 &amp; 24</v>
          </cell>
        </row>
        <row r="753">
          <cell r="D753">
            <v>42473</v>
          </cell>
          <cell r="E753">
            <v>13275736</v>
          </cell>
          <cell r="F753">
            <v>5218906</v>
          </cell>
          <cell r="G753">
            <v>45126.000347222223</v>
          </cell>
          <cell r="J753" t="str">
            <v>Do Thi Bich Lieu</v>
          </cell>
          <cell r="M753" t="str">
            <v>No</v>
          </cell>
          <cell r="O753" t="str">
            <v>08/Đã thanh toán 10/2023</v>
          </cell>
        </row>
        <row r="754">
          <cell r="D754">
            <v>43812</v>
          </cell>
          <cell r="E754">
            <v>10269546</v>
          </cell>
          <cell r="F754">
            <v>10841213</v>
          </cell>
          <cell r="G754">
            <v>45129.000347222223</v>
          </cell>
          <cell r="H754">
            <v>45129.000347222223</v>
          </cell>
          <cell r="I754">
            <v>45156.000347222223</v>
          </cell>
          <cell r="J754" t="str">
            <v>Do Thi Bich Lieu</v>
          </cell>
          <cell r="M754" t="str">
            <v>No</v>
          </cell>
          <cell r="O754" t="str">
            <v>Lịch thanh toán: Monthly at 10 &amp; 24</v>
          </cell>
        </row>
        <row r="755">
          <cell r="D755">
            <v>43795</v>
          </cell>
          <cell r="E755">
            <v>11228410</v>
          </cell>
          <cell r="F755">
            <v>2186050</v>
          </cell>
          <cell r="G755">
            <v>45129.000347222223</v>
          </cell>
          <cell r="H755">
            <v>45129.000347222223</v>
          </cell>
          <cell r="I755">
            <v>45160.000347222223</v>
          </cell>
          <cell r="J755" t="str">
            <v>Do Thi Bich Lieu</v>
          </cell>
          <cell r="M755" t="str">
            <v>No</v>
          </cell>
          <cell r="O755" t="str">
            <v>Lịch thanh toán: Monthly at 10 &amp; 24</v>
          </cell>
        </row>
        <row r="756">
          <cell r="D756">
            <v>43789</v>
          </cell>
          <cell r="E756">
            <v>24337016</v>
          </cell>
          <cell r="F756">
            <v>1835136</v>
          </cell>
          <cell r="G756">
            <v>45129.000347222223</v>
          </cell>
          <cell r="H756">
            <v>45129.000347222223</v>
          </cell>
          <cell r="I756">
            <v>45163.000347222223</v>
          </cell>
          <cell r="J756" t="str">
            <v>Do Thi Bich Lieu</v>
          </cell>
          <cell r="M756" t="str">
            <v>No</v>
          </cell>
          <cell r="O756" t="str">
            <v>Lịch thanh toán: Monthly at 10 &amp; 24</v>
          </cell>
        </row>
        <row r="757">
          <cell r="D757">
            <v>43787</v>
          </cell>
          <cell r="E757">
            <v>22371083</v>
          </cell>
          <cell r="F757">
            <v>1835136</v>
          </cell>
          <cell r="G757">
            <v>45129.000347222223</v>
          </cell>
          <cell r="H757">
            <v>45129.000347222223</v>
          </cell>
          <cell r="I757">
            <v>45161.000347222223</v>
          </cell>
          <cell r="J757" t="str">
            <v>Do Thi Bich Lieu</v>
          </cell>
          <cell r="M757" t="str">
            <v>No</v>
          </cell>
          <cell r="O757" t="str">
            <v>Lịch thanh toán: Monthly at 10 &amp; 24</v>
          </cell>
        </row>
        <row r="758">
          <cell r="D758">
            <v>43788</v>
          </cell>
          <cell r="E758">
            <v>23237262</v>
          </cell>
          <cell r="F758">
            <v>1586110</v>
          </cell>
          <cell r="G758">
            <v>45129.000347222223</v>
          </cell>
          <cell r="H758">
            <v>45129.000347222223</v>
          </cell>
          <cell r="I758">
            <v>45163.000347222223</v>
          </cell>
          <cell r="J758" t="str">
            <v>Do Thi Bich Lieu</v>
          </cell>
          <cell r="M758" t="str">
            <v>No</v>
          </cell>
          <cell r="O758" t="str">
            <v>Lịch thanh toán: Monthly at 10 &amp; 24</v>
          </cell>
        </row>
        <row r="759">
          <cell r="D759">
            <v>43813</v>
          </cell>
          <cell r="E759">
            <v>10269266</v>
          </cell>
          <cell r="F759">
            <v>2186050</v>
          </cell>
          <cell r="G759">
            <v>45129.000347222223</v>
          </cell>
          <cell r="H759">
            <v>45129.000347222223</v>
          </cell>
          <cell r="I759">
            <v>45156.000347222223</v>
          </cell>
          <cell r="J759" t="str">
            <v>Do Thi Bich Lieu</v>
          </cell>
          <cell r="M759" t="str">
            <v>No</v>
          </cell>
          <cell r="O759" t="str">
            <v>Lịch thanh toán: Monthly at 10 &amp; 24</v>
          </cell>
        </row>
        <row r="760">
          <cell r="D760">
            <v>43800</v>
          </cell>
          <cell r="E760">
            <v>25367478</v>
          </cell>
          <cell r="F760">
            <v>2186050</v>
          </cell>
          <cell r="G760">
            <v>45129.000347222223</v>
          </cell>
          <cell r="H760">
            <v>45129.000347222223</v>
          </cell>
          <cell r="I760">
            <v>45163.000347222223</v>
          </cell>
          <cell r="J760" t="str">
            <v>Do Thi Bich Lieu</v>
          </cell>
          <cell r="M760" t="str">
            <v>No</v>
          </cell>
          <cell r="O760" t="str">
            <v>Lịch thanh toán: Monthly at 10 &amp; 24</v>
          </cell>
        </row>
        <row r="761">
          <cell r="D761">
            <v>43780</v>
          </cell>
          <cell r="E761">
            <v>15146381</v>
          </cell>
          <cell r="F761">
            <v>1586110</v>
          </cell>
          <cell r="G761">
            <v>45129.000347222223</v>
          </cell>
          <cell r="H761">
            <v>45129.000347222223</v>
          </cell>
          <cell r="I761">
            <v>45160.000347222223</v>
          </cell>
          <cell r="J761" t="str">
            <v>Do Thi Bich Lieu</v>
          </cell>
          <cell r="M761" t="str">
            <v>No</v>
          </cell>
          <cell r="O761" t="str">
            <v>Lịch thanh toán: Monthly at 10 &amp; 24</v>
          </cell>
        </row>
        <row r="762">
          <cell r="D762">
            <v>43796</v>
          </cell>
          <cell r="E762">
            <v>11228681</v>
          </cell>
          <cell r="F762">
            <v>3984962</v>
          </cell>
          <cell r="G762">
            <v>45129.000347222223</v>
          </cell>
          <cell r="H762">
            <v>45129.000347222223</v>
          </cell>
          <cell r="I762">
            <v>45160.000347222223</v>
          </cell>
          <cell r="J762" t="str">
            <v>Do Thi Bich Lieu</v>
          </cell>
          <cell r="M762" t="str">
            <v>No</v>
          </cell>
          <cell r="O762" t="str">
            <v>Lịch thanh toán: Monthly at 10 &amp; 24</v>
          </cell>
        </row>
        <row r="763">
          <cell r="D763">
            <v>43793</v>
          </cell>
          <cell r="E763">
            <v>50994666</v>
          </cell>
          <cell r="F763">
            <v>1199426</v>
          </cell>
          <cell r="G763">
            <v>45129.000347222223</v>
          </cell>
          <cell r="H763">
            <v>45129.000347222223</v>
          </cell>
          <cell r="I763">
            <v>45160.000347222223</v>
          </cell>
          <cell r="J763" t="str">
            <v>Do Thi Bich Lieu</v>
          </cell>
          <cell r="M763" t="str">
            <v>No</v>
          </cell>
          <cell r="O763" t="str">
            <v>Lịch thanh toán: Monthly at 10 &amp; 24</v>
          </cell>
        </row>
        <row r="764">
          <cell r="D764">
            <v>43786</v>
          </cell>
          <cell r="E764">
            <v>20396780</v>
          </cell>
          <cell r="F764">
            <v>1835136</v>
          </cell>
          <cell r="G764">
            <v>45129.000347222223</v>
          </cell>
          <cell r="H764">
            <v>45129.000347222223</v>
          </cell>
          <cell r="I764">
            <v>45160.000347222223</v>
          </cell>
          <cell r="J764" t="str">
            <v>Do Thi Bich Lieu</v>
          </cell>
          <cell r="M764" t="str">
            <v>No</v>
          </cell>
          <cell r="O764" t="str">
            <v>Lịch thanh toán: Monthly at 10 &amp; 24</v>
          </cell>
        </row>
        <row r="765">
          <cell r="D765">
            <v>43778</v>
          </cell>
          <cell r="E765">
            <v>10271464</v>
          </cell>
          <cell r="F765">
            <v>3670272</v>
          </cell>
          <cell r="G765">
            <v>45129.000347222223</v>
          </cell>
          <cell r="H765">
            <v>45129.000347222223</v>
          </cell>
          <cell r="I765">
            <v>45159.000347222223</v>
          </cell>
          <cell r="J765" t="str">
            <v>Do Thi Bich Lieu</v>
          </cell>
          <cell r="M765" t="str">
            <v>No</v>
          </cell>
          <cell r="O765" t="str">
            <v>Lịch thanh toán: Monthly at 10 &amp; 24</v>
          </cell>
        </row>
        <row r="766">
          <cell r="D766">
            <v>43806</v>
          </cell>
          <cell r="E766">
            <v>20397618</v>
          </cell>
          <cell r="F766">
            <v>2186050</v>
          </cell>
          <cell r="G766">
            <v>45129.000347222223</v>
          </cell>
          <cell r="H766">
            <v>45130.000347222223</v>
          </cell>
          <cell r="I766">
            <v>45164.000347222223</v>
          </cell>
          <cell r="J766" t="str">
            <v>Do Thi Bich Lieu</v>
          </cell>
          <cell r="M766" t="str">
            <v>No</v>
          </cell>
          <cell r="O766" t="str">
            <v>Lịch thanh toán: Monthly at 10 &amp; 24</v>
          </cell>
        </row>
        <row r="767">
          <cell r="D767">
            <v>43782</v>
          </cell>
          <cell r="E767">
            <v>16462026</v>
          </cell>
          <cell r="F767">
            <v>1835136</v>
          </cell>
          <cell r="G767">
            <v>45129.000347222223</v>
          </cell>
          <cell r="H767">
            <v>45129.000347222223</v>
          </cell>
          <cell r="I767">
            <v>45163.000347222223</v>
          </cell>
          <cell r="J767" t="str">
            <v>Do Thi Bich Lieu</v>
          </cell>
          <cell r="M767" t="str">
            <v>No</v>
          </cell>
          <cell r="O767" t="str">
            <v>Lịch thanh toán: Monthly at 10 &amp; 24</v>
          </cell>
        </row>
        <row r="768">
          <cell r="D768">
            <v>43802</v>
          </cell>
          <cell r="E768">
            <v>28359647</v>
          </cell>
          <cell r="F768">
            <v>4971586</v>
          </cell>
          <cell r="G768">
            <v>45129.000347222223</v>
          </cell>
          <cell r="H768">
            <v>45130.000347222223</v>
          </cell>
          <cell r="I768">
            <v>45164.000347222223</v>
          </cell>
          <cell r="J768" t="str">
            <v>Do Thi Bich Lieu</v>
          </cell>
          <cell r="M768" t="str">
            <v>No</v>
          </cell>
          <cell r="O768" t="str">
            <v>Lịch thanh toán: Monthly at 10 &amp; 24</v>
          </cell>
        </row>
        <row r="769">
          <cell r="D769">
            <v>43807</v>
          </cell>
          <cell r="E769">
            <v>17232538</v>
          </cell>
          <cell r="F769">
            <v>8006148</v>
          </cell>
          <cell r="G769">
            <v>45129.000347222223</v>
          </cell>
          <cell r="H769">
            <v>45130.000347222223</v>
          </cell>
          <cell r="I769">
            <v>45164.000347222223</v>
          </cell>
          <cell r="J769" t="str">
            <v>Do Thi Bich Lieu</v>
          </cell>
          <cell r="M769" t="str">
            <v>No</v>
          </cell>
          <cell r="O769" t="str">
            <v>Lịch thanh toán: Monthly at 10 &amp; 24</v>
          </cell>
        </row>
        <row r="770">
          <cell r="D770">
            <v>43779</v>
          </cell>
          <cell r="E770">
            <v>28358443</v>
          </cell>
          <cell r="F770">
            <v>761038</v>
          </cell>
          <cell r="G770">
            <v>45129.000347222223</v>
          </cell>
          <cell r="H770">
            <v>45129.000347222223</v>
          </cell>
          <cell r="I770">
            <v>45161.000347222223</v>
          </cell>
          <cell r="J770" t="str">
            <v>Do Thi Bich Lieu</v>
          </cell>
          <cell r="M770" t="str">
            <v>No</v>
          </cell>
          <cell r="O770" t="str">
            <v>Lịch thanh toán: Monthly at 10 &amp; 24</v>
          </cell>
        </row>
        <row r="771">
          <cell r="D771">
            <v>43783</v>
          </cell>
          <cell r="E771">
            <v>16462234</v>
          </cell>
          <cell r="F771">
            <v>1586110</v>
          </cell>
          <cell r="G771">
            <v>45129.000347222223</v>
          </cell>
          <cell r="H771">
            <v>45129.000347222223</v>
          </cell>
          <cell r="I771">
            <v>45163.000347222223</v>
          </cell>
          <cell r="J771" t="str">
            <v>Do Thi Bich Lieu</v>
          </cell>
          <cell r="M771" t="str">
            <v>No</v>
          </cell>
          <cell r="O771" t="str">
            <v>Lịch thanh toán: Monthly at 10 &amp; 24</v>
          </cell>
        </row>
        <row r="772">
          <cell r="D772">
            <v>43785</v>
          </cell>
          <cell r="E772">
            <v>20396717</v>
          </cell>
          <cell r="F772">
            <v>1835136</v>
          </cell>
          <cell r="G772">
            <v>45129.000347222223</v>
          </cell>
          <cell r="H772">
            <v>45129.000347222223</v>
          </cell>
          <cell r="I772">
            <v>45160.000347222223</v>
          </cell>
          <cell r="J772" t="str">
            <v>Do Thi Bich Lieu</v>
          </cell>
          <cell r="M772" t="str">
            <v>No</v>
          </cell>
          <cell r="O772" t="str">
            <v>Lịch thanh toán: Monthly at 10 &amp; 24</v>
          </cell>
        </row>
        <row r="773">
          <cell r="D773">
            <v>43801</v>
          </cell>
          <cell r="E773">
            <v>24337755</v>
          </cell>
          <cell r="F773">
            <v>2186050</v>
          </cell>
          <cell r="G773">
            <v>45129.000347222223</v>
          </cell>
          <cell r="H773">
            <v>45132.000347222223</v>
          </cell>
          <cell r="I773">
            <v>45166.000347222223</v>
          </cell>
          <cell r="J773" t="str">
            <v>Do Thi Bich Lieu</v>
          </cell>
          <cell r="M773" t="str">
            <v>No</v>
          </cell>
          <cell r="O773" t="str">
            <v>Lịch thanh toán: Monthly at 10 &amp; 24</v>
          </cell>
        </row>
        <row r="774">
          <cell r="D774">
            <v>43799</v>
          </cell>
          <cell r="E774">
            <v>27359357</v>
          </cell>
          <cell r="F774">
            <v>1963353</v>
          </cell>
          <cell r="G774">
            <v>45129.000347222223</v>
          </cell>
          <cell r="H774">
            <v>45132.000347222223</v>
          </cell>
          <cell r="I774">
            <v>45164.000347222223</v>
          </cell>
          <cell r="J774" t="str">
            <v>Do Thi Bich Lieu</v>
          </cell>
          <cell r="M774" t="str">
            <v>No</v>
          </cell>
          <cell r="O774" t="str">
            <v>Lịch thanh toán: Monthly at 10 &amp; 24</v>
          </cell>
        </row>
        <row r="775">
          <cell r="D775">
            <v>43808</v>
          </cell>
          <cell r="E775">
            <v>16463285</v>
          </cell>
          <cell r="F775">
            <v>2320310</v>
          </cell>
          <cell r="G775">
            <v>45129.000347222223</v>
          </cell>
          <cell r="H775">
            <v>45142.000347222223</v>
          </cell>
          <cell r="I775">
            <v>45166.000347222223</v>
          </cell>
          <cell r="J775" t="str">
            <v>Do Thi Bich Lieu</v>
          </cell>
          <cell r="M775" t="str">
            <v>No</v>
          </cell>
          <cell r="O775" t="str">
            <v>Lịch thanh toán: Monthly at 10 &amp; 24</v>
          </cell>
        </row>
        <row r="776">
          <cell r="D776">
            <v>43810</v>
          </cell>
          <cell r="E776">
            <v>15147231</v>
          </cell>
          <cell r="F776">
            <v>1199426</v>
          </cell>
          <cell r="G776">
            <v>45129.000347222223</v>
          </cell>
          <cell r="H776">
            <v>45129.000347222223</v>
          </cell>
          <cell r="I776">
            <v>45163.000347222223</v>
          </cell>
          <cell r="J776" t="str">
            <v>Do Thi Bich Lieu</v>
          </cell>
          <cell r="M776" t="str">
            <v>No</v>
          </cell>
          <cell r="O776" t="str">
            <v>Lịch thanh toán: Monthly at 10 &amp; 24</v>
          </cell>
        </row>
        <row r="777">
          <cell r="D777">
            <v>43814</v>
          </cell>
          <cell r="E777">
            <v>18198556</v>
          </cell>
          <cell r="F777">
            <v>2457038</v>
          </cell>
          <cell r="G777">
            <v>45129.000347222223</v>
          </cell>
          <cell r="H777">
            <v>45140.000347222223</v>
          </cell>
          <cell r="I777">
            <v>45163.000347222223</v>
          </cell>
          <cell r="J777" t="str">
            <v>Do Thi Bich Lieu</v>
          </cell>
          <cell r="M777" t="str">
            <v>No</v>
          </cell>
          <cell r="O777" t="str">
            <v>Lịch thanh toán: Monthly at 10 &amp; 24</v>
          </cell>
        </row>
        <row r="778">
          <cell r="D778">
            <v>43784</v>
          </cell>
          <cell r="E778">
            <v>16462338</v>
          </cell>
          <cell r="F778">
            <v>2186050</v>
          </cell>
          <cell r="G778">
            <v>45129.000347222223</v>
          </cell>
          <cell r="H778">
            <v>45129.000347222223</v>
          </cell>
          <cell r="I778">
            <v>45163.000347222223</v>
          </cell>
          <cell r="J778" t="str">
            <v>Do Thi Bich Lieu</v>
          </cell>
          <cell r="M778" t="str">
            <v>No</v>
          </cell>
          <cell r="O778" t="str">
            <v>Lịch thanh toán: Monthly at 10 &amp; 24</v>
          </cell>
        </row>
        <row r="779">
          <cell r="D779">
            <v>43792</v>
          </cell>
          <cell r="E779">
            <v>27358471</v>
          </cell>
          <cell r="F779">
            <v>1835136</v>
          </cell>
          <cell r="G779">
            <v>45129.000347222223</v>
          </cell>
          <cell r="H779">
            <v>45129.000347222223</v>
          </cell>
          <cell r="I779">
            <v>45160.000347222223</v>
          </cell>
          <cell r="J779" t="str">
            <v>Do Thi Bich Lieu</v>
          </cell>
          <cell r="M779" t="str">
            <v>No</v>
          </cell>
          <cell r="O779" t="str">
            <v>Lịch thanh toán: Monthly at 10 &amp; 24</v>
          </cell>
        </row>
        <row r="780">
          <cell r="D780">
            <v>43804</v>
          </cell>
          <cell r="E780">
            <v>22372829</v>
          </cell>
          <cell r="F780">
            <v>550741</v>
          </cell>
          <cell r="G780">
            <v>45129.000347222223</v>
          </cell>
          <cell r="H780">
            <v>45130.000347222223</v>
          </cell>
          <cell r="I780">
            <v>45164.000347222223</v>
          </cell>
          <cell r="J780" t="str">
            <v>Do Thi Bich Lieu</v>
          </cell>
          <cell r="M780" t="str">
            <v>No</v>
          </cell>
          <cell r="O780" t="str">
            <v>Lịch thanh toán: Monthly at 10 &amp; 24</v>
          </cell>
        </row>
        <row r="781">
          <cell r="D781">
            <v>43811</v>
          </cell>
          <cell r="E781">
            <v>10273130</v>
          </cell>
          <cell r="F781">
            <v>8041993</v>
          </cell>
          <cell r="G781">
            <v>45129.000347222223</v>
          </cell>
          <cell r="H781">
            <v>45129.000347222223</v>
          </cell>
          <cell r="I781">
            <v>45163.000347222223</v>
          </cell>
          <cell r="J781" t="str">
            <v>Do Thi Bich Lieu</v>
          </cell>
          <cell r="M781" t="str">
            <v>No</v>
          </cell>
          <cell r="O781" t="str">
            <v>Lịch thanh toán: Monthly at 10 &amp; 24</v>
          </cell>
        </row>
        <row r="782">
          <cell r="D782">
            <v>43781</v>
          </cell>
          <cell r="E782">
            <v>15146030</v>
          </cell>
          <cell r="F782">
            <v>1835136</v>
          </cell>
          <cell r="G782">
            <v>45129.000347222223</v>
          </cell>
          <cell r="H782">
            <v>45129.000347222223</v>
          </cell>
          <cell r="I782">
            <v>45160.000347222223</v>
          </cell>
          <cell r="J782" t="str">
            <v>Do Thi Bich Lieu</v>
          </cell>
          <cell r="M782" t="str">
            <v>No</v>
          </cell>
          <cell r="O782" t="str">
            <v>Lịch thanh toán: Monthly at 10 &amp; 24</v>
          </cell>
        </row>
        <row r="783">
          <cell r="D783">
            <v>43797</v>
          </cell>
          <cell r="E783">
            <v>19422675</v>
          </cell>
          <cell r="F783">
            <v>1360676</v>
          </cell>
          <cell r="G783">
            <v>45129.000347222223</v>
          </cell>
          <cell r="H783">
            <v>45129.000347222223</v>
          </cell>
          <cell r="I783">
            <v>45161.000347222223</v>
          </cell>
          <cell r="J783" t="str">
            <v>Do Thi Bich Lieu</v>
          </cell>
          <cell r="M783" t="str">
            <v>No</v>
          </cell>
          <cell r="O783" t="str">
            <v>Lịch thanh toán: Monthly at 10 &amp; 24</v>
          </cell>
        </row>
        <row r="784">
          <cell r="D784">
            <v>43794</v>
          </cell>
          <cell r="E784">
            <v>12187496</v>
          </cell>
          <cell r="F784">
            <v>1083953</v>
          </cell>
          <cell r="G784">
            <v>45129.000347222223</v>
          </cell>
          <cell r="H784">
            <v>45129.000347222223</v>
          </cell>
          <cell r="I784">
            <v>45160.000347222223</v>
          </cell>
          <cell r="J784" t="str">
            <v>Do Thi Bich Lieu</v>
          </cell>
          <cell r="M784" t="str">
            <v>No</v>
          </cell>
          <cell r="O784" t="str">
            <v>Lịch thanh toán: Monthly at 10 &amp; 24</v>
          </cell>
        </row>
        <row r="785">
          <cell r="D785">
            <v>43809</v>
          </cell>
          <cell r="E785">
            <v>15146966</v>
          </cell>
          <cell r="F785">
            <v>2186050</v>
          </cell>
          <cell r="G785">
            <v>45129.000347222223</v>
          </cell>
          <cell r="H785">
            <v>45129.000347222223</v>
          </cell>
          <cell r="I785">
            <v>45163.000347222223</v>
          </cell>
          <cell r="J785" t="str">
            <v>Do Thi Bich Lieu</v>
          </cell>
          <cell r="M785" t="str">
            <v>No</v>
          </cell>
          <cell r="O785" t="str">
            <v>Lịch thanh toán: Monthly at 10 &amp; 24</v>
          </cell>
        </row>
        <row r="786">
          <cell r="D786">
            <v>43790</v>
          </cell>
          <cell r="E786">
            <v>24337186</v>
          </cell>
          <cell r="F786">
            <v>1199426</v>
          </cell>
          <cell r="G786">
            <v>45129.000347222223</v>
          </cell>
          <cell r="H786">
            <v>45129.000347222223</v>
          </cell>
          <cell r="I786">
            <v>45163.000347222223</v>
          </cell>
          <cell r="J786" t="str">
            <v>Do Thi Bich Lieu</v>
          </cell>
          <cell r="M786" t="str">
            <v>No</v>
          </cell>
          <cell r="O786" t="str">
            <v>Lịch thanh toán: Monthly at 10 &amp; 24</v>
          </cell>
        </row>
        <row r="787">
          <cell r="D787">
            <v>43791</v>
          </cell>
          <cell r="E787">
            <v>25366838</v>
          </cell>
          <cell r="F787">
            <v>1199426</v>
          </cell>
          <cell r="G787">
            <v>45129.000347222223</v>
          </cell>
          <cell r="H787">
            <v>45129.000347222223</v>
          </cell>
          <cell r="I787">
            <v>45161.000347222223</v>
          </cell>
          <cell r="J787" t="str">
            <v>Do Thi Bich Lieu</v>
          </cell>
          <cell r="M787" t="str">
            <v>No</v>
          </cell>
          <cell r="O787" t="str">
            <v>Lịch thanh toán: Monthly at 10 &amp; 24</v>
          </cell>
        </row>
        <row r="788">
          <cell r="D788">
            <v>43833</v>
          </cell>
          <cell r="E788">
            <v>26415098</v>
          </cell>
          <cell r="F788">
            <v>1482635</v>
          </cell>
          <cell r="G788">
            <v>45131.000347222223</v>
          </cell>
          <cell r="J788" t="str">
            <v>Do Thi Bich Lieu</v>
          </cell>
          <cell r="M788" t="str">
            <v>No</v>
          </cell>
          <cell r="O788" t="str">
            <v>08/Đã thanh toán 10/2023</v>
          </cell>
        </row>
        <row r="789">
          <cell r="D789">
            <v>43855</v>
          </cell>
          <cell r="E789">
            <v>25370123</v>
          </cell>
          <cell r="F789">
            <v>1835136</v>
          </cell>
          <cell r="G789">
            <v>45131.000347222223</v>
          </cell>
          <cell r="H789">
            <v>45132.000347222223</v>
          </cell>
          <cell r="I789">
            <v>45166.000347222223</v>
          </cell>
          <cell r="J789" t="str">
            <v>Do Thi Bich Lieu</v>
          </cell>
          <cell r="M789" t="str">
            <v>No</v>
          </cell>
          <cell r="O789" t="str">
            <v>Lịch thanh toán: Monthly at 10 &amp; 24</v>
          </cell>
        </row>
        <row r="790">
          <cell r="D790">
            <v>45306</v>
          </cell>
          <cell r="E790">
            <v>14135709</v>
          </cell>
          <cell r="F790">
            <v>3994807</v>
          </cell>
          <cell r="G790">
            <v>45136.000347222223</v>
          </cell>
          <cell r="H790">
            <v>45137.000347222223</v>
          </cell>
          <cell r="I790">
            <v>45160.000347222223</v>
          </cell>
          <cell r="J790" t="str">
            <v>Do Thi Bich Lieu</v>
          </cell>
          <cell r="M790" t="str">
            <v>No</v>
          </cell>
          <cell r="O790" t="str">
            <v>Lịch thanh toán: Monthly at 10 &amp; 24</v>
          </cell>
        </row>
        <row r="791">
          <cell r="D791">
            <v>45290</v>
          </cell>
          <cell r="E791">
            <v>28362022</v>
          </cell>
          <cell r="F791">
            <v>706979</v>
          </cell>
          <cell r="G791">
            <v>45136.000347222223</v>
          </cell>
          <cell r="H791">
            <v>45137.000347222223</v>
          </cell>
          <cell r="I791">
            <v>45167.000347222223</v>
          </cell>
          <cell r="J791" t="str">
            <v>Do Thi Bich Lieu</v>
          </cell>
          <cell r="M791" t="str">
            <v>No</v>
          </cell>
          <cell r="O791" t="str">
            <v>Lịch thanh toán: Monthly at 10 &amp; 24</v>
          </cell>
        </row>
        <row r="792">
          <cell r="D792">
            <v>45277</v>
          </cell>
          <cell r="E792">
            <v>14134518</v>
          </cell>
          <cell r="F792">
            <v>1835136</v>
          </cell>
          <cell r="G792">
            <v>45136.000347222223</v>
          </cell>
          <cell r="H792">
            <v>45136.000347222223</v>
          </cell>
          <cell r="I792">
            <v>45159.000347222223</v>
          </cell>
          <cell r="J792" t="str">
            <v>Do Thi Bich Lieu</v>
          </cell>
          <cell r="M792" t="str">
            <v>No</v>
          </cell>
          <cell r="O792" t="str">
            <v>Lịch thanh toán: Monthly at 10 &amp; 24</v>
          </cell>
        </row>
        <row r="793">
          <cell r="D793">
            <v>45281</v>
          </cell>
          <cell r="E793">
            <v>14134538</v>
          </cell>
          <cell r="F793">
            <v>108395</v>
          </cell>
          <cell r="G793">
            <v>45136.000347222223</v>
          </cell>
          <cell r="H793">
            <v>45136.000347222223</v>
          </cell>
          <cell r="I793">
            <v>45159.000347222223</v>
          </cell>
          <cell r="J793" t="str">
            <v>Do Thi Bich Lieu</v>
          </cell>
          <cell r="M793" t="str">
            <v>No</v>
          </cell>
          <cell r="O793" t="str">
            <v>Lịch thanh toán: Monthly at 10 &amp; 24</v>
          </cell>
        </row>
        <row r="794">
          <cell r="D794">
            <v>45276</v>
          </cell>
          <cell r="E794">
            <v>26425269</v>
          </cell>
          <cell r="F794">
            <v>1835136</v>
          </cell>
          <cell r="G794">
            <v>45136.000347222223</v>
          </cell>
          <cell r="H794">
            <v>45136.000347222223</v>
          </cell>
          <cell r="I794">
            <v>45157.000347222223</v>
          </cell>
          <cell r="J794" t="str">
            <v>Do Thi Bich Lieu</v>
          </cell>
          <cell r="M794" t="str">
            <v>No</v>
          </cell>
          <cell r="O794" t="str">
            <v>Lịch thanh toán: Monthly at 10 &amp; 24</v>
          </cell>
        </row>
        <row r="795">
          <cell r="D795">
            <v>45296</v>
          </cell>
          <cell r="E795">
            <v>16465998</v>
          </cell>
          <cell r="F795">
            <v>5358269</v>
          </cell>
          <cell r="G795">
            <v>45136.000347222223</v>
          </cell>
          <cell r="J795" t="str">
            <v>Do Thi Bich Lieu</v>
          </cell>
          <cell r="M795" t="str">
            <v>No</v>
          </cell>
          <cell r="O795" t="str">
            <v>Chúng tôi đang xử lý hóa đơn, vui lòng liên hệ Do Thi Bich Lieu</v>
          </cell>
        </row>
        <row r="796">
          <cell r="D796">
            <v>45294</v>
          </cell>
          <cell r="E796">
            <v>22374430</v>
          </cell>
          <cell r="F796">
            <v>2186050</v>
          </cell>
          <cell r="G796">
            <v>45136.000347222223</v>
          </cell>
          <cell r="J796" t="str">
            <v>Do Thi Bich Lieu</v>
          </cell>
          <cell r="M796" t="str">
            <v>No</v>
          </cell>
          <cell r="O796" t="str">
            <v>Chúng tôi đang xử lý hóa đơn, vui lòng liên hệ Do Thi Bich Lieu</v>
          </cell>
        </row>
        <row r="797">
          <cell r="D797">
            <v>45289</v>
          </cell>
          <cell r="E797">
            <v>15148931</v>
          </cell>
          <cell r="F797">
            <v>4043147</v>
          </cell>
          <cell r="G797">
            <v>45136.000347222223</v>
          </cell>
          <cell r="J797" t="str">
            <v>Do Thi Bich Lieu</v>
          </cell>
          <cell r="M797" t="str">
            <v>No</v>
          </cell>
          <cell r="O797" t="str">
            <v>Chúng tôi đang xử lý hóa đơn, vui lòng liên hệ Do Thi Bich Lieu</v>
          </cell>
        </row>
        <row r="798">
          <cell r="D798">
            <v>45287</v>
          </cell>
          <cell r="E798">
            <v>25370124</v>
          </cell>
          <cell r="F798">
            <v>5958209</v>
          </cell>
          <cell r="G798">
            <v>45136.000347222223</v>
          </cell>
          <cell r="J798" t="str">
            <v>Do Thi Bich Lieu</v>
          </cell>
          <cell r="M798" t="str">
            <v>No</v>
          </cell>
          <cell r="O798" t="str">
            <v>Chúng tôi đang xử lý hóa đơn, vui lòng liên hệ Do Thi Bich Lieu</v>
          </cell>
        </row>
        <row r="799">
          <cell r="D799">
            <v>45280</v>
          </cell>
          <cell r="E799">
            <v>26427010</v>
          </cell>
          <cell r="F799">
            <v>5790917</v>
          </cell>
          <cell r="G799">
            <v>45136.000347222223</v>
          </cell>
          <cell r="J799" t="str">
            <v>Do Thi Bich Lieu</v>
          </cell>
          <cell r="M799" t="str">
            <v>No</v>
          </cell>
          <cell r="O799" t="str">
            <v>Chúng tôi đang xử lý hóa đơn, vui lòng liên hệ Do Thi Bich Lieu</v>
          </cell>
        </row>
        <row r="800">
          <cell r="D800">
            <v>45297</v>
          </cell>
          <cell r="E800">
            <v>16465711</v>
          </cell>
          <cell r="F800">
            <v>1019509</v>
          </cell>
          <cell r="G800">
            <v>45136.000347222223</v>
          </cell>
          <cell r="H800">
            <v>45139.000347222223</v>
          </cell>
          <cell r="I800">
            <v>45173.000347222223</v>
          </cell>
          <cell r="J800" t="str">
            <v>Do Thi Bich Lieu</v>
          </cell>
          <cell r="M800" t="str">
            <v>No</v>
          </cell>
          <cell r="O800" t="str">
            <v>Lịch thanh toán: Monthly at 10 &amp; 24</v>
          </cell>
        </row>
        <row r="801">
          <cell r="D801">
            <v>45278</v>
          </cell>
          <cell r="E801">
            <v>90340222</v>
          </cell>
          <cell r="F801">
            <v>2329312</v>
          </cell>
          <cell r="G801">
            <v>45136.000347222223</v>
          </cell>
          <cell r="H801">
            <v>45136.000347222223</v>
          </cell>
          <cell r="I801">
            <v>45161.000347222223</v>
          </cell>
          <cell r="J801" t="str">
            <v>Do Thi Bich Lieu</v>
          </cell>
          <cell r="M801" t="str">
            <v>No</v>
          </cell>
          <cell r="O801" t="str">
            <v>Lịch thanh toán: Monthly at 10 &amp; 24</v>
          </cell>
        </row>
        <row r="802">
          <cell r="D802">
            <v>45275</v>
          </cell>
          <cell r="E802">
            <v>13288688</v>
          </cell>
          <cell r="F802">
            <v>1835136</v>
          </cell>
          <cell r="G802">
            <v>45136.000347222223</v>
          </cell>
          <cell r="H802">
            <v>45136.000347222223</v>
          </cell>
          <cell r="I802">
            <v>45157.000347222223</v>
          </cell>
          <cell r="J802" t="str">
            <v>Do Thi Bich Lieu</v>
          </cell>
          <cell r="M802" t="str">
            <v>No</v>
          </cell>
          <cell r="O802" t="str">
            <v>Lịch thanh toán: Monthly at 10 &amp; 24</v>
          </cell>
        </row>
        <row r="803">
          <cell r="D803">
            <v>45305</v>
          </cell>
          <cell r="E803">
            <v>26425473</v>
          </cell>
          <cell r="F803">
            <v>2169208</v>
          </cell>
          <cell r="G803">
            <v>45136.000347222223</v>
          </cell>
          <cell r="H803">
            <v>45137.000347222223</v>
          </cell>
          <cell r="I803">
            <v>45157.000347222223</v>
          </cell>
          <cell r="J803" t="str">
            <v>Do Thi Bich Lieu</v>
          </cell>
          <cell r="M803" t="str">
            <v>No</v>
          </cell>
          <cell r="O803" t="str">
            <v>Lịch thanh toán: Monthly at 10 &amp; 24</v>
          </cell>
        </row>
        <row r="804">
          <cell r="D804">
            <v>45293</v>
          </cell>
          <cell r="E804">
            <v>12190458</v>
          </cell>
          <cell r="F804">
            <v>3772159</v>
          </cell>
          <cell r="G804">
            <v>45136.000347222223</v>
          </cell>
          <cell r="J804" t="str">
            <v>Do Thi Bich Lieu</v>
          </cell>
          <cell r="M804" t="str">
            <v>No</v>
          </cell>
          <cell r="O804" t="str">
            <v>Chúng tôi đang xử lý hóa đơn, vui lòng liên hệ Do Thi Bich Lieu</v>
          </cell>
        </row>
        <row r="805">
          <cell r="D805">
            <v>45286</v>
          </cell>
          <cell r="E805">
            <v>19424382</v>
          </cell>
          <cell r="F805">
            <v>1157814</v>
          </cell>
          <cell r="G805">
            <v>45136.000347222223</v>
          </cell>
          <cell r="H805">
            <v>45136.000347222223</v>
          </cell>
          <cell r="I805">
            <v>45167.000347222223</v>
          </cell>
          <cell r="J805" t="str">
            <v>Do Thi Bich Lieu</v>
          </cell>
          <cell r="M805" t="str">
            <v>No</v>
          </cell>
          <cell r="O805" t="str">
            <v>Lịch thanh toán: Monthly at 10 &amp; 24</v>
          </cell>
        </row>
        <row r="806">
          <cell r="D806">
            <v>45291</v>
          </cell>
          <cell r="E806">
            <v>11231757</v>
          </cell>
          <cell r="F806">
            <v>2015677</v>
          </cell>
          <cell r="G806">
            <v>45136.000347222223</v>
          </cell>
          <cell r="H806">
            <v>45137.000347222223</v>
          </cell>
          <cell r="I806">
            <v>45167.000347222223</v>
          </cell>
          <cell r="J806" t="str">
            <v>Do Thi Bich Lieu</v>
          </cell>
          <cell r="M806" t="str">
            <v>No</v>
          </cell>
          <cell r="O806" t="str">
            <v>Lịch thanh toán: Monthly at 10 &amp; 24</v>
          </cell>
        </row>
        <row r="807">
          <cell r="D807">
            <v>45279</v>
          </cell>
          <cell r="E807">
            <v>90342294</v>
          </cell>
          <cell r="F807">
            <v>4650739</v>
          </cell>
          <cell r="G807">
            <v>45136.000347222223</v>
          </cell>
          <cell r="H807">
            <v>45136.000347222223</v>
          </cell>
          <cell r="I807">
            <v>45161.000347222223</v>
          </cell>
          <cell r="J807" t="str">
            <v>Do Thi Bich Lieu</v>
          </cell>
          <cell r="M807" t="str">
            <v>No</v>
          </cell>
          <cell r="O807" t="str">
            <v>Lịch thanh toán: Monthly at 10 &amp; 24</v>
          </cell>
        </row>
        <row r="808">
          <cell r="D808">
            <v>45288</v>
          </cell>
          <cell r="E808">
            <v>15148833</v>
          </cell>
          <cell r="F808">
            <v>2039018</v>
          </cell>
          <cell r="G808">
            <v>45136.000347222223</v>
          </cell>
          <cell r="H808">
            <v>45136.000347222223</v>
          </cell>
          <cell r="I808">
            <v>45167.000347222223</v>
          </cell>
          <cell r="J808" t="str">
            <v>Do Thi Bich Lieu</v>
          </cell>
          <cell r="M808" t="str">
            <v>No</v>
          </cell>
          <cell r="O808" t="str">
            <v>Lịch thanh toán: Monthly at 10 &amp; 24</v>
          </cell>
        </row>
        <row r="809">
          <cell r="D809">
            <v>45298</v>
          </cell>
          <cell r="E809">
            <v>27362217</v>
          </cell>
          <cell r="F809">
            <v>1064043</v>
          </cell>
          <cell r="G809">
            <v>45136.000347222223</v>
          </cell>
          <cell r="H809">
            <v>45138.000347222223</v>
          </cell>
          <cell r="I809">
            <v>45172.000347222223</v>
          </cell>
          <cell r="J809" t="str">
            <v>Do Thi Bich Lieu</v>
          </cell>
          <cell r="M809" t="str">
            <v>No</v>
          </cell>
          <cell r="O809" t="str">
            <v>Lịch thanh toán: Monthly at 10 &amp; 24</v>
          </cell>
        </row>
        <row r="810">
          <cell r="D810">
            <v>45292</v>
          </cell>
          <cell r="E810">
            <v>12190188</v>
          </cell>
          <cell r="F810">
            <v>5097546</v>
          </cell>
          <cell r="G810">
            <v>45136.000347222223</v>
          </cell>
          <cell r="H810">
            <v>45137.000347222223</v>
          </cell>
          <cell r="I810">
            <v>45169.000347222223</v>
          </cell>
          <cell r="J810" t="str">
            <v>Do Thi Bich Lieu</v>
          </cell>
          <cell r="M810" t="str">
            <v>No</v>
          </cell>
          <cell r="O810" t="str">
            <v>Lịch thanh toán: Monthly at 10 &amp; 24</v>
          </cell>
        </row>
        <row r="811">
          <cell r="D811">
            <v>45295</v>
          </cell>
          <cell r="E811">
            <v>20400079</v>
          </cell>
          <cell r="F811">
            <v>1019509</v>
          </cell>
          <cell r="G811">
            <v>45136.000347222223</v>
          </cell>
          <cell r="H811">
            <v>45137.000347222223</v>
          </cell>
          <cell r="I811">
            <v>45171.000347222223</v>
          </cell>
          <cell r="J811" t="str">
            <v>Do Thi Bich Lieu</v>
          </cell>
          <cell r="M811" t="str">
            <v>No</v>
          </cell>
          <cell r="O811" t="str">
            <v>Lịch thanh toán: Monthly at 10 &amp; 24</v>
          </cell>
        </row>
        <row r="812">
          <cell r="D812">
            <v>45357</v>
          </cell>
          <cell r="E812">
            <v>14137286</v>
          </cell>
          <cell r="F812">
            <v>3058528</v>
          </cell>
          <cell r="G812">
            <v>45138.000347222223</v>
          </cell>
          <cell r="H812">
            <v>45139.000347222223</v>
          </cell>
          <cell r="I812">
            <v>45164.000347222223</v>
          </cell>
          <cell r="J812" t="str">
            <v>Do Thi Bich Lieu</v>
          </cell>
          <cell r="M812" t="str">
            <v>No</v>
          </cell>
          <cell r="O812" t="str">
            <v>Lịch thanh toán: Monthly at 10 &amp; 24</v>
          </cell>
        </row>
        <row r="813">
          <cell r="D813">
            <v>45359</v>
          </cell>
          <cell r="E813">
            <v>14137937</v>
          </cell>
          <cell r="F813">
            <v>3058528</v>
          </cell>
          <cell r="G813">
            <v>45138.000347222223</v>
          </cell>
          <cell r="H813">
            <v>45139.000347222223</v>
          </cell>
          <cell r="I813">
            <v>45167.000347222223</v>
          </cell>
          <cell r="J813" t="str">
            <v>Do Thi Bich Lieu</v>
          </cell>
          <cell r="M813" t="str">
            <v>No</v>
          </cell>
          <cell r="O813" t="str">
            <v>Lịch thanh toán: Monthly at 10 &amp; 24</v>
          </cell>
        </row>
        <row r="814">
          <cell r="D814">
            <v>45362</v>
          </cell>
          <cell r="E814">
            <v>13292131</v>
          </cell>
          <cell r="F814">
            <v>2039018</v>
          </cell>
          <cell r="G814">
            <v>45138.000347222223</v>
          </cell>
          <cell r="H814">
            <v>45139.000347222223</v>
          </cell>
          <cell r="I814">
            <v>45167.000347222223</v>
          </cell>
          <cell r="J814" t="str">
            <v>Do Thi Bich Lieu</v>
          </cell>
          <cell r="M814" t="str">
            <v>No</v>
          </cell>
          <cell r="O814" t="str">
            <v>Lịch thanh toán: Monthly at 10 &amp; 24</v>
          </cell>
        </row>
        <row r="815">
          <cell r="D815">
            <v>45358</v>
          </cell>
          <cell r="E815">
            <v>14138830</v>
          </cell>
          <cell r="F815">
            <v>330444</v>
          </cell>
          <cell r="G815">
            <v>45138.000347222223</v>
          </cell>
          <cell r="H815">
            <v>45139.000347222223</v>
          </cell>
          <cell r="I815">
            <v>45167.000347222223</v>
          </cell>
          <cell r="J815" t="str">
            <v>Do Thi Bich Lieu</v>
          </cell>
          <cell r="M815" t="str">
            <v>No</v>
          </cell>
          <cell r="O815" t="str">
            <v>Lịch thanh toán: Monthly at 10 &amp; 24</v>
          </cell>
        </row>
        <row r="816">
          <cell r="D816">
            <v>45360</v>
          </cell>
          <cell r="E816">
            <v>13292225</v>
          </cell>
          <cell r="F816">
            <v>1400636</v>
          </cell>
          <cell r="G816">
            <v>45138.000347222223</v>
          </cell>
          <cell r="H816">
            <v>45139.000347222223</v>
          </cell>
          <cell r="I816">
            <v>45167.000347222223</v>
          </cell>
          <cell r="J816" t="str">
            <v>Do Thi Bich Lieu</v>
          </cell>
          <cell r="M816" t="str">
            <v>No</v>
          </cell>
          <cell r="O816" t="str">
            <v>Lịch thanh toán: Monthly at 10 &amp; 24</v>
          </cell>
        </row>
        <row r="817">
          <cell r="D817">
            <v>45353</v>
          </cell>
          <cell r="E817">
            <v>18202242</v>
          </cell>
          <cell r="F817">
            <v>3205559</v>
          </cell>
          <cell r="G817">
            <v>45138.000347222223</v>
          </cell>
          <cell r="H817">
            <v>45139.000347222223</v>
          </cell>
          <cell r="I817">
            <v>45170.000347222223</v>
          </cell>
          <cell r="J817" t="str">
            <v>Do Thi Bich Lieu</v>
          </cell>
          <cell r="M817" t="str">
            <v>No</v>
          </cell>
          <cell r="O817" t="str">
            <v>Lịch thanh toán: Monthly at 10 &amp; 24</v>
          </cell>
        </row>
        <row r="818">
          <cell r="D818">
            <v>45354</v>
          </cell>
          <cell r="E818">
            <v>10276681</v>
          </cell>
          <cell r="F818">
            <v>6629764</v>
          </cell>
          <cell r="G818">
            <v>45138.000347222223</v>
          </cell>
          <cell r="J818" t="str">
            <v>Do Thi Bich Lieu</v>
          </cell>
          <cell r="M818" t="str">
            <v>No</v>
          </cell>
          <cell r="O818" t="str">
            <v>Chúng tôi đang xử lý hóa đơn, vui lòng liên hệ Do Thi Bich Lieu</v>
          </cell>
        </row>
        <row r="819">
          <cell r="D819">
            <v>45361</v>
          </cell>
          <cell r="E819">
            <v>13290943</v>
          </cell>
          <cell r="F819">
            <v>108395</v>
          </cell>
          <cell r="G819">
            <v>45138.000347222223</v>
          </cell>
          <cell r="H819">
            <v>45139.000347222223</v>
          </cell>
          <cell r="I819">
            <v>45167.000347222223</v>
          </cell>
          <cell r="J819" t="str">
            <v>Do Thi Bich Lieu</v>
          </cell>
          <cell r="M819" t="str">
            <v>No</v>
          </cell>
          <cell r="O819" t="str">
            <v>Lịch thanh toán: Monthly at 10 &amp; 24</v>
          </cell>
        </row>
        <row r="820">
          <cell r="D820">
            <v>45356</v>
          </cell>
          <cell r="E820">
            <v>12192466</v>
          </cell>
          <cell r="F820">
            <v>4372099</v>
          </cell>
          <cell r="G820">
            <v>45138.000347222223</v>
          </cell>
          <cell r="H820">
            <v>45139.000347222223</v>
          </cell>
          <cell r="I820">
            <v>45171.000347222223</v>
          </cell>
          <cell r="J820" t="str">
            <v>Do Thi Bich Lieu</v>
          </cell>
          <cell r="M820" t="str">
            <v>No</v>
          </cell>
          <cell r="O820" t="str">
            <v>Lịch thanh toán: Monthly at 10 &amp; 24</v>
          </cell>
        </row>
        <row r="821">
          <cell r="D821">
            <v>45364</v>
          </cell>
          <cell r="E821">
            <v>14139723</v>
          </cell>
          <cell r="F821">
            <v>108395</v>
          </cell>
          <cell r="G821">
            <v>45138.000347222223</v>
          </cell>
          <cell r="H821">
            <v>45139.000347222223</v>
          </cell>
          <cell r="I821">
            <v>45170.000347222223</v>
          </cell>
          <cell r="J821" t="str">
            <v>Do Thi Bich Lieu</v>
          </cell>
          <cell r="M821" t="str">
            <v>No</v>
          </cell>
          <cell r="O821" t="str">
            <v>Lịch thanh toán: Monthly at 10 &amp; 24</v>
          </cell>
        </row>
        <row r="822">
          <cell r="D822">
            <v>46806</v>
          </cell>
          <cell r="E822">
            <v>24342518</v>
          </cell>
          <cell r="F822">
            <v>1619195</v>
          </cell>
          <cell r="G822">
            <v>45143.000347222223</v>
          </cell>
          <cell r="H822">
            <v>45154.000347222223</v>
          </cell>
          <cell r="I822">
            <v>45180.000347222223</v>
          </cell>
          <cell r="J822" t="str">
            <v>Do Thi Bich Lieu</v>
          </cell>
          <cell r="M822" t="str">
            <v>No</v>
          </cell>
          <cell r="O822" t="str">
            <v>Lịch thanh toán: Monthly at 10 &amp; 24</v>
          </cell>
        </row>
        <row r="823">
          <cell r="D823">
            <v>46797</v>
          </cell>
          <cell r="E823">
            <v>16467757</v>
          </cell>
          <cell r="F823">
            <v>706979</v>
          </cell>
          <cell r="G823">
            <v>45143.000347222223</v>
          </cell>
          <cell r="H823">
            <v>45143.000347222223</v>
          </cell>
          <cell r="I823">
            <v>45177.000347222223</v>
          </cell>
          <cell r="J823" t="str">
            <v>Do Thi Bich Lieu</v>
          </cell>
          <cell r="M823" t="str">
            <v>No</v>
          </cell>
          <cell r="O823" t="str">
            <v>Lịch thanh toán: Monthly at 10 &amp; 24</v>
          </cell>
        </row>
        <row r="824">
          <cell r="D824">
            <v>46802</v>
          </cell>
          <cell r="E824">
            <v>19427882</v>
          </cell>
          <cell r="F824">
            <v>270988</v>
          </cell>
          <cell r="G824">
            <v>45143.000347222223</v>
          </cell>
          <cell r="H824">
            <v>45143.000347222223</v>
          </cell>
          <cell r="I824">
            <v>45175.000347222223</v>
          </cell>
          <cell r="J824" t="str">
            <v>Do Thi Bich Lieu</v>
          </cell>
          <cell r="M824" t="str">
            <v>No</v>
          </cell>
          <cell r="O824" t="str">
            <v>Lịch thanh toán: Monthly at 10 &amp; 24</v>
          </cell>
        </row>
        <row r="825">
          <cell r="D825">
            <v>46795</v>
          </cell>
          <cell r="E825">
            <v>25371253</v>
          </cell>
          <cell r="F825">
            <v>2186050</v>
          </cell>
          <cell r="G825">
            <v>45143.000347222223</v>
          </cell>
          <cell r="H825">
            <v>45143.000347222223</v>
          </cell>
          <cell r="I825">
            <v>45175.000347222223</v>
          </cell>
          <cell r="J825" t="str">
            <v>Do Thi Bich Lieu</v>
          </cell>
          <cell r="M825" t="str">
            <v>No</v>
          </cell>
          <cell r="O825" t="str">
            <v>Lịch thanh toán: Monthly at 10 &amp; 24</v>
          </cell>
        </row>
        <row r="826">
          <cell r="D826">
            <v>46799</v>
          </cell>
          <cell r="E826">
            <v>15151419</v>
          </cell>
          <cell r="F826">
            <v>2039018</v>
          </cell>
          <cell r="G826">
            <v>45143.000347222223</v>
          </cell>
          <cell r="H826">
            <v>45143.000347222223</v>
          </cell>
          <cell r="I826">
            <v>45174.000347222223</v>
          </cell>
          <cell r="J826" t="str">
            <v>Do Thi Bich Lieu</v>
          </cell>
          <cell r="M826" t="str">
            <v>No</v>
          </cell>
          <cell r="O826" t="str">
            <v>Lịch thanh toán: Monthly at 10 &amp; 24</v>
          </cell>
        </row>
        <row r="827">
          <cell r="D827">
            <v>46818</v>
          </cell>
          <cell r="E827">
            <v>12193573</v>
          </cell>
          <cell r="F827">
            <v>1710073</v>
          </cell>
          <cell r="G827">
            <v>45143.000347222223</v>
          </cell>
          <cell r="H827">
            <v>45143.000347222223</v>
          </cell>
          <cell r="I827">
            <v>45177.000347222223</v>
          </cell>
          <cell r="J827" t="str">
            <v>Do Thi Bich Lieu</v>
          </cell>
          <cell r="M827" t="str">
            <v>No</v>
          </cell>
          <cell r="O827" t="str">
            <v>Lịch thanh toán: Monthly at 10 &amp; 24</v>
          </cell>
        </row>
        <row r="828">
          <cell r="D828">
            <v>46796</v>
          </cell>
          <cell r="E828">
            <v>17237219</v>
          </cell>
          <cell r="F828">
            <v>3313954</v>
          </cell>
          <cell r="G828">
            <v>45143.000347222223</v>
          </cell>
          <cell r="H828">
            <v>45154.000347222223</v>
          </cell>
          <cell r="I828">
            <v>45175.000347222223</v>
          </cell>
          <cell r="J828" t="str">
            <v>Do Thi Bich Lieu</v>
          </cell>
          <cell r="M828" t="str">
            <v>No</v>
          </cell>
          <cell r="O828" t="str">
            <v>Lịch thanh toán: Monthly at 10 &amp; 24</v>
          </cell>
        </row>
        <row r="829">
          <cell r="D829">
            <v>46814</v>
          </cell>
          <cell r="E829">
            <v>15152496</v>
          </cell>
          <cell r="F829">
            <v>1890184</v>
          </cell>
          <cell r="G829">
            <v>45143.000347222223</v>
          </cell>
          <cell r="H829">
            <v>45154.000347222223</v>
          </cell>
          <cell r="I829">
            <v>45177.000347222223</v>
          </cell>
          <cell r="J829" t="str">
            <v>Do Thi Bich Lieu</v>
          </cell>
          <cell r="M829" t="str">
            <v>No</v>
          </cell>
          <cell r="O829" t="str">
            <v>Lịch thanh toán: Monthly at 10 &amp; 24</v>
          </cell>
        </row>
        <row r="830">
          <cell r="D830">
            <v>46794</v>
          </cell>
          <cell r="E830">
            <v>25371407</v>
          </cell>
          <cell r="F830">
            <v>9730368</v>
          </cell>
          <cell r="G830">
            <v>45143.000347222223</v>
          </cell>
          <cell r="H830">
            <v>45143.000347222223</v>
          </cell>
          <cell r="I830">
            <v>45175.000347222223</v>
          </cell>
          <cell r="J830" t="str">
            <v>Do Thi Bich Lieu</v>
          </cell>
          <cell r="M830" t="str">
            <v>No</v>
          </cell>
          <cell r="O830" t="str">
            <v>Lịch thanh toán: Monthly at 10 &amp; 24</v>
          </cell>
        </row>
        <row r="831">
          <cell r="D831">
            <v>46798</v>
          </cell>
          <cell r="E831">
            <v>16467650</v>
          </cell>
          <cell r="F831">
            <v>2039018</v>
          </cell>
          <cell r="G831">
            <v>45143.000347222223</v>
          </cell>
          <cell r="H831">
            <v>45143.000347222223</v>
          </cell>
          <cell r="I831">
            <v>45177.000347222223</v>
          </cell>
          <cell r="J831" t="str">
            <v>Do Thi Bich Lieu</v>
          </cell>
          <cell r="M831" t="str">
            <v>No</v>
          </cell>
          <cell r="O831" t="str">
            <v>Lịch thanh toán: Monthly at 10 &amp; 24</v>
          </cell>
        </row>
        <row r="832">
          <cell r="D832">
            <v>46805</v>
          </cell>
          <cell r="E832">
            <v>25373095</v>
          </cell>
          <cell r="F832">
            <v>706979</v>
          </cell>
          <cell r="G832">
            <v>45143.000347222223</v>
          </cell>
          <cell r="H832">
            <v>45143.000347222223</v>
          </cell>
          <cell r="I832">
            <v>45177.000347222223</v>
          </cell>
          <cell r="J832" t="str">
            <v>Do Thi Bich Lieu</v>
          </cell>
          <cell r="M832" t="str">
            <v>No</v>
          </cell>
          <cell r="O832" t="str">
            <v>Lịch thanh toán: Monthly at 10 &amp; 24</v>
          </cell>
        </row>
        <row r="833">
          <cell r="D833">
            <v>46815</v>
          </cell>
          <cell r="E833">
            <v>18204691</v>
          </cell>
          <cell r="F833">
            <v>1290497</v>
          </cell>
          <cell r="G833">
            <v>45143.000347222223</v>
          </cell>
          <cell r="H833">
            <v>45143.000347222223</v>
          </cell>
          <cell r="I833">
            <v>45177.000347222223</v>
          </cell>
          <cell r="J833" t="str">
            <v>Do Thi Bich Lieu</v>
          </cell>
          <cell r="M833" t="str">
            <v>No</v>
          </cell>
          <cell r="O833" t="str">
            <v>Lịch thanh toán: Monthly at 10 &amp; 24</v>
          </cell>
        </row>
        <row r="834">
          <cell r="D834">
            <v>46816</v>
          </cell>
          <cell r="E834">
            <v>12193294</v>
          </cell>
          <cell r="F834">
            <v>4078037</v>
          </cell>
          <cell r="G834">
            <v>45143.000347222223</v>
          </cell>
          <cell r="H834">
            <v>45143.000347222223</v>
          </cell>
          <cell r="I834">
            <v>45177.000347222223</v>
          </cell>
          <cell r="J834" t="str">
            <v>Do Thi Bich Lieu</v>
          </cell>
          <cell r="M834" t="str">
            <v>No</v>
          </cell>
          <cell r="O834" t="str">
            <v>Lịch thanh toán: Monthly at 10 &amp; 24</v>
          </cell>
        </row>
        <row r="835">
          <cell r="D835">
            <v>46807</v>
          </cell>
          <cell r="E835">
            <v>20402820</v>
          </cell>
          <cell r="F835">
            <v>1157814</v>
          </cell>
          <cell r="G835">
            <v>45143.000347222223</v>
          </cell>
          <cell r="H835">
            <v>45145.000347222223</v>
          </cell>
          <cell r="I835">
            <v>45178.000347222223</v>
          </cell>
          <cell r="J835" t="str">
            <v>Do Thi Bich Lieu</v>
          </cell>
          <cell r="M835" t="str">
            <v>No</v>
          </cell>
          <cell r="O835" t="str">
            <v>Lịch thanh toán: Monthly at 10 &amp; 24</v>
          </cell>
        </row>
        <row r="836">
          <cell r="D836">
            <v>46803</v>
          </cell>
          <cell r="E836">
            <v>28365320</v>
          </cell>
          <cell r="F836">
            <v>1019509</v>
          </cell>
          <cell r="G836">
            <v>45143.000347222223</v>
          </cell>
          <cell r="H836">
            <v>45145.000347222223</v>
          </cell>
          <cell r="I836">
            <v>45178.000347222223</v>
          </cell>
          <cell r="J836" t="str">
            <v>Do Thi Bich Lieu</v>
          </cell>
          <cell r="M836" t="str">
            <v>No</v>
          </cell>
          <cell r="O836" t="str">
            <v>Lịch thanh toán: Monthly at 10 &amp; 24</v>
          </cell>
        </row>
        <row r="837">
          <cell r="D837">
            <v>46804</v>
          </cell>
          <cell r="E837">
            <v>28364869</v>
          </cell>
          <cell r="F837">
            <v>1019509</v>
          </cell>
          <cell r="G837">
            <v>45143.000347222223</v>
          </cell>
          <cell r="H837">
            <v>45145.000347222223</v>
          </cell>
          <cell r="I837">
            <v>45178.000347222223</v>
          </cell>
          <cell r="J837" t="str">
            <v>Do Thi Bich Lieu</v>
          </cell>
          <cell r="M837" t="str">
            <v>No</v>
          </cell>
          <cell r="O837" t="str">
            <v>Lịch thanh toán: Monthly at 10 &amp; 24</v>
          </cell>
        </row>
        <row r="838">
          <cell r="D838">
            <v>46811</v>
          </cell>
          <cell r="E838">
            <v>16468536</v>
          </cell>
          <cell r="F838">
            <v>1019509</v>
          </cell>
          <cell r="G838">
            <v>45143.000347222223</v>
          </cell>
          <cell r="H838">
            <v>45145.000347222223</v>
          </cell>
          <cell r="I838">
            <v>45180.000347222223</v>
          </cell>
          <cell r="J838" t="str">
            <v>Do Thi Bich Lieu</v>
          </cell>
          <cell r="M838" t="str">
            <v>No</v>
          </cell>
          <cell r="O838" t="str">
            <v>Lịch thanh toán: Monthly at 10 &amp; 24</v>
          </cell>
        </row>
        <row r="839">
          <cell r="D839">
            <v>46809</v>
          </cell>
          <cell r="E839">
            <v>17238702</v>
          </cell>
          <cell r="F839">
            <v>1456602</v>
          </cell>
          <cell r="G839">
            <v>45143.000347222223</v>
          </cell>
          <cell r="H839">
            <v>45154.000347222223</v>
          </cell>
          <cell r="I839">
            <v>45178.000347222223</v>
          </cell>
          <cell r="J839" t="str">
            <v>Do Thi Bich Lieu</v>
          </cell>
          <cell r="M839" t="str">
            <v>No</v>
          </cell>
          <cell r="O839" t="str">
            <v>Lịch thanh toán: Monthly at 10 &amp; 24</v>
          </cell>
        </row>
        <row r="840">
          <cell r="D840">
            <v>46800</v>
          </cell>
          <cell r="E840">
            <v>11235012</v>
          </cell>
          <cell r="F840">
            <v>5097546</v>
          </cell>
          <cell r="G840">
            <v>45143.000347222223</v>
          </cell>
          <cell r="H840">
            <v>45143.000347222223</v>
          </cell>
          <cell r="I840">
            <v>45174.000347222223</v>
          </cell>
          <cell r="J840" t="str">
            <v>Do Thi Bich Lieu</v>
          </cell>
          <cell r="M840" t="str">
            <v>No</v>
          </cell>
          <cell r="O840" t="str">
            <v>Lịch thanh toán: Monthly at 10 &amp; 24</v>
          </cell>
        </row>
        <row r="841">
          <cell r="D841">
            <v>46801</v>
          </cell>
          <cell r="E841">
            <v>19428017</v>
          </cell>
          <cell r="F841">
            <v>1019509</v>
          </cell>
          <cell r="G841">
            <v>45143.000347222223</v>
          </cell>
          <cell r="H841">
            <v>45143.000347222223</v>
          </cell>
          <cell r="I841">
            <v>45175.000347222223</v>
          </cell>
          <cell r="J841" t="str">
            <v>Do Thi Bich Lieu</v>
          </cell>
          <cell r="M841" t="str">
            <v>No</v>
          </cell>
          <cell r="O841" t="str">
            <v>Lịch thanh toán: Monthly at 10 &amp; 24</v>
          </cell>
        </row>
        <row r="842">
          <cell r="D842">
            <v>46808</v>
          </cell>
          <cell r="E842">
            <v>20402554</v>
          </cell>
          <cell r="F842">
            <v>1019509</v>
          </cell>
          <cell r="G842">
            <v>45143.000347222223</v>
          </cell>
          <cell r="H842">
            <v>45145.000347222223</v>
          </cell>
          <cell r="I842">
            <v>45178.000347222223</v>
          </cell>
          <cell r="J842" t="str">
            <v>Do Thi Bich Lieu</v>
          </cell>
          <cell r="M842" t="str">
            <v>No</v>
          </cell>
          <cell r="O842" t="str">
            <v>Lịch thanh toán: Monthly at 10 &amp; 24</v>
          </cell>
        </row>
        <row r="843">
          <cell r="D843">
            <v>31434</v>
          </cell>
          <cell r="E843">
            <v>25348123</v>
          </cell>
          <cell r="F843">
            <v>977306</v>
          </cell>
          <cell r="G843">
            <v>45073.000347222223</v>
          </cell>
          <cell r="J843" t="str">
            <v>Do Thi Bich Lieu</v>
          </cell>
          <cell r="M843" t="str">
            <v>No</v>
          </cell>
          <cell r="O843" t="str">
            <v>07/Đã thanh toán 10/2023</v>
          </cell>
        </row>
        <row r="844">
          <cell r="D844">
            <v>31426</v>
          </cell>
          <cell r="E844">
            <v>10240795</v>
          </cell>
          <cell r="F844">
            <v>11915305</v>
          </cell>
          <cell r="G844">
            <v>45073.000347222223</v>
          </cell>
          <cell r="J844" t="str">
            <v>Do Thi Bich Lieu</v>
          </cell>
          <cell r="M844" t="str">
            <v>No</v>
          </cell>
          <cell r="O844" t="str">
            <v>06/Đã thanh toán 26/2023</v>
          </cell>
        </row>
        <row r="845">
          <cell r="D845">
            <v>31452</v>
          </cell>
          <cell r="E845">
            <v>24319960</v>
          </cell>
          <cell r="F845">
            <v>2619452</v>
          </cell>
          <cell r="G845">
            <v>45073.000347222223</v>
          </cell>
          <cell r="J845" t="str">
            <v>Do Thi Bich Lieu</v>
          </cell>
          <cell r="M845" t="str">
            <v>No</v>
          </cell>
          <cell r="O845" t="str">
            <v>07/Đã thanh toán 10/2023</v>
          </cell>
        </row>
        <row r="846">
          <cell r="D846">
            <v>31465</v>
          </cell>
          <cell r="E846">
            <v>90325901</v>
          </cell>
          <cell r="F846">
            <v>1615482</v>
          </cell>
          <cell r="G846">
            <v>45073.000347222223</v>
          </cell>
          <cell r="J846" t="str">
            <v>Do Thi Bich Lieu</v>
          </cell>
          <cell r="M846" t="str">
            <v>No</v>
          </cell>
          <cell r="O846" t="str">
            <v>06/Đã thanh toán 26/2023</v>
          </cell>
        </row>
        <row r="847">
          <cell r="D847">
            <v>31457</v>
          </cell>
          <cell r="E847">
            <v>13257407</v>
          </cell>
          <cell r="F847">
            <v>560940</v>
          </cell>
          <cell r="G847">
            <v>45073.000347222223</v>
          </cell>
          <cell r="J847" t="str">
            <v>Do Thi Bich Lieu</v>
          </cell>
          <cell r="M847" t="str">
            <v>No</v>
          </cell>
          <cell r="O847" t="str">
            <v>06/Đã thanh toán 26/2023</v>
          </cell>
        </row>
        <row r="848">
          <cell r="D848">
            <v>31431</v>
          </cell>
          <cell r="E848">
            <v>27339950</v>
          </cell>
          <cell r="F848">
            <v>977306</v>
          </cell>
          <cell r="G848">
            <v>45073.000347222223</v>
          </cell>
          <cell r="J848" t="str">
            <v>Do Thi Bich Lieu</v>
          </cell>
          <cell r="M848" t="str">
            <v>No</v>
          </cell>
          <cell r="O848" t="str">
            <v>07/Đã thanh toán 10/2023</v>
          </cell>
        </row>
        <row r="849">
          <cell r="D849">
            <v>31471</v>
          </cell>
          <cell r="E849">
            <v>10244328</v>
          </cell>
          <cell r="F849">
            <v>13876055</v>
          </cell>
          <cell r="G849">
            <v>45073.000347222223</v>
          </cell>
          <cell r="J849" t="str">
            <v>Do Thi Bich Lieu</v>
          </cell>
          <cell r="M849" t="str">
            <v>No</v>
          </cell>
          <cell r="O849" t="str">
            <v>07/Đã thanh toán 10/2023</v>
          </cell>
        </row>
        <row r="850">
          <cell r="D850">
            <v>32656</v>
          </cell>
          <cell r="E850">
            <v>12165991</v>
          </cell>
          <cell r="F850">
            <v>3664914</v>
          </cell>
          <cell r="G850">
            <v>45077.000347222223</v>
          </cell>
          <cell r="J850" t="str">
            <v>Do Thi Bich Lieu</v>
          </cell>
          <cell r="M850" t="str">
            <v>No</v>
          </cell>
          <cell r="O850" t="str">
            <v>07/Đã thanh toán 10/2023</v>
          </cell>
        </row>
        <row r="851">
          <cell r="D851">
            <v>32652</v>
          </cell>
          <cell r="E851">
            <v>18176008</v>
          </cell>
          <cell r="F851">
            <v>5609973</v>
          </cell>
          <cell r="G851">
            <v>45077.000347222223</v>
          </cell>
          <cell r="J851" t="str">
            <v>Do Thi Bich Lieu</v>
          </cell>
          <cell r="M851" t="str">
            <v>No</v>
          </cell>
          <cell r="O851" t="str">
            <v>07/Đã thanh toán 10/2023</v>
          </cell>
        </row>
        <row r="852">
          <cell r="D852">
            <v>32665</v>
          </cell>
          <cell r="E852">
            <v>26403996</v>
          </cell>
          <cell r="F852">
            <v>977306</v>
          </cell>
          <cell r="G852">
            <v>45077.000347222223</v>
          </cell>
          <cell r="J852" t="str">
            <v>Do Thi Bich Lieu</v>
          </cell>
          <cell r="M852" t="str">
            <v>No</v>
          </cell>
          <cell r="O852" t="str">
            <v>07/Đã thanh toán 10/2023</v>
          </cell>
        </row>
        <row r="853">
          <cell r="D853">
            <v>34523</v>
          </cell>
          <cell r="E853">
            <v>12168857</v>
          </cell>
          <cell r="F853">
            <v>4655974</v>
          </cell>
          <cell r="G853">
            <v>45087.000347222223</v>
          </cell>
          <cell r="J853" t="str">
            <v>Do Thi Bich Lieu</v>
          </cell>
          <cell r="M853" t="str">
            <v>No</v>
          </cell>
          <cell r="O853" t="str">
            <v>07/Đã thanh toán 24/2023</v>
          </cell>
        </row>
        <row r="854">
          <cell r="D854">
            <v>34558</v>
          </cell>
          <cell r="E854">
            <v>10251273</v>
          </cell>
          <cell r="F854">
            <v>2167495</v>
          </cell>
          <cell r="G854">
            <v>45087.000347222223</v>
          </cell>
          <cell r="J854" t="str">
            <v>Do Thi Bich Lieu</v>
          </cell>
          <cell r="M854" t="str">
            <v>No</v>
          </cell>
          <cell r="O854" t="str">
            <v>07/Đã thanh toán 24/2023</v>
          </cell>
        </row>
        <row r="855">
          <cell r="D855">
            <v>34557</v>
          </cell>
          <cell r="E855">
            <v>10251016</v>
          </cell>
          <cell r="F855">
            <v>1886808</v>
          </cell>
          <cell r="G855">
            <v>45087.000347222223</v>
          </cell>
          <cell r="J855" t="str">
            <v>Do Thi Bich Lieu</v>
          </cell>
          <cell r="M855" t="str">
            <v>No</v>
          </cell>
          <cell r="O855" t="str">
            <v>07/Đã thanh toán 24/2023</v>
          </cell>
        </row>
        <row r="856">
          <cell r="D856">
            <v>34510</v>
          </cell>
          <cell r="E856">
            <v>18178674</v>
          </cell>
          <cell r="F856">
            <v>1221638</v>
          </cell>
          <cell r="G856">
            <v>45087.000347222223</v>
          </cell>
          <cell r="J856" t="str">
            <v>Do Thi Bich Lieu</v>
          </cell>
          <cell r="M856" t="str">
            <v>No</v>
          </cell>
          <cell r="O856" t="str">
            <v>07/Đã thanh toán 10/2023</v>
          </cell>
        </row>
        <row r="857">
          <cell r="D857">
            <v>34495</v>
          </cell>
          <cell r="E857">
            <v>15128445</v>
          </cell>
          <cell r="F857">
            <v>2880284</v>
          </cell>
          <cell r="G857">
            <v>45087.000347222223</v>
          </cell>
          <cell r="J857" t="str">
            <v>Do Thi Bich Lieu</v>
          </cell>
          <cell r="M857" t="str">
            <v>No</v>
          </cell>
          <cell r="O857" t="str">
            <v>07/Đã thanh toán 10/2023</v>
          </cell>
        </row>
        <row r="858">
          <cell r="D858">
            <v>39089</v>
          </cell>
          <cell r="E858">
            <v>25360293</v>
          </cell>
          <cell r="F858">
            <v>2226532</v>
          </cell>
          <cell r="G858">
            <v>45107.000347222223</v>
          </cell>
          <cell r="J858" t="str">
            <v>Do Thi Bich Lieu</v>
          </cell>
          <cell r="M858" t="str">
            <v>No</v>
          </cell>
          <cell r="O858" t="str">
            <v>08/Đã thanh toán 10/2023</v>
          </cell>
        </row>
        <row r="859">
          <cell r="D859">
            <v>39071</v>
          </cell>
          <cell r="E859">
            <v>17221485</v>
          </cell>
          <cell r="F859">
            <v>2242382</v>
          </cell>
          <cell r="G859">
            <v>45107.000347222223</v>
          </cell>
          <cell r="J859" t="str">
            <v>Do Thi Bich Lieu</v>
          </cell>
          <cell r="M859" t="str">
            <v>No</v>
          </cell>
          <cell r="O859" t="str">
            <v>08/Đã thanh toán 10/2023</v>
          </cell>
        </row>
        <row r="860">
          <cell r="D860">
            <v>39057</v>
          </cell>
          <cell r="E860">
            <v>14124927</v>
          </cell>
          <cell r="F860">
            <v>403871</v>
          </cell>
          <cell r="G860">
            <v>45107.000347222223</v>
          </cell>
          <cell r="J860" t="str">
            <v>Do Thi Bich Lieu</v>
          </cell>
          <cell r="M860" t="str">
            <v>No</v>
          </cell>
          <cell r="O860" t="str">
            <v>08/Đã thanh toán 10/2023</v>
          </cell>
        </row>
        <row r="861">
          <cell r="D861">
            <v>39059</v>
          </cell>
          <cell r="E861">
            <v>13280380</v>
          </cell>
          <cell r="F861">
            <v>1354018</v>
          </cell>
          <cell r="G861">
            <v>45107.000347222223</v>
          </cell>
          <cell r="J861" t="str">
            <v>Do Thi Bich Lieu</v>
          </cell>
          <cell r="M861" t="str">
            <v>No</v>
          </cell>
          <cell r="O861" t="str">
            <v>08/Đã thanh toán 10/2023</v>
          </cell>
        </row>
        <row r="862">
          <cell r="D862">
            <v>39047</v>
          </cell>
          <cell r="E862">
            <v>14123950</v>
          </cell>
          <cell r="F862">
            <v>514273</v>
          </cell>
          <cell r="G862">
            <v>45107.000347222223</v>
          </cell>
          <cell r="J862" t="str">
            <v>Do Thi Bich Lieu</v>
          </cell>
          <cell r="M862" t="str">
            <v>No</v>
          </cell>
          <cell r="O862" t="str">
            <v>07/Đã thanh toán 24/2023</v>
          </cell>
        </row>
        <row r="863">
          <cell r="D863">
            <v>39082</v>
          </cell>
          <cell r="E863">
            <v>50993664</v>
          </cell>
          <cell r="F863">
            <v>1221638</v>
          </cell>
          <cell r="G863">
            <v>45107.000347222223</v>
          </cell>
          <cell r="J863" t="str">
            <v>Do Thi Bich Lieu</v>
          </cell>
          <cell r="M863" t="str">
            <v>No</v>
          </cell>
          <cell r="O863" t="str">
            <v>08/Đã thanh toán 10/2023</v>
          </cell>
        </row>
        <row r="864">
          <cell r="D864">
            <v>39088</v>
          </cell>
          <cell r="E864">
            <v>24331152</v>
          </cell>
          <cell r="F864">
            <v>2112294</v>
          </cell>
          <cell r="G864">
            <v>45107.000347222223</v>
          </cell>
          <cell r="J864" t="str">
            <v>Do Thi Bich Lieu</v>
          </cell>
          <cell r="M864" t="str">
            <v>No</v>
          </cell>
          <cell r="O864" t="str">
            <v>08/Đã thanh toán 10/2023</v>
          </cell>
        </row>
        <row r="865">
          <cell r="D865">
            <v>39909</v>
          </cell>
          <cell r="E865">
            <v>28353032</v>
          </cell>
          <cell r="F865">
            <v>1555461</v>
          </cell>
          <cell r="G865">
            <v>45113.000347222223</v>
          </cell>
          <cell r="J865" t="str">
            <v>Do Thi Bich Lieu</v>
          </cell>
          <cell r="M865" t="str">
            <v>No</v>
          </cell>
          <cell r="O865" t="str">
            <v>Chúng tôi đang xử lý hóa đơn, vui lòng liên hệ Do Thi Bich Lieu</v>
          </cell>
        </row>
        <row r="866">
          <cell r="D866">
            <v>40874</v>
          </cell>
          <cell r="E866">
            <v>22365749</v>
          </cell>
          <cell r="F866">
            <v>1019509</v>
          </cell>
          <cell r="G866">
            <v>45117.000347222223</v>
          </cell>
          <cell r="J866" t="str">
            <v>Do Thi Bich Lieu</v>
          </cell>
          <cell r="M866" t="str">
            <v>No</v>
          </cell>
          <cell r="O866" t="str">
            <v>Chúng tôi đang xử lý hóa đơn, vui lòng liên hệ Do Thi Bich Lieu</v>
          </cell>
        </row>
        <row r="867">
          <cell r="D867">
            <v>41092</v>
          </cell>
          <cell r="E867">
            <v>10265841</v>
          </cell>
          <cell r="F867">
            <v>6571800</v>
          </cell>
          <cell r="G867">
            <v>45119.000347222223</v>
          </cell>
          <cell r="H867">
            <v>45119.000347222223</v>
          </cell>
          <cell r="I867">
            <v>45150.000347222223</v>
          </cell>
          <cell r="J867" t="str">
            <v>Do Thi Bich Lieu</v>
          </cell>
          <cell r="M867" t="str">
            <v>No</v>
          </cell>
          <cell r="O867" t="str">
            <v>Lịch thanh toán: Monthly at 10 &amp; 24</v>
          </cell>
        </row>
        <row r="868">
          <cell r="D868">
            <v>41097</v>
          </cell>
          <cell r="E868">
            <v>16459244</v>
          </cell>
          <cell r="F868">
            <v>4372099</v>
          </cell>
          <cell r="G868">
            <v>45119.000347222223</v>
          </cell>
          <cell r="H868">
            <v>45122.000347222223</v>
          </cell>
          <cell r="I868">
            <v>45156.000347222223</v>
          </cell>
          <cell r="J868" t="str">
            <v>Do Thi Bich Lieu</v>
          </cell>
          <cell r="M868" t="str">
            <v>No</v>
          </cell>
          <cell r="O868" t="str">
            <v>Lịch thanh toán: Monthly at 10 &amp; 24</v>
          </cell>
        </row>
        <row r="869">
          <cell r="D869">
            <v>41096</v>
          </cell>
          <cell r="E869">
            <v>15143456</v>
          </cell>
          <cell r="F869">
            <v>490050</v>
          </cell>
          <cell r="G869">
            <v>45119.000347222223</v>
          </cell>
          <cell r="H869">
            <v>45119.000347222223</v>
          </cell>
          <cell r="I869">
            <v>45154.000347222223</v>
          </cell>
          <cell r="J869" t="str">
            <v>Do Thi Bich Lieu</v>
          </cell>
          <cell r="M869" t="str">
            <v>No</v>
          </cell>
          <cell r="O869" t="str">
            <v>Lịch thanh toán: Monthly at 10 &amp; 24</v>
          </cell>
        </row>
        <row r="870">
          <cell r="D870">
            <v>41101</v>
          </cell>
          <cell r="E870">
            <v>21243731</v>
          </cell>
          <cell r="F870">
            <v>1586110</v>
          </cell>
          <cell r="G870">
            <v>45119.000347222223</v>
          </cell>
          <cell r="H870">
            <v>45120.000347222223</v>
          </cell>
          <cell r="I870">
            <v>45155.000347222223</v>
          </cell>
          <cell r="J870" t="str">
            <v>Do Thi Bich Lieu</v>
          </cell>
          <cell r="M870" t="str">
            <v>No</v>
          </cell>
          <cell r="O870" t="str">
            <v>Lịch thanh toán: Monthly at 10 &amp; 24</v>
          </cell>
        </row>
        <row r="871">
          <cell r="D871">
            <v>45355</v>
          </cell>
          <cell r="E871">
            <v>19426779</v>
          </cell>
          <cell r="F871">
            <v>2186050</v>
          </cell>
          <cell r="G871">
            <v>45138.000347222223</v>
          </cell>
          <cell r="H871">
            <v>45139.000347222223</v>
          </cell>
          <cell r="I871">
            <v>45170.000347222223</v>
          </cell>
          <cell r="J871" t="str">
            <v>Do Thi Bich Lieu</v>
          </cell>
          <cell r="M871" t="str">
            <v>No</v>
          </cell>
          <cell r="O871" t="str">
            <v>Lịch thanh toán: Monthly at 10 &amp; 24</v>
          </cell>
        </row>
        <row r="872">
          <cell r="D872">
            <v>45366</v>
          </cell>
          <cell r="E872">
            <v>90346258</v>
          </cell>
          <cell r="F872">
            <v>1199426</v>
          </cell>
          <cell r="G872">
            <v>45138.000347222223</v>
          </cell>
          <cell r="H872">
            <v>45139.000347222223</v>
          </cell>
          <cell r="I872">
            <v>45170.000347222223</v>
          </cell>
          <cell r="J872" t="str">
            <v>Do Thi Bich Lieu</v>
          </cell>
          <cell r="M872" t="str">
            <v>No</v>
          </cell>
          <cell r="O872" t="str">
            <v>Lịch thanh toán: Monthly at 10 &amp; 24</v>
          </cell>
        </row>
        <row r="873">
          <cell r="D873">
            <v>45365</v>
          </cell>
          <cell r="E873">
            <v>14138292</v>
          </cell>
          <cell r="F873">
            <v>943040</v>
          </cell>
          <cell r="G873">
            <v>45138.000347222223</v>
          </cell>
          <cell r="J873" t="str">
            <v>Do Thi Bich Lieu</v>
          </cell>
          <cell r="M873" t="str">
            <v>No</v>
          </cell>
          <cell r="O873" t="str">
            <v>Chúng tôi đang xử lý hóa đơn, vui lòng liên hệ Do Thi Bich Lieu</v>
          </cell>
        </row>
        <row r="874">
          <cell r="D874">
            <v>45363</v>
          </cell>
          <cell r="E874">
            <v>13293506</v>
          </cell>
          <cell r="F874">
            <v>7316120</v>
          </cell>
          <cell r="G874">
            <v>45138.000347222223</v>
          </cell>
          <cell r="J874" t="str">
            <v>Do Thi Bich Lieu</v>
          </cell>
          <cell r="M874" t="str">
            <v>No</v>
          </cell>
          <cell r="O874" t="str">
            <v>Chúng tôi đang xử lý hóa đơn, vui lòng liên hệ Do Thi Bich Lieu</v>
          </cell>
        </row>
        <row r="875">
          <cell r="D875">
            <v>39428</v>
          </cell>
          <cell r="E875">
            <v>10261977</v>
          </cell>
          <cell r="F875">
            <v>2398853</v>
          </cell>
          <cell r="G875">
            <v>45111.000347222223</v>
          </cell>
          <cell r="J875" t="str">
            <v>Do Thi Bich Lieu</v>
          </cell>
          <cell r="M875" t="str">
            <v>No</v>
          </cell>
          <cell r="O875" t="str">
            <v>Chúng tôi đang xử lý hóa đơn, vui lòng liên hệ Do Thi Bich Lieu</v>
          </cell>
        </row>
        <row r="876">
          <cell r="D876">
            <v>39440</v>
          </cell>
          <cell r="E876">
            <v>22365749</v>
          </cell>
          <cell r="F876">
            <v>1199426</v>
          </cell>
          <cell r="G876">
            <v>45111.000347222223</v>
          </cell>
          <cell r="J876" t="str">
            <v>Do Thi Bich Lieu</v>
          </cell>
          <cell r="M876" t="str">
            <v>No</v>
          </cell>
          <cell r="O876" t="str">
            <v>Chúng tôi đang xử lý hóa đơn, vui lòng liên hệ Do Thi Bich Lieu</v>
          </cell>
        </row>
        <row r="877">
          <cell r="D877">
            <v>39050</v>
          </cell>
          <cell r="E877">
            <v>13275736</v>
          </cell>
          <cell r="F877">
            <v>4901895</v>
          </cell>
          <cell r="G877">
            <v>45107.000347222223</v>
          </cell>
          <cell r="J877" t="str">
            <v>Do Thi Bich Lieu</v>
          </cell>
          <cell r="M877" t="str">
            <v>No</v>
          </cell>
          <cell r="O877" t="str">
            <v>Chúng tôi đang xử lý hóa đơn, vui lòng liên hệ Do Thi Bich Lieu</v>
          </cell>
        </row>
        <row r="878">
          <cell r="D878">
            <v>39054</v>
          </cell>
          <cell r="E878">
            <v>14124647</v>
          </cell>
          <cell r="F878">
            <v>2076778</v>
          </cell>
          <cell r="G878">
            <v>45107.000347222223</v>
          </cell>
          <cell r="J878" t="str">
            <v>Do Thi Bich Lieu</v>
          </cell>
          <cell r="M878" t="str">
            <v>No</v>
          </cell>
          <cell r="O878" t="str">
            <v>08/Đã thanh toán 10/2023</v>
          </cell>
        </row>
        <row r="879">
          <cell r="D879">
            <v>39055</v>
          </cell>
          <cell r="E879">
            <v>26415098</v>
          </cell>
          <cell r="F879">
            <v>1628017</v>
          </cell>
          <cell r="G879">
            <v>45107.000347222223</v>
          </cell>
          <cell r="J879" t="str">
            <v>Do Thi Bich Lieu</v>
          </cell>
          <cell r="M879" t="str">
            <v>No</v>
          </cell>
          <cell r="O879" t="str">
            <v>Chúng tôi đang xử lý hóa đơn, vui lòng liên hệ Do Thi Bich Lieu</v>
          </cell>
        </row>
        <row r="880">
          <cell r="D880">
            <v>39060</v>
          </cell>
          <cell r="E880">
            <v>14129428</v>
          </cell>
          <cell r="F880">
            <v>6108190</v>
          </cell>
          <cell r="G880">
            <v>45107.000347222223</v>
          </cell>
          <cell r="J880" t="str">
            <v>Do Thi Bich Lieu</v>
          </cell>
          <cell r="M880" t="str">
            <v>No</v>
          </cell>
          <cell r="O880" t="str">
            <v>Chúng tôi đang xử lý hóa đơn, vui lòng liên hệ Do Thi Bich Lieu</v>
          </cell>
        </row>
        <row r="881">
          <cell r="D881">
            <v>39076</v>
          </cell>
          <cell r="E881">
            <v>15138013</v>
          </cell>
          <cell r="F881">
            <v>4669808</v>
          </cell>
          <cell r="G881">
            <v>45107.000347222223</v>
          </cell>
          <cell r="J881" t="str">
            <v>Do Thi Bich Lieu</v>
          </cell>
          <cell r="M881" t="str">
            <v>No</v>
          </cell>
          <cell r="O881" t="str">
            <v>Chúng tôi đang xử lý hóa đơn, vui lòng liên hệ Do Thi Bich Lieu</v>
          </cell>
        </row>
        <row r="882">
          <cell r="D882">
            <v>39091</v>
          </cell>
          <cell r="E882">
            <v>28353032</v>
          </cell>
          <cell r="F882">
            <v>1738710</v>
          </cell>
          <cell r="G882">
            <v>45107.000347222223</v>
          </cell>
          <cell r="J882" t="str">
            <v>Do Thi Bich Lieu</v>
          </cell>
          <cell r="M882" t="str">
            <v>No</v>
          </cell>
          <cell r="O882" t="str">
            <v>Chúng tôi đang xử lý hóa đơn, vui lòng liên hệ Do Thi Bich Lieu</v>
          </cell>
        </row>
        <row r="883">
          <cell r="D883">
            <v>39080</v>
          </cell>
          <cell r="E883">
            <v>12177951</v>
          </cell>
          <cell r="F883">
            <v>3420586</v>
          </cell>
          <cell r="G883">
            <v>45107.000347222223</v>
          </cell>
          <cell r="J883" t="str">
            <v>Do Thi Bich Lieu</v>
          </cell>
          <cell r="M883" t="str">
            <v>No</v>
          </cell>
          <cell r="O883" t="str">
            <v>Chúng tôi đang xử lý hóa đơn, vui lòng liên hệ Do Thi Bich Lieu</v>
          </cell>
        </row>
        <row r="884">
          <cell r="D884">
            <v>39070</v>
          </cell>
          <cell r="E884">
            <v>24330165</v>
          </cell>
          <cell r="F884">
            <v>3448170</v>
          </cell>
          <cell r="G884">
            <v>45107.000347222223</v>
          </cell>
          <cell r="J884" t="str">
            <v>Do Thi Bich Lieu</v>
          </cell>
          <cell r="M884" t="str">
            <v>No</v>
          </cell>
          <cell r="O884" t="str">
            <v>Chúng tôi đang xử lý hóa đơn, vui lòng liên hệ Do Thi Bich Lieu</v>
          </cell>
        </row>
        <row r="885">
          <cell r="D885">
            <v>39086</v>
          </cell>
          <cell r="E885">
            <v>17223223</v>
          </cell>
          <cell r="F885">
            <v>5063652</v>
          </cell>
          <cell r="G885">
            <v>45107.000347222223</v>
          </cell>
          <cell r="J885" t="str">
            <v>Do Thi Bich Lieu</v>
          </cell>
          <cell r="M885" t="str">
            <v>No</v>
          </cell>
          <cell r="O885" t="str">
            <v>Chúng tôi đang xử lý hóa đơn, vui lòng liên hệ Do Thi Bich Lieu</v>
          </cell>
        </row>
        <row r="886">
          <cell r="D886">
            <v>31440</v>
          </cell>
          <cell r="E886">
            <v>15125495</v>
          </cell>
          <cell r="F886">
            <v>1557600</v>
          </cell>
          <cell r="G886">
            <v>45073.000347222223</v>
          </cell>
          <cell r="J886" t="str">
            <v>Do Thi Bich Lieu</v>
          </cell>
          <cell r="M886" t="str">
            <v>No</v>
          </cell>
          <cell r="O886" t="str">
            <v>07/Đã thanh toán 10/2023</v>
          </cell>
        </row>
        <row r="887">
          <cell r="D887">
            <v>31458</v>
          </cell>
          <cell r="E887">
            <v>14111337</v>
          </cell>
          <cell r="F887">
            <v>2931918</v>
          </cell>
          <cell r="G887">
            <v>45073.000347222223</v>
          </cell>
          <cell r="J887" t="str">
            <v>Do Thi Bich Lieu</v>
          </cell>
          <cell r="M887" t="str">
            <v>No</v>
          </cell>
          <cell r="O887" t="str">
            <v>06/Đã thanh toán 26/2023</v>
          </cell>
        </row>
        <row r="888">
          <cell r="D888">
            <v>57730</v>
          </cell>
          <cell r="E888">
            <v>14064562</v>
          </cell>
          <cell r="F888">
            <v>2570400</v>
          </cell>
          <cell r="G888">
            <v>44926.000347222223</v>
          </cell>
          <cell r="J888" t="str">
            <v>Do Thi Bich Lieu</v>
          </cell>
          <cell r="M888" t="str">
            <v>No</v>
          </cell>
          <cell r="O888" t="str">
            <v>Chúng tôi đang xử lý hóa đơn, vui lòng liên hệ Do Thi Bich Lieu</v>
          </cell>
        </row>
        <row r="889">
          <cell r="D889">
            <v>10499</v>
          </cell>
          <cell r="E889">
            <v>14080816</v>
          </cell>
          <cell r="F889">
            <v>5074636</v>
          </cell>
          <cell r="G889">
            <v>44987.000347222223</v>
          </cell>
          <cell r="J889" t="str">
            <v>Do Thi Bich Lieu</v>
          </cell>
          <cell r="M889" t="str">
            <v>No</v>
          </cell>
          <cell r="O889" t="str">
            <v>Chúng tôi đang xử lý hóa đơn, vui lòng liên hệ Do Thi Bich Lieu</v>
          </cell>
        </row>
        <row r="890">
          <cell r="D890">
            <v>14857</v>
          </cell>
          <cell r="E890">
            <v>14085720</v>
          </cell>
          <cell r="F890">
            <v>122164</v>
          </cell>
          <cell r="G890">
            <v>45001.000347222223</v>
          </cell>
          <cell r="J890" t="str">
            <v>Do Thi Bich Lieu</v>
          </cell>
          <cell r="M890" t="str">
            <v>No</v>
          </cell>
          <cell r="O890" t="str">
            <v>Chúng tôi đang xử lý hóa đơn, vui lòng liên hệ Do Thi Bich Lieu</v>
          </cell>
        </row>
        <row r="891">
          <cell r="D891">
            <v>15720</v>
          </cell>
          <cell r="E891">
            <v>20293537</v>
          </cell>
          <cell r="F891">
            <v>2619452</v>
          </cell>
          <cell r="G891">
            <v>45003.000347222223</v>
          </cell>
          <cell r="J891" t="str">
            <v>Do Thi Bich Lieu</v>
          </cell>
          <cell r="M891" t="str">
            <v>No</v>
          </cell>
          <cell r="O891" t="str">
            <v>Chúng tôi đang xử lý hóa đơn, vui lòng liên hệ Do Thi Bich Lieu</v>
          </cell>
        </row>
        <row r="892">
          <cell r="D892">
            <v>15717</v>
          </cell>
          <cell r="E892">
            <v>25269261</v>
          </cell>
          <cell r="F892">
            <v>2719277</v>
          </cell>
          <cell r="G892">
            <v>45003.000347222223</v>
          </cell>
          <cell r="J892" t="str">
            <v>Do Thi Bich Lieu</v>
          </cell>
          <cell r="M892" t="str">
            <v>No</v>
          </cell>
          <cell r="O892" t="str">
            <v>Chúng tôi đang xử lý hóa đơn, vui lòng liên hệ Do Thi Bich Lieu</v>
          </cell>
        </row>
        <row r="893">
          <cell r="D893">
            <v>15716</v>
          </cell>
          <cell r="E893">
            <v>28256017</v>
          </cell>
          <cell r="F893">
            <v>11608834</v>
          </cell>
          <cell r="G893">
            <v>45003.000347222223</v>
          </cell>
          <cell r="J893" t="str">
            <v>Do Thi Bich Lieu</v>
          </cell>
          <cell r="M893" t="str">
            <v>No</v>
          </cell>
          <cell r="O893" t="str">
            <v>Chúng tôi đang xử lý hóa đơn, vui lòng liên hệ Do Thi Bich Lieu</v>
          </cell>
        </row>
        <row r="894">
          <cell r="D894">
            <v>16743</v>
          </cell>
          <cell r="E894">
            <v>14088540</v>
          </cell>
          <cell r="F894">
            <v>5036672</v>
          </cell>
          <cell r="G894">
            <v>45008.000347222223</v>
          </cell>
          <cell r="J894" t="str">
            <v>Do Thi Bich Lieu</v>
          </cell>
          <cell r="M894" t="str">
            <v>No</v>
          </cell>
          <cell r="O894" t="str">
            <v>Chúng tôi đang xử lý hóa đơn, vui lòng liên hệ Do Thi Bich Lieu</v>
          </cell>
        </row>
        <row r="895">
          <cell r="D895">
            <v>25248</v>
          </cell>
          <cell r="E895">
            <v>22343251</v>
          </cell>
          <cell r="F895">
            <v>1221638</v>
          </cell>
          <cell r="G895">
            <v>45044.000347222223</v>
          </cell>
          <cell r="J895" t="str">
            <v>Do Thi Bich Lieu</v>
          </cell>
          <cell r="M895" t="str">
            <v>No</v>
          </cell>
          <cell r="O895" t="str">
            <v>Chúng tôi đang xử lý hóa đơn, vui lòng liên hệ Do Thi Bich Lieu</v>
          </cell>
        </row>
        <row r="896">
          <cell r="D896">
            <v>644</v>
          </cell>
          <cell r="E896">
            <v>12102972</v>
          </cell>
          <cell r="F896">
            <v>1942919</v>
          </cell>
          <cell r="G896">
            <v>44932.000347222223</v>
          </cell>
          <cell r="J896" t="str">
            <v>Do Thi Bich Lieu</v>
          </cell>
          <cell r="M896" t="str">
            <v>No</v>
          </cell>
          <cell r="O896" t="str">
            <v>Chúng tôi đang xử lý hóa đơn, vui lòng liên hệ Do Thi Bich Lieu</v>
          </cell>
        </row>
        <row r="897">
          <cell r="D897">
            <v>13165</v>
          </cell>
          <cell r="E897">
            <v>16407983</v>
          </cell>
          <cell r="F897">
            <v>2400893</v>
          </cell>
          <cell r="G897">
            <v>44994.000347222223</v>
          </cell>
          <cell r="J897" t="str">
            <v>Do Thi Bich Lieu</v>
          </cell>
          <cell r="M897" t="str">
            <v>No</v>
          </cell>
          <cell r="O897" t="str">
            <v>06/Đã thanh toán 26/2023</v>
          </cell>
        </row>
        <row r="898">
          <cell r="D898">
            <v>25879</v>
          </cell>
          <cell r="E898">
            <v>13109905</v>
          </cell>
          <cell r="F898">
            <v>8242430</v>
          </cell>
          <cell r="G898">
            <v>44758.000347222223</v>
          </cell>
          <cell r="J898" t="str">
            <v>Do Thi Bich Lieu</v>
          </cell>
          <cell r="M898" t="str">
            <v>No</v>
          </cell>
          <cell r="O898" t="str">
            <v>Chúng tôi đang xử lý hóa đơn, vui lòng liên hệ Do Thi Bich Lieu</v>
          </cell>
        </row>
        <row r="899">
          <cell r="D899">
            <v>56277</v>
          </cell>
          <cell r="E899">
            <v>15069804</v>
          </cell>
          <cell r="F899">
            <v>196020</v>
          </cell>
          <cell r="G899">
            <v>44916.000347222223</v>
          </cell>
          <cell r="J899" t="str">
            <v>Do Thi Bich Lieu</v>
          </cell>
          <cell r="M899" t="str">
            <v>No</v>
          </cell>
          <cell r="O899" t="str">
            <v>Chúng tôi đang xử lý hóa đơn, vui lòng liên hệ Do Thi Bich Lieu</v>
          </cell>
        </row>
        <row r="900">
          <cell r="D900">
            <v>56991</v>
          </cell>
          <cell r="E900">
            <v>12100509</v>
          </cell>
          <cell r="F900">
            <v>882090</v>
          </cell>
          <cell r="G900">
            <v>44922.000347222223</v>
          </cell>
          <cell r="J900" t="str">
            <v>Do Thi Bich Lieu</v>
          </cell>
          <cell r="M900" t="str">
            <v>No</v>
          </cell>
          <cell r="O900" t="str">
            <v>Chúng tôi đang xử lý hóa đơn, vui lòng liên hệ Do Thi Bich Lieu</v>
          </cell>
        </row>
        <row r="901">
          <cell r="D901">
            <v>57169</v>
          </cell>
          <cell r="E901">
            <v>18115377</v>
          </cell>
          <cell r="F901">
            <v>980100</v>
          </cell>
          <cell r="G901">
            <v>44924.000347222223</v>
          </cell>
          <cell r="J901" t="str">
            <v>Do Thi Bich Lieu</v>
          </cell>
          <cell r="M901" t="str">
            <v>No</v>
          </cell>
          <cell r="O901" t="str">
            <v>Chúng tôi đang xử lý hóa đơn, vui lòng liên hệ Do Thi Bich Lieu</v>
          </cell>
        </row>
        <row r="902">
          <cell r="D902">
            <v>57873</v>
          </cell>
          <cell r="E902">
            <v>14066526</v>
          </cell>
          <cell r="F902">
            <v>3598279</v>
          </cell>
          <cell r="G902">
            <v>44926.000347222223</v>
          </cell>
          <cell r="J902" t="str">
            <v>Do Thi Bich Lieu</v>
          </cell>
          <cell r="M902" t="str">
            <v>No</v>
          </cell>
          <cell r="O902" t="str">
            <v>Chúng tôi đang xử lý hóa đơn, vui lòng liên hệ Do Thi Bich Lieu</v>
          </cell>
        </row>
        <row r="903">
          <cell r="D903">
            <v>13715</v>
          </cell>
          <cell r="E903">
            <v>28276097</v>
          </cell>
          <cell r="F903">
            <v>-1199426</v>
          </cell>
          <cell r="G903">
            <v>45000.000347222223</v>
          </cell>
          <cell r="J903" t="str">
            <v>Do Thi Bich Lieu</v>
          </cell>
          <cell r="M903" t="str">
            <v>No</v>
          </cell>
          <cell r="O903" t="str">
            <v>Chúng tôi đang xử lý hóa đơn, vui lòng liên hệ Do Thi Bich Lieu</v>
          </cell>
        </row>
        <row r="904">
          <cell r="D904">
            <v>31445</v>
          </cell>
          <cell r="E904">
            <v>16440980</v>
          </cell>
          <cell r="F904">
            <v>1615482</v>
          </cell>
          <cell r="G904">
            <v>45073.000347222223</v>
          </cell>
          <cell r="J904" t="str">
            <v>Do Thi Bich Lieu</v>
          </cell>
          <cell r="M904" t="str">
            <v>No</v>
          </cell>
          <cell r="O904" t="str">
            <v>Chúng tôi đang xử lý hóa đơn, vui lòng liên hệ Do Thi Bich Lieu</v>
          </cell>
        </row>
        <row r="905">
          <cell r="D905">
            <v>1376</v>
          </cell>
          <cell r="E905">
            <v>17154727</v>
          </cell>
          <cell r="F905">
            <v>6936193</v>
          </cell>
          <cell r="G905">
            <v>44938.000347222223</v>
          </cell>
          <cell r="J905" t="str">
            <v>Do Thi Bich Lieu</v>
          </cell>
          <cell r="M905" t="str">
            <v>No</v>
          </cell>
          <cell r="O905" t="str">
            <v>Chúng tôi đang xử lý hóa đơn, vui lòng liên hệ Do Thi Bich Lieu</v>
          </cell>
        </row>
        <row r="906">
          <cell r="D906">
            <v>1477</v>
          </cell>
          <cell r="E906">
            <v>28298123</v>
          </cell>
          <cell r="F906">
            <v>9484132</v>
          </cell>
          <cell r="G906">
            <v>44939.000347222223</v>
          </cell>
          <cell r="J906" t="str">
            <v>Do Thi Bich Lieu</v>
          </cell>
          <cell r="M906" t="str">
            <v>No</v>
          </cell>
          <cell r="O906" t="str">
            <v>Chúng tôi đang xử lý hóa đơn, vui lòng liên hệ Do Thi Bich Lieu</v>
          </cell>
        </row>
        <row r="907">
          <cell r="D907">
            <v>2116</v>
          </cell>
          <cell r="E907">
            <v>16391225</v>
          </cell>
          <cell r="F907">
            <v>6094770</v>
          </cell>
          <cell r="G907">
            <v>44957.000347222223</v>
          </cell>
          <cell r="J907" t="str">
            <v>Do Thi Bich Lieu</v>
          </cell>
          <cell r="M907" t="str">
            <v>No</v>
          </cell>
          <cell r="O907" t="str">
            <v>Chúng tôi đang xử lý hóa đơn, vui lòng liên hệ Do Thi Bich Lieu</v>
          </cell>
        </row>
        <row r="908">
          <cell r="D908">
            <v>2127</v>
          </cell>
          <cell r="E908">
            <v>11153889</v>
          </cell>
          <cell r="F908">
            <v>11166133</v>
          </cell>
          <cell r="G908">
            <v>44957.000347222223</v>
          </cell>
          <cell r="J908" t="str">
            <v>Do Thi Bich Lieu</v>
          </cell>
          <cell r="M908" t="str">
            <v>No</v>
          </cell>
          <cell r="O908" t="str">
            <v>Chúng tôi đang xử lý hóa đơn, vui lòng liên hệ Do Thi Bich Lieu</v>
          </cell>
        </row>
        <row r="909">
          <cell r="D909">
            <v>6277</v>
          </cell>
          <cell r="E909">
            <v>26363583</v>
          </cell>
          <cell r="F909">
            <v>2880284</v>
          </cell>
          <cell r="G909">
            <v>44973.000347222223</v>
          </cell>
          <cell r="J909" t="str">
            <v>Do Thi Bich Lieu</v>
          </cell>
          <cell r="M909" t="str">
            <v>No</v>
          </cell>
          <cell r="O909" t="str">
            <v>Chúng tôi đang xử lý hóa đơn, vui lòng liên hệ Do Thi Bich Lieu</v>
          </cell>
        </row>
        <row r="910">
          <cell r="D910">
            <v>56990</v>
          </cell>
          <cell r="E910">
            <v>10171704</v>
          </cell>
          <cell r="F910">
            <v>23304240</v>
          </cell>
          <cell r="G910">
            <v>44922.000347222223</v>
          </cell>
          <cell r="J910" t="str">
            <v>Do Thi Bich Lieu</v>
          </cell>
          <cell r="M910" t="str">
            <v>No</v>
          </cell>
          <cell r="O910" t="str">
            <v>Chúng tôi đang xử lý hóa đơn, vui lòng liên hệ Do Thi Bich Lieu</v>
          </cell>
        </row>
        <row r="911">
          <cell r="D911">
            <v>641</v>
          </cell>
          <cell r="E911">
            <v>16386568</v>
          </cell>
          <cell r="F911">
            <v>1827216</v>
          </cell>
          <cell r="G911">
            <v>44932.000347222223</v>
          </cell>
          <cell r="J911" t="str">
            <v>Do Thi Bich Lieu</v>
          </cell>
          <cell r="M911" t="str">
            <v>No</v>
          </cell>
          <cell r="O911" t="str">
            <v>Chúng tôi đang xử lý hóa đơn, vui lòng liên hệ Do Thi Bich Lieu</v>
          </cell>
        </row>
        <row r="912">
          <cell r="D912">
            <v>832</v>
          </cell>
          <cell r="E912">
            <v>17151843</v>
          </cell>
          <cell r="F912">
            <v>26410406</v>
          </cell>
          <cell r="G912">
            <v>44933.000347222223</v>
          </cell>
          <cell r="J912" t="str">
            <v>Do Thi Bich Lieu</v>
          </cell>
          <cell r="M912" t="str">
            <v>No</v>
          </cell>
          <cell r="O912" t="str">
            <v>Chúng tôi đang xử lý hóa đơn, vui lòng liên hệ Do Thi Bich Lieu</v>
          </cell>
        </row>
        <row r="913">
          <cell r="D913">
            <v>1372</v>
          </cell>
          <cell r="E913">
            <v>10176136</v>
          </cell>
          <cell r="F913">
            <v>5280396</v>
          </cell>
          <cell r="G913">
            <v>44938.000347222223</v>
          </cell>
          <cell r="J913" t="str">
            <v>Do Thi Bich Lieu</v>
          </cell>
          <cell r="M913" t="str">
            <v>No</v>
          </cell>
          <cell r="O913" t="str">
            <v>Chúng tôi đang xử lý hóa đơn, vui lòng liên hệ Do Thi Bich Lieu</v>
          </cell>
        </row>
        <row r="914">
          <cell r="D914">
            <v>1375</v>
          </cell>
          <cell r="E914">
            <v>10179448</v>
          </cell>
          <cell r="F914">
            <v>12216380</v>
          </cell>
          <cell r="G914">
            <v>44938.000347222223</v>
          </cell>
          <cell r="J914" t="str">
            <v>Do Thi Bich Lieu</v>
          </cell>
          <cell r="M914" t="str">
            <v>No</v>
          </cell>
          <cell r="O914" t="str">
            <v>Chúng tôi đang xử lý hóa đơn, vui lòng liên hệ Do Thi Bich Lieu</v>
          </cell>
        </row>
        <row r="915">
          <cell r="D915">
            <v>1379</v>
          </cell>
          <cell r="E915">
            <v>24280678</v>
          </cell>
          <cell r="F915">
            <v>8581829</v>
          </cell>
          <cell r="G915">
            <v>44938.000347222223</v>
          </cell>
          <cell r="J915" t="str">
            <v>Do Thi Bich Lieu</v>
          </cell>
          <cell r="M915" t="str">
            <v>No</v>
          </cell>
          <cell r="O915" t="str">
            <v>Chúng tôi đang xử lý hóa đơn, vui lòng liên hệ Do Thi Bich Lieu</v>
          </cell>
        </row>
        <row r="916">
          <cell r="D916">
            <v>1373</v>
          </cell>
          <cell r="E916">
            <v>50984121</v>
          </cell>
          <cell r="F916">
            <v>13511344</v>
          </cell>
          <cell r="G916">
            <v>44938.000347222223</v>
          </cell>
          <cell r="J916" t="str">
            <v>Do Thi Bich Lieu</v>
          </cell>
          <cell r="M916" t="str">
            <v>No</v>
          </cell>
          <cell r="O916" t="str">
            <v>Chúng tôi đang xử lý hóa đơn, vui lòng liên hệ Do Thi Bich Lieu</v>
          </cell>
        </row>
        <row r="917">
          <cell r="D917">
            <v>1382</v>
          </cell>
          <cell r="E917">
            <v>16389594</v>
          </cell>
          <cell r="F917">
            <v>6108190</v>
          </cell>
          <cell r="G917">
            <v>44938.000347222223</v>
          </cell>
          <cell r="J917" t="str">
            <v>Do Thi Bich Lieu</v>
          </cell>
          <cell r="M917" t="str">
            <v>No</v>
          </cell>
          <cell r="O917" t="str">
            <v>Chúng tôi đang xử lý hóa đơn, vui lòng liên hệ Do Thi Bich Lieu</v>
          </cell>
        </row>
        <row r="918">
          <cell r="D918">
            <v>1370</v>
          </cell>
          <cell r="E918">
            <v>19353021</v>
          </cell>
          <cell r="F918">
            <v>1221638</v>
          </cell>
          <cell r="G918">
            <v>44938.000347222223</v>
          </cell>
          <cell r="J918" t="str">
            <v>Do Thi Bich Lieu</v>
          </cell>
          <cell r="M918" t="str">
            <v>No</v>
          </cell>
          <cell r="O918" t="str">
            <v>Chúng tôi đang xử lý hóa đơn, vui lòng liên hệ Do Thi Bich Lieu</v>
          </cell>
        </row>
        <row r="919">
          <cell r="D919">
            <v>1368</v>
          </cell>
          <cell r="E919">
            <v>13204346</v>
          </cell>
          <cell r="F919">
            <v>13589208</v>
          </cell>
          <cell r="G919">
            <v>44938.000347222223</v>
          </cell>
          <cell r="J919" t="str">
            <v>Do Thi Bich Lieu</v>
          </cell>
          <cell r="M919" t="str">
            <v>No</v>
          </cell>
          <cell r="O919" t="str">
            <v>Chúng tôi đang xử lý hóa đơn, vui lòng liên hệ Do Thi Bich Lieu</v>
          </cell>
        </row>
        <row r="920">
          <cell r="D920">
            <v>1374</v>
          </cell>
          <cell r="E920">
            <v>10177524</v>
          </cell>
          <cell r="F920">
            <v>5054124</v>
          </cell>
          <cell r="G920">
            <v>44938.000347222223</v>
          </cell>
          <cell r="J920" t="str">
            <v>Do Thi Bich Lieu</v>
          </cell>
          <cell r="M920" t="str">
            <v>No</v>
          </cell>
          <cell r="O920" t="str">
            <v>Chúng tôi đang xử lý hóa đơn, vui lòng liên hệ Do Thi Bich Lieu</v>
          </cell>
        </row>
        <row r="921">
          <cell r="D921">
            <v>1377</v>
          </cell>
          <cell r="E921">
            <v>20335101</v>
          </cell>
          <cell r="F921">
            <v>8672587</v>
          </cell>
          <cell r="G921">
            <v>44938.000347222223</v>
          </cell>
          <cell r="J921" t="str">
            <v>Do Thi Bich Lieu</v>
          </cell>
          <cell r="M921" t="str">
            <v>No</v>
          </cell>
          <cell r="O921" t="str">
            <v>Chúng tôi đang xử lý hóa đơn, vui lòng liên hệ Do Thi Bich Lieu</v>
          </cell>
        </row>
        <row r="922">
          <cell r="D922">
            <v>1378</v>
          </cell>
          <cell r="E922">
            <v>22308735</v>
          </cell>
          <cell r="F922">
            <v>19025138</v>
          </cell>
          <cell r="G922">
            <v>44938.000347222223</v>
          </cell>
          <cell r="J922" t="str">
            <v>Do Thi Bich Lieu</v>
          </cell>
          <cell r="M922" t="str">
            <v>No</v>
          </cell>
          <cell r="O922" t="str">
            <v>Chúng tôi đang xử lý hóa đơn, vui lòng liên hệ Do Thi Bich Lieu</v>
          </cell>
        </row>
        <row r="923">
          <cell r="D923">
            <v>1371</v>
          </cell>
          <cell r="E923">
            <v>18118684</v>
          </cell>
          <cell r="F923">
            <v>4216916</v>
          </cell>
          <cell r="G923">
            <v>44938.000347222223</v>
          </cell>
          <cell r="J923" t="str">
            <v>Do Thi Bich Lieu</v>
          </cell>
          <cell r="M923" t="str">
            <v>No</v>
          </cell>
          <cell r="O923" t="str">
            <v>Chúng tôi đang xử lý hóa đơn, vui lòng liên hệ Do Thi Bich Lieu</v>
          </cell>
        </row>
        <row r="924">
          <cell r="D924">
            <v>1482</v>
          </cell>
          <cell r="E924">
            <v>15079249</v>
          </cell>
          <cell r="F924">
            <v>11958606</v>
          </cell>
          <cell r="G924">
            <v>44939.000347222223</v>
          </cell>
          <cell r="J924" t="str">
            <v>Do Thi Bich Lieu</v>
          </cell>
          <cell r="M924" t="str">
            <v>No</v>
          </cell>
          <cell r="O924" t="str">
            <v>Chúng tôi đang xử lý hóa đơn, vui lòng liên hệ Do Thi Bich Lieu</v>
          </cell>
        </row>
        <row r="925">
          <cell r="D925">
            <v>1480</v>
          </cell>
          <cell r="E925">
            <v>16391750</v>
          </cell>
          <cell r="F925">
            <v>10859211</v>
          </cell>
          <cell r="G925">
            <v>44939.000347222223</v>
          </cell>
          <cell r="J925" t="str">
            <v>Do Thi Bich Lieu</v>
          </cell>
          <cell r="M925" t="str">
            <v>No</v>
          </cell>
          <cell r="O925" t="str">
            <v>Chúng tôi đang xử lý hóa đơn, vui lòng liên hệ Do Thi Bich Lieu</v>
          </cell>
        </row>
        <row r="926">
          <cell r="D926">
            <v>2133</v>
          </cell>
          <cell r="E926">
            <v>13205002</v>
          </cell>
          <cell r="F926">
            <v>1305424</v>
          </cell>
          <cell r="G926">
            <v>44957.000347222223</v>
          </cell>
          <cell r="J926" t="str">
            <v>Do Thi Bich Lieu</v>
          </cell>
          <cell r="M926" t="str">
            <v>No</v>
          </cell>
          <cell r="O926" t="str">
            <v>Chúng tôi đang xử lý hóa đơn, vui lòng liên hệ Do Thi Bich Lieu</v>
          </cell>
        </row>
        <row r="927">
          <cell r="D927">
            <v>2137</v>
          </cell>
          <cell r="E927">
            <v>26359222</v>
          </cell>
          <cell r="F927">
            <v>14355022</v>
          </cell>
          <cell r="G927">
            <v>44957.000347222223</v>
          </cell>
          <cell r="J927" t="str">
            <v>Do Thi Bich Lieu</v>
          </cell>
          <cell r="M927" t="str">
            <v>No</v>
          </cell>
          <cell r="O927" t="str">
            <v>Chúng tôi đang xử lý hóa đơn, vui lòng liên hệ Do Thi Bich Lieu</v>
          </cell>
        </row>
        <row r="928">
          <cell r="D928">
            <v>2136</v>
          </cell>
          <cell r="E928">
            <v>14069880</v>
          </cell>
          <cell r="F928">
            <v>12207721</v>
          </cell>
          <cell r="G928">
            <v>44957.000347222223</v>
          </cell>
          <cell r="J928" t="str">
            <v>Do Thi Bich Lieu</v>
          </cell>
          <cell r="M928" t="str">
            <v>No</v>
          </cell>
          <cell r="O928" t="str">
            <v>Chúng tôi đang xử lý hóa đơn, vui lòng liên hệ Do Thi Bich Lieu</v>
          </cell>
        </row>
        <row r="929">
          <cell r="D929">
            <v>2121</v>
          </cell>
          <cell r="E929">
            <v>10183289</v>
          </cell>
          <cell r="F929">
            <v>37365490</v>
          </cell>
          <cell r="G929">
            <v>44957.000347222223</v>
          </cell>
          <cell r="J929" t="str">
            <v>Do Thi Bich Lieu</v>
          </cell>
          <cell r="M929" t="str">
            <v>No</v>
          </cell>
          <cell r="O929" t="str">
            <v>Chúng tôi đang xử lý hóa đơn, vui lòng liên hệ Do Thi Bich Lieu</v>
          </cell>
        </row>
        <row r="930">
          <cell r="D930">
            <v>2115</v>
          </cell>
          <cell r="E930">
            <v>18123159</v>
          </cell>
          <cell r="F930">
            <v>12081581</v>
          </cell>
          <cell r="G930">
            <v>44957.000347222223</v>
          </cell>
          <cell r="J930" t="str">
            <v>Do Thi Bich Lieu</v>
          </cell>
          <cell r="M930" t="str">
            <v>No</v>
          </cell>
          <cell r="O930" t="str">
            <v>Chúng tôi đang xử lý hóa đơn, vui lòng liên hệ Do Thi Bich Lieu</v>
          </cell>
        </row>
        <row r="931">
          <cell r="D931">
            <v>2138</v>
          </cell>
          <cell r="E931">
            <v>14068906</v>
          </cell>
          <cell r="F931">
            <v>65661684</v>
          </cell>
          <cell r="G931">
            <v>44957.000347222223</v>
          </cell>
          <cell r="J931" t="str">
            <v>Do Thi Bich Lieu</v>
          </cell>
          <cell r="M931" t="str">
            <v>No</v>
          </cell>
          <cell r="O931" t="str">
            <v>Chúng tôi đang xử lý hóa đơn, vui lòng liên hệ Do Thi Bich Lieu</v>
          </cell>
        </row>
        <row r="932">
          <cell r="D932">
            <v>2181</v>
          </cell>
          <cell r="E932">
            <v>26360918</v>
          </cell>
          <cell r="F932">
            <v>13559590</v>
          </cell>
          <cell r="G932">
            <v>44957.000347222223</v>
          </cell>
          <cell r="J932" t="str">
            <v>Do Thi Bich Lieu</v>
          </cell>
          <cell r="M932" t="str">
            <v>No</v>
          </cell>
          <cell r="O932" t="str">
            <v>Chúng tôi đang xử lý hóa đơn, vui lòng liên hệ Do Thi Bich Lieu</v>
          </cell>
        </row>
        <row r="933">
          <cell r="D933">
            <v>2183</v>
          </cell>
          <cell r="E933">
            <v>16393469</v>
          </cell>
          <cell r="F933">
            <v>9018636</v>
          </cell>
          <cell r="G933">
            <v>44957.000347222223</v>
          </cell>
          <cell r="J933" t="str">
            <v>Do Thi Bich Lieu</v>
          </cell>
          <cell r="M933" t="str">
            <v>No</v>
          </cell>
          <cell r="O933" t="str">
            <v>Chúng tôi đang xử lý hóa đơn, vui lòng liên hệ Do Thi Bich Lieu</v>
          </cell>
        </row>
        <row r="934">
          <cell r="D934">
            <v>2182</v>
          </cell>
          <cell r="E934">
            <v>13209920</v>
          </cell>
          <cell r="F934">
            <v>12568622</v>
          </cell>
          <cell r="G934">
            <v>44957.000347222223</v>
          </cell>
          <cell r="J934" t="str">
            <v>Do Thi Bich Lieu</v>
          </cell>
          <cell r="M934" t="str">
            <v>No</v>
          </cell>
          <cell r="O934" t="str">
            <v>Chúng tôi đang xử lý hóa đơn, vui lòng liên hệ Do Thi Bich Lieu</v>
          </cell>
        </row>
        <row r="935">
          <cell r="D935">
            <v>2184</v>
          </cell>
          <cell r="E935">
            <v>26359891</v>
          </cell>
          <cell r="F935">
            <v>2900942</v>
          </cell>
          <cell r="G935">
            <v>44957.000347222223</v>
          </cell>
          <cell r="J935" t="str">
            <v>Do Thi Bich Lieu</v>
          </cell>
          <cell r="M935" t="str">
            <v>No</v>
          </cell>
          <cell r="O935" t="str">
            <v>Chúng tôi đang xử lý hóa đơn, vui lòng liên hệ Do Thi Bich Lieu</v>
          </cell>
        </row>
        <row r="936">
          <cell r="D936">
            <v>2131</v>
          </cell>
          <cell r="E936">
            <v>14071199</v>
          </cell>
          <cell r="F936">
            <v>6108190</v>
          </cell>
          <cell r="G936">
            <v>44957.000347222223</v>
          </cell>
          <cell r="J936" t="str">
            <v>Do Thi Bich Lieu</v>
          </cell>
          <cell r="M936" t="str">
            <v>No</v>
          </cell>
          <cell r="O936" t="str">
            <v>Chúng tôi đang xử lý hóa đơn, vui lòng liên hệ Do Thi Bich Lieu</v>
          </cell>
        </row>
        <row r="937">
          <cell r="D937">
            <v>2134</v>
          </cell>
          <cell r="E937">
            <v>13207268</v>
          </cell>
          <cell r="F937">
            <v>33855750</v>
          </cell>
          <cell r="G937">
            <v>44957.000347222223</v>
          </cell>
          <cell r="J937" t="str">
            <v>Do Thi Bich Lieu</v>
          </cell>
          <cell r="M937" t="str">
            <v>No</v>
          </cell>
          <cell r="O937" t="str">
            <v>Chúng tôi đang xử lý hóa đơn, vui lòng liên hệ Do Thi Bich Lieu</v>
          </cell>
        </row>
        <row r="938">
          <cell r="D938">
            <v>2124</v>
          </cell>
          <cell r="E938">
            <v>18123935</v>
          </cell>
          <cell r="F938">
            <v>6023424</v>
          </cell>
          <cell r="G938">
            <v>44957.000347222223</v>
          </cell>
          <cell r="J938" t="str">
            <v>Do Thi Bich Lieu</v>
          </cell>
          <cell r="M938" t="str">
            <v>No</v>
          </cell>
          <cell r="O938" t="str">
            <v>Chúng tôi đang xử lý hóa đơn, vui lòng liên hệ Do Thi Bich Lieu</v>
          </cell>
        </row>
        <row r="939">
          <cell r="D939">
            <v>2117</v>
          </cell>
          <cell r="E939">
            <v>15080920</v>
          </cell>
          <cell r="F939">
            <v>7899848</v>
          </cell>
          <cell r="G939">
            <v>44957.000347222223</v>
          </cell>
          <cell r="J939" t="str">
            <v>Do Thi Bich Lieu</v>
          </cell>
          <cell r="M939" t="str">
            <v>No</v>
          </cell>
          <cell r="O939" t="str">
            <v>Chúng tôi đang xử lý hóa đơn, vui lòng liên hệ Do Thi Bich Lieu</v>
          </cell>
        </row>
        <row r="940">
          <cell r="D940">
            <v>8663</v>
          </cell>
          <cell r="E940">
            <v>14076654</v>
          </cell>
          <cell r="F940">
            <v>1490071</v>
          </cell>
          <cell r="G940">
            <v>44981.000347222223</v>
          </cell>
          <cell r="J940" t="str">
            <v>Do Thi Bich Lieu</v>
          </cell>
          <cell r="M940" t="str">
            <v>No</v>
          </cell>
          <cell r="O940" t="str">
            <v>Chúng tôi đang xử lý hóa đơn, vui lòng liên hệ Do Thi Bich Lieu</v>
          </cell>
        </row>
        <row r="941">
          <cell r="D941">
            <v>15722</v>
          </cell>
          <cell r="E941">
            <v>15043397</v>
          </cell>
          <cell r="F941">
            <v>2358510</v>
          </cell>
          <cell r="G941">
            <v>45003.000347222223</v>
          </cell>
          <cell r="J941" t="str">
            <v>Do Thi Bich Lieu</v>
          </cell>
          <cell r="M941" t="str">
            <v>No</v>
          </cell>
          <cell r="O941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87"/>
  <sheetViews>
    <sheetView topLeftCell="B468" zoomScaleNormal="100" workbookViewId="0">
      <selection activeCell="J487" sqref="J487"/>
    </sheetView>
  </sheetViews>
  <sheetFormatPr defaultColWidth="9.140625" defaultRowHeight="15" outlineLevelRow="1" x14ac:dyDescent="0.25"/>
  <cols>
    <col min="1" max="1" width="14.28515625" style="4" customWidth="1"/>
    <col min="2" max="3" width="11.42578125" customWidth="1"/>
    <col min="4" max="4" width="27.28515625" customWidth="1"/>
    <col min="5" max="5" width="17.140625" style="8" customWidth="1"/>
    <col min="6" max="6" width="11.42578125" customWidth="1"/>
    <col min="7" max="7" width="13.85546875" style="8" bestFit="1" customWidth="1"/>
    <col min="8" max="8" width="50" customWidth="1"/>
    <col min="9" max="9" width="21.42578125" customWidth="1"/>
    <col min="10" max="10" width="13.28515625" style="15" bestFit="1" customWidth="1"/>
  </cols>
  <sheetData>
    <row r="1" spans="1:10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2" t="s">
        <v>8</v>
      </c>
    </row>
    <row r="2" spans="1:10" outlineLevel="1" x14ac:dyDescent="0.25">
      <c r="A2" s="5">
        <v>44932</v>
      </c>
      <c r="B2" s="6" t="s">
        <v>9</v>
      </c>
      <c r="C2" s="6" t="s">
        <v>10</v>
      </c>
      <c r="D2" s="6" t="s">
        <v>11</v>
      </c>
      <c r="E2" s="10">
        <v>1798999</v>
      </c>
      <c r="F2" s="11" t="s">
        <v>12</v>
      </c>
      <c r="G2" s="10">
        <v>179900</v>
      </c>
      <c r="H2" s="6" t="s">
        <v>13</v>
      </c>
      <c r="I2" s="6" t="s">
        <v>14</v>
      </c>
      <c r="J2" s="8"/>
    </row>
    <row r="3" spans="1:10" outlineLevel="1" x14ac:dyDescent="0.25">
      <c r="A3" s="5">
        <v>44932</v>
      </c>
      <c r="B3" s="6" t="s">
        <v>15</v>
      </c>
      <c r="C3" s="6" t="s">
        <v>10</v>
      </c>
      <c r="D3" s="7" t="s">
        <v>16</v>
      </c>
      <c r="E3" s="10">
        <v>1210944</v>
      </c>
      <c r="F3" s="11" t="s">
        <v>12</v>
      </c>
      <c r="G3" s="10">
        <v>121094</v>
      </c>
      <c r="H3" s="6" t="s">
        <v>13</v>
      </c>
      <c r="I3" s="6" t="s">
        <v>14</v>
      </c>
    </row>
    <row r="4" spans="1:10" outlineLevel="1" x14ac:dyDescent="0.25">
      <c r="A4" s="5">
        <v>44932</v>
      </c>
      <c r="B4" s="6" t="s">
        <v>17</v>
      </c>
      <c r="C4" s="6" t="s">
        <v>10</v>
      </c>
      <c r="D4" s="7" t="s">
        <v>18</v>
      </c>
      <c r="E4" s="10">
        <v>3920360</v>
      </c>
      <c r="F4" s="11" t="s">
        <v>12</v>
      </c>
      <c r="G4" s="10">
        <v>392036</v>
      </c>
      <c r="H4" s="6" t="s">
        <v>13</v>
      </c>
      <c r="I4" s="6" t="s">
        <v>14</v>
      </c>
    </row>
    <row r="5" spans="1:10" outlineLevel="1" x14ac:dyDescent="0.25">
      <c r="A5" s="5">
        <v>44933</v>
      </c>
      <c r="B5" s="6" t="s">
        <v>19</v>
      </c>
      <c r="C5" s="6" t="s">
        <v>10</v>
      </c>
      <c r="D5" s="6" t="s">
        <v>20</v>
      </c>
      <c r="E5" s="10">
        <v>15251895</v>
      </c>
      <c r="F5" s="11" t="s">
        <v>12</v>
      </c>
      <c r="G5" s="10">
        <v>1525190</v>
      </c>
      <c r="H5" s="6" t="s">
        <v>13</v>
      </c>
      <c r="I5" s="6" t="s">
        <v>14</v>
      </c>
    </row>
    <row r="6" spans="1:10" outlineLevel="1" x14ac:dyDescent="0.25">
      <c r="A6" s="5">
        <v>44938</v>
      </c>
      <c r="B6" s="6" t="s">
        <v>21</v>
      </c>
      <c r="C6" s="6" t="s">
        <v>10</v>
      </c>
      <c r="D6" s="7" t="s">
        <v>22</v>
      </c>
      <c r="E6" s="10">
        <v>4800360</v>
      </c>
      <c r="F6" s="11" t="s">
        <v>12</v>
      </c>
      <c r="G6" s="10">
        <v>480036</v>
      </c>
      <c r="H6" s="6" t="s">
        <v>13</v>
      </c>
      <c r="I6" s="6" t="s">
        <v>14</v>
      </c>
    </row>
    <row r="7" spans="1:10" outlineLevel="1" x14ac:dyDescent="0.25">
      <c r="A7" s="5">
        <v>44938</v>
      </c>
      <c r="B7" s="6" t="s">
        <v>23</v>
      </c>
      <c r="C7" s="6" t="s">
        <v>10</v>
      </c>
      <c r="D7" s="7" t="s">
        <v>24</v>
      </c>
      <c r="E7" s="10">
        <v>12283040</v>
      </c>
      <c r="F7" s="11" t="s">
        <v>12</v>
      </c>
      <c r="G7" s="10">
        <v>1228304</v>
      </c>
      <c r="H7" s="6" t="s">
        <v>13</v>
      </c>
      <c r="I7" s="6" t="s">
        <v>14</v>
      </c>
    </row>
    <row r="8" spans="1:10" outlineLevel="1" x14ac:dyDescent="0.25">
      <c r="A8" s="5">
        <v>44938</v>
      </c>
      <c r="B8" s="6" t="s">
        <v>25</v>
      </c>
      <c r="C8" s="6" t="s">
        <v>10</v>
      </c>
      <c r="D8" s="6" t="s">
        <v>26</v>
      </c>
      <c r="E8" s="10">
        <v>4594658</v>
      </c>
      <c r="F8" s="11" t="s">
        <v>12</v>
      </c>
      <c r="G8" s="10">
        <v>459466</v>
      </c>
      <c r="H8" s="6" t="s">
        <v>13</v>
      </c>
      <c r="I8" s="6" t="s">
        <v>14</v>
      </c>
    </row>
    <row r="9" spans="1:10" outlineLevel="1" x14ac:dyDescent="0.25">
      <c r="A9" s="5">
        <v>44938</v>
      </c>
      <c r="B9" s="6" t="s">
        <v>27</v>
      </c>
      <c r="C9" s="6" t="s">
        <v>10</v>
      </c>
      <c r="D9" s="6" t="s">
        <v>28</v>
      </c>
      <c r="E9" s="10">
        <v>11105800</v>
      </c>
      <c r="F9" s="11" t="s">
        <v>12</v>
      </c>
      <c r="G9" s="10">
        <v>1110580</v>
      </c>
      <c r="H9" s="6" t="s">
        <v>13</v>
      </c>
      <c r="I9" s="6" t="s">
        <v>14</v>
      </c>
    </row>
    <row r="10" spans="1:10" outlineLevel="1" x14ac:dyDescent="0.25">
      <c r="A10" s="5">
        <v>44938</v>
      </c>
      <c r="B10" s="6" t="s">
        <v>29</v>
      </c>
      <c r="C10" s="6" t="s">
        <v>10</v>
      </c>
      <c r="D10" s="6" t="s">
        <v>30</v>
      </c>
      <c r="E10" s="10">
        <v>34002547</v>
      </c>
      <c r="F10" s="11" t="s">
        <v>12</v>
      </c>
      <c r="G10" s="10">
        <v>3400255</v>
      </c>
      <c r="H10" s="6" t="s">
        <v>13</v>
      </c>
      <c r="I10" s="6" t="s">
        <v>14</v>
      </c>
    </row>
    <row r="11" spans="1:10" outlineLevel="1" x14ac:dyDescent="0.25">
      <c r="A11" s="5">
        <v>44939</v>
      </c>
      <c r="B11" s="6" t="s">
        <v>31</v>
      </c>
      <c r="C11" s="6" t="s">
        <v>10</v>
      </c>
      <c r="D11" s="6" t="s">
        <v>32</v>
      </c>
      <c r="E11" s="10">
        <v>14222006</v>
      </c>
      <c r="F11" s="11" t="s">
        <v>12</v>
      </c>
      <c r="G11" s="10">
        <v>1422201</v>
      </c>
      <c r="H11" s="6" t="s">
        <v>13</v>
      </c>
      <c r="I11" s="6" t="s">
        <v>14</v>
      </c>
    </row>
    <row r="12" spans="1:10" outlineLevel="1" x14ac:dyDescent="0.25">
      <c r="A12" s="5">
        <v>44939</v>
      </c>
      <c r="B12" s="6" t="s">
        <v>33</v>
      </c>
      <c r="C12" s="6" t="s">
        <v>10</v>
      </c>
      <c r="D12" s="6" t="s">
        <v>34</v>
      </c>
      <c r="E12" s="10">
        <v>14231020</v>
      </c>
      <c r="F12" s="11" t="s">
        <v>12</v>
      </c>
      <c r="G12" s="10">
        <v>1423102</v>
      </c>
      <c r="H12" s="6" t="s">
        <v>13</v>
      </c>
      <c r="I12" s="6" t="s">
        <v>14</v>
      </c>
    </row>
    <row r="13" spans="1:10" outlineLevel="1" x14ac:dyDescent="0.25">
      <c r="A13" s="5">
        <v>44957</v>
      </c>
      <c r="B13" s="6" t="s">
        <v>35</v>
      </c>
      <c r="C13" s="6" t="s">
        <v>10</v>
      </c>
      <c r="D13" s="6" t="s">
        <v>36</v>
      </c>
      <c r="E13" s="10">
        <v>33968626</v>
      </c>
      <c r="F13" s="11" t="s">
        <v>12</v>
      </c>
      <c r="G13" s="10">
        <v>3396863</v>
      </c>
      <c r="H13" s="6" t="s">
        <v>13</v>
      </c>
      <c r="I13" s="6" t="s">
        <v>14</v>
      </c>
    </row>
    <row r="14" spans="1:10" outlineLevel="1" x14ac:dyDescent="0.25">
      <c r="A14" s="5">
        <v>44957</v>
      </c>
      <c r="B14" s="6" t="s">
        <v>37</v>
      </c>
      <c r="C14" s="6" t="s">
        <v>10</v>
      </c>
      <c r="D14" s="6" t="s">
        <v>38</v>
      </c>
      <c r="E14" s="10">
        <v>5097600</v>
      </c>
      <c r="F14" s="11" t="s">
        <v>12</v>
      </c>
      <c r="G14" s="10">
        <v>509760</v>
      </c>
      <c r="H14" s="6" t="s">
        <v>13</v>
      </c>
      <c r="I14" s="6" t="s">
        <v>14</v>
      </c>
    </row>
    <row r="15" spans="1:10" outlineLevel="1" x14ac:dyDescent="0.25">
      <c r="A15" s="5">
        <v>44957</v>
      </c>
      <c r="B15" s="6" t="s">
        <v>39</v>
      </c>
      <c r="C15" s="6" t="s">
        <v>10</v>
      </c>
      <c r="D15" s="6" t="s">
        <v>40</v>
      </c>
      <c r="E15" s="10">
        <v>13089490</v>
      </c>
      <c r="F15" s="11" t="s">
        <v>12</v>
      </c>
      <c r="G15" s="10">
        <v>1308949</v>
      </c>
      <c r="H15" s="6" t="s">
        <v>13</v>
      </c>
      <c r="I15" s="6" t="s">
        <v>14</v>
      </c>
    </row>
    <row r="16" spans="1:10" outlineLevel="1" x14ac:dyDescent="0.25">
      <c r="A16" s="5">
        <v>44957</v>
      </c>
      <c r="B16" s="6" t="s">
        <v>41</v>
      </c>
      <c r="C16" s="6" t="s">
        <v>10</v>
      </c>
      <c r="D16" s="6" t="s">
        <v>42</v>
      </c>
      <c r="E16" s="10">
        <v>2937240</v>
      </c>
      <c r="F16" s="11" t="s">
        <v>12</v>
      </c>
      <c r="G16" s="10">
        <v>293724</v>
      </c>
      <c r="H16" s="6" t="s">
        <v>13</v>
      </c>
      <c r="I16" s="6" t="s">
        <v>14</v>
      </c>
    </row>
    <row r="17" spans="1:10" outlineLevel="1" x14ac:dyDescent="0.25">
      <c r="A17" s="5">
        <v>44957</v>
      </c>
      <c r="B17" s="6" t="s">
        <v>43</v>
      </c>
      <c r="C17" s="6" t="s">
        <v>10</v>
      </c>
      <c r="D17" s="6" t="s">
        <v>44</v>
      </c>
      <c r="E17" s="10">
        <v>6857292</v>
      </c>
      <c r="F17" s="11" t="s">
        <v>12</v>
      </c>
      <c r="G17" s="10">
        <v>685729</v>
      </c>
      <c r="H17" s="6" t="s">
        <v>13</v>
      </c>
      <c r="I17" s="6" t="s">
        <v>14</v>
      </c>
    </row>
    <row r="18" spans="1:10" outlineLevel="1" x14ac:dyDescent="0.25">
      <c r="A18" s="5">
        <v>44957</v>
      </c>
      <c r="B18" s="6" t="s">
        <v>45</v>
      </c>
      <c r="C18" s="6" t="s">
        <v>10</v>
      </c>
      <c r="D18" s="6" t="s">
        <v>46</v>
      </c>
      <c r="E18" s="10">
        <v>10151030</v>
      </c>
      <c r="F18" s="11" t="s">
        <v>12</v>
      </c>
      <c r="G18" s="10">
        <v>1015103</v>
      </c>
      <c r="H18" s="6" t="s">
        <v>13</v>
      </c>
      <c r="I18" s="6" t="s">
        <v>14</v>
      </c>
    </row>
    <row r="19" spans="1:10" outlineLevel="1" x14ac:dyDescent="0.25">
      <c r="A19" s="5">
        <v>44957</v>
      </c>
      <c r="B19" s="6" t="s">
        <v>47</v>
      </c>
      <c r="C19" s="6" t="s">
        <v>10</v>
      </c>
      <c r="D19" s="6" t="s">
        <v>48</v>
      </c>
      <c r="E19" s="10">
        <v>3070760</v>
      </c>
      <c r="F19" s="11" t="s">
        <v>12</v>
      </c>
      <c r="G19" s="10">
        <v>307076</v>
      </c>
      <c r="H19" s="6" t="s">
        <v>13</v>
      </c>
      <c r="I19" s="6" t="s">
        <v>14</v>
      </c>
    </row>
    <row r="20" spans="1:10" outlineLevel="1" x14ac:dyDescent="0.25">
      <c r="A20" s="5">
        <v>44957</v>
      </c>
      <c r="B20" s="6" t="s">
        <v>49</v>
      </c>
      <c r="C20" s="6" t="s">
        <v>10</v>
      </c>
      <c r="D20" s="6" t="s">
        <v>50</v>
      </c>
      <c r="E20" s="10">
        <v>13722516</v>
      </c>
      <c r="F20" s="11" t="s">
        <v>12</v>
      </c>
      <c r="G20" s="10">
        <v>1372252</v>
      </c>
      <c r="H20" s="6" t="s">
        <v>13</v>
      </c>
      <c r="I20" s="6" t="s">
        <v>14</v>
      </c>
      <c r="J20" s="8"/>
    </row>
    <row r="21" spans="1:10" outlineLevel="1" x14ac:dyDescent="0.25">
      <c r="A21" s="5">
        <v>44932</v>
      </c>
      <c r="B21" s="6" t="s">
        <v>51</v>
      </c>
      <c r="C21" s="6" t="s">
        <v>10</v>
      </c>
      <c r="D21" s="6" t="s">
        <v>52</v>
      </c>
      <c r="E21" s="10">
        <v>1661105</v>
      </c>
      <c r="F21" s="11" t="s">
        <v>12</v>
      </c>
      <c r="G21" s="10">
        <v>166111</v>
      </c>
      <c r="H21" s="6" t="s">
        <v>53</v>
      </c>
      <c r="I21" s="6" t="s">
        <v>54</v>
      </c>
    </row>
    <row r="22" spans="1:10" outlineLevel="1" x14ac:dyDescent="0.25">
      <c r="A22" s="5">
        <v>44933</v>
      </c>
      <c r="B22" s="6" t="s">
        <v>55</v>
      </c>
      <c r="C22" s="6" t="s">
        <v>10</v>
      </c>
      <c r="D22" s="6" t="s">
        <v>56</v>
      </c>
      <c r="E22" s="10">
        <v>6482170</v>
      </c>
      <c r="F22" s="11" t="s">
        <v>12</v>
      </c>
      <c r="G22" s="10">
        <v>648217</v>
      </c>
      <c r="H22" s="6" t="s">
        <v>53</v>
      </c>
      <c r="I22" s="6" t="s">
        <v>54</v>
      </c>
    </row>
    <row r="23" spans="1:10" outlineLevel="1" x14ac:dyDescent="0.25">
      <c r="A23" s="5">
        <v>44938</v>
      </c>
      <c r="B23" s="6" t="s">
        <v>57</v>
      </c>
      <c r="C23" s="6" t="s">
        <v>10</v>
      </c>
      <c r="D23" s="6" t="s">
        <v>58</v>
      </c>
      <c r="E23" s="10">
        <v>5552900</v>
      </c>
      <c r="F23" s="11" t="s">
        <v>12</v>
      </c>
      <c r="G23" s="10">
        <v>555290</v>
      </c>
      <c r="H23" s="6" t="s">
        <v>53</v>
      </c>
      <c r="I23" s="6" t="s">
        <v>54</v>
      </c>
    </row>
    <row r="24" spans="1:10" outlineLevel="1" x14ac:dyDescent="0.25">
      <c r="A24" s="5">
        <v>44939</v>
      </c>
      <c r="B24" s="6" t="s">
        <v>59</v>
      </c>
      <c r="C24" s="6" t="s">
        <v>10</v>
      </c>
      <c r="D24" s="6" t="s">
        <v>60</v>
      </c>
      <c r="E24" s="10">
        <v>9872010</v>
      </c>
      <c r="F24" s="11" t="s">
        <v>12</v>
      </c>
      <c r="G24" s="10">
        <v>987201</v>
      </c>
      <c r="H24" s="6" t="s">
        <v>53</v>
      </c>
      <c r="I24" s="6" t="s">
        <v>54</v>
      </c>
    </row>
    <row r="25" spans="1:10" outlineLevel="1" x14ac:dyDescent="0.25">
      <c r="A25" s="5">
        <v>44939</v>
      </c>
      <c r="B25" s="6" t="s">
        <v>61</v>
      </c>
      <c r="C25" s="6" t="s">
        <v>10</v>
      </c>
      <c r="D25" s="6" t="s">
        <v>62</v>
      </c>
      <c r="E25" s="10">
        <v>3398400</v>
      </c>
      <c r="F25" s="11" t="s">
        <v>12</v>
      </c>
      <c r="G25" s="10">
        <v>339840</v>
      </c>
      <c r="H25" s="6" t="s">
        <v>53</v>
      </c>
      <c r="I25" s="6" t="s">
        <v>54</v>
      </c>
    </row>
    <row r="26" spans="1:10" outlineLevel="1" x14ac:dyDescent="0.25">
      <c r="A26" s="5">
        <v>44939</v>
      </c>
      <c r="B26" s="6" t="s">
        <v>63</v>
      </c>
      <c r="C26" s="6" t="s">
        <v>10</v>
      </c>
      <c r="D26" s="6" t="s">
        <v>64</v>
      </c>
      <c r="E26" s="10">
        <v>523160</v>
      </c>
      <c r="F26" s="11" t="s">
        <v>12</v>
      </c>
      <c r="G26" s="10">
        <v>52316</v>
      </c>
      <c r="H26" s="6" t="s">
        <v>53</v>
      </c>
      <c r="I26" s="6" t="s">
        <v>54</v>
      </c>
    </row>
    <row r="27" spans="1:10" outlineLevel="1" x14ac:dyDescent="0.25">
      <c r="A27" s="5">
        <v>44957</v>
      </c>
      <c r="B27" s="6" t="s">
        <v>65</v>
      </c>
      <c r="C27" s="6" t="s">
        <v>10</v>
      </c>
      <c r="D27" s="6" t="s">
        <v>66</v>
      </c>
      <c r="E27" s="10">
        <v>5540700</v>
      </c>
      <c r="F27" s="11" t="s">
        <v>12</v>
      </c>
      <c r="G27" s="10">
        <v>554070</v>
      </c>
      <c r="H27" s="6" t="s">
        <v>53</v>
      </c>
      <c r="I27" s="6" t="s">
        <v>54</v>
      </c>
    </row>
    <row r="28" spans="1:10" outlineLevel="1" x14ac:dyDescent="0.25">
      <c r="A28" s="5">
        <v>44957</v>
      </c>
      <c r="B28" s="6" t="s">
        <v>67</v>
      </c>
      <c r="C28" s="6" t="s">
        <v>10</v>
      </c>
      <c r="D28" s="6" t="s">
        <v>68</v>
      </c>
      <c r="E28" s="10">
        <v>8201700</v>
      </c>
      <c r="F28" s="11" t="s">
        <v>12</v>
      </c>
      <c r="G28" s="10">
        <v>820170</v>
      </c>
      <c r="H28" s="6" t="s">
        <v>53</v>
      </c>
      <c r="I28" s="6" t="s">
        <v>54</v>
      </c>
    </row>
    <row r="29" spans="1:10" outlineLevel="1" x14ac:dyDescent="0.25">
      <c r="A29" s="5">
        <v>44957</v>
      </c>
      <c r="B29" s="6" t="s">
        <v>69</v>
      </c>
      <c r="C29" s="6" t="s">
        <v>10</v>
      </c>
      <c r="D29" s="6" t="s">
        <v>70</v>
      </c>
      <c r="E29" s="10">
        <v>8198760</v>
      </c>
      <c r="F29" s="11" t="s">
        <v>12</v>
      </c>
      <c r="G29" s="10">
        <v>819876</v>
      </c>
      <c r="H29" s="6" t="s">
        <v>53</v>
      </c>
      <c r="I29" s="6" t="s">
        <v>54</v>
      </c>
    </row>
    <row r="30" spans="1:10" outlineLevel="1" x14ac:dyDescent="0.25">
      <c r="A30" s="5">
        <v>44933</v>
      </c>
      <c r="B30" s="6" t="s">
        <v>71</v>
      </c>
      <c r="C30" s="6" t="s">
        <v>10</v>
      </c>
      <c r="D30" s="6" t="s">
        <v>72</v>
      </c>
      <c r="E30" s="10">
        <v>250910</v>
      </c>
      <c r="F30" s="11" t="s">
        <v>12</v>
      </c>
      <c r="G30" s="10">
        <v>25091</v>
      </c>
      <c r="H30" s="6" t="s">
        <v>73</v>
      </c>
      <c r="I30" s="6" t="s">
        <v>74</v>
      </c>
    </row>
    <row r="31" spans="1:10" outlineLevel="1" x14ac:dyDescent="0.25">
      <c r="A31" s="5">
        <v>44939</v>
      </c>
      <c r="B31" s="6" t="s">
        <v>75</v>
      </c>
      <c r="C31" s="6" t="s">
        <v>10</v>
      </c>
      <c r="D31" s="6" t="s">
        <v>76</v>
      </c>
      <c r="E31" s="10">
        <v>12045000</v>
      </c>
      <c r="F31" s="11" t="s">
        <v>12</v>
      </c>
      <c r="G31" s="10">
        <v>1204500</v>
      </c>
      <c r="H31" s="6" t="s">
        <v>73</v>
      </c>
      <c r="I31" s="6" t="s">
        <v>74</v>
      </c>
    </row>
    <row r="32" spans="1:10" outlineLevel="1" x14ac:dyDescent="0.25">
      <c r="A32" s="5">
        <v>44939</v>
      </c>
      <c r="B32" s="6" t="s">
        <v>77</v>
      </c>
      <c r="C32" s="6" t="s">
        <v>10</v>
      </c>
      <c r="D32" s="6" t="s">
        <v>78</v>
      </c>
      <c r="E32" s="10">
        <v>8621938</v>
      </c>
      <c r="F32" s="11" t="s">
        <v>12</v>
      </c>
      <c r="G32" s="10">
        <v>862194</v>
      </c>
      <c r="H32" s="6" t="s">
        <v>73</v>
      </c>
      <c r="I32" s="6" t="s">
        <v>74</v>
      </c>
    </row>
    <row r="33" spans="1:9" outlineLevel="1" x14ac:dyDescent="0.25">
      <c r="A33" s="5">
        <v>44939</v>
      </c>
      <c r="B33" s="6" t="s">
        <v>79</v>
      </c>
      <c r="C33" s="6" t="s">
        <v>10</v>
      </c>
      <c r="D33" s="6" t="s">
        <v>80</v>
      </c>
      <c r="E33" s="10">
        <v>2234495</v>
      </c>
      <c r="F33" s="11" t="s">
        <v>12</v>
      </c>
      <c r="G33" s="10">
        <v>223450</v>
      </c>
      <c r="H33" s="6" t="s">
        <v>73</v>
      </c>
      <c r="I33" s="6" t="s">
        <v>74</v>
      </c>
    </row>
    <row r="34" spans="1:9" outlineLevel="1" x14ac:dyDescent="0.25">
      <c r="A34" s="5">
        <v>44932</v>
      </c>
      <c r="B34" s="6" t="s">
        <v>81</v>
      </c>
      <c r="C34" s="6" t="s">
        <v>10</v>
      </c>
      <c r="D34" s="6" t="s">
        <v>82</v>
      </c>
      <c r="E34" s="10">
        <v>1711335</v>
      </c>
      <c r="F34" s="11" t="s">
        <v>12</v>
      </c>
      <c r="G34" s="10">
        <v>171134</v>
      </c>
      <c r="H34" s="6" t="s">
        <v>83</v>
      </c>
      <c r="I34" s="6" t="s">
        <v>84</v>
      </c>
    </row>
    <row r="35" spans="1:9" outlineLevel="1" x14ac:dyDescent="0.25">
      <c r="A35" s="5">
        <v>44938</v>
      </c>
      <c r="B35" s="6" t="s">
        <v>85</v>
      </c>
      <c r="C35" s="6" t="s">
        <v>10</v>
      </c>
      <c r="D35" s="6" t="s">
        <v>86</v>
      </c>
      <c r="E35" s="10">
        <v>7801663</v>
      </c>
      <c r="F35" s="11" t="s">
        <v>12</v>
      </c>
      <c r="G35" s="10">
        <v>780166</v>
      </c>
      <c r="H35" s="6" t="s">
        <v>83</v>
      </c>
      <c r="I35" s="6" t="s">
        <v>84</v>
      </c>
    </row>
    <row r="36" spans="1:9" outlineLevel="1" x14ac:dyDescent="0.25">
      <c r="A36" s="5">
        <v>44938</v>
      </c>
      <c r="B36" s="6" t="s">
        <v>87</v>
      </c>
      <c r="C36" s="6" t="s">
        <v>10</v>
      </c>
      <c r="D36" s="6" t="s">
        <v>88</v>
      </c>
      <c r="E36" s="10">
        <v>7884170</v>
      </c>
      <c r="F36" s="11" t="s">
        <v>12</v>
      </c>
      <c r="G36" s="10">
        <v>788417</v>
      </c>
      <c r="H36" s="6" t="s">
        <v>89</v>
      </c>
      <c r="I36" s="6" t="s">
        <v>90</v>
      </c>
    </row>
    <row r="37" spans="1:9" outlineLevel="1" x14ac:dyDescent="0.25">
      <c r="A37" s="5">
        <v>44933</v>
      </c>
      <c r="B37" s="6" t="s">
        <v>91</v>
      </c>
      <c r="C37" s="6" t="s">
        <v>10</v>
      </c>
      <c r="D37" s="6" t="s">
        <v>92</v>
      </c>
      <c r="E37" s="10">
        <v>3730855</v>
      </c>
      <c r="F37" s="11" t="s">
        <v>12</v>
      </c>
      <c r="G37" s="10">
        <v>373086</v>
      </c>
      <c r="H37" s="6" t="s">
        <v>93</v>
      </c>
      <c r="I37" s="6" t="s">
        <v>94</v>
      </c>
    </row>
    <row r="38" spans="1:9" outlineLevel="1" x14ac:dyDescent="0.25">
      <c r="A38" s="5">
        <v>44938</v>
      </c>
      <c r="B38" s="6" t="s">
        <v>95</v>
      </c>
      <c r="C38" s="6" t="s">
        <v>10</v>
      </c>
      <c r="D38" s="6" t="s">
        <v>96</v>
      </c>
      <c r="E38" s="10">
        <v>17295580</v>
      </c>
      <c r="F38" s="11" t="s">
        <v>12</v>
      </c>
      <c r="G38" s="10">
        <v>1729558</v>
      </c>
      <c r="H38" s="6" t="s">
        <v>93</v>
      </c>
      <c r="I38" s="6" t="s">
        <v>94</v>
      </c>
    </row>
    <row r="39" spans="1:9" outlineLevel="1" x14ac:dyDescent="0.25">
      <c r="A39" s="5">
        <v>44957</v>
      </c>
      <c r="B39" s="6" t="s">
        <v>97</v>
      </c>
      <c r="C39" s="6" t="s">
        <v>10</v>
      </c>
      <c r="D39" s="6" t="s">
        <v>98</v>
      </c>
      <c r="E39" s="10">
        <v>1409320</v>
      </c>
      <c r="F39" s="11" t="s">
        <v>12</v>
      </c>
      <c r="G39" s="10">
        <v>140932</v>
      </c>
      <c r="H39" s="6" t="s">
        <v>93</v>
      </c>
      <c r="I39" s="6" t="s">
        <v>94</v>
      </c>
    </row>
    <row r="40" spans="1:9" outlineLevel="1" x14ac:dyDescent="0.25">
      <c r="A40" s="5">
        <v>44938</v>
      </c>
      <c r="B40" s="6" t="s">
        <v>99</v>
      </c>
      <c r="C40" s="6" t="s">
        <v>10</v>
      </c>
      <c r="D40" s="6" t="s">
        <v>100</v>
      </c>
      <c r="E40" s="10">
        <v>1110580</v>
      </c>
      <c r="F40" s="11" t="s">
        <v>12</v>
      </c>
      <c r="G40" s="10">
        <v>111058</v>
      </c>
      <c r="H40" s="6" t="s">
        <v>101</v>
      </c>
      <c r="I40" s="6" t="s">
        <v>102</v>
      </c>
    </row>
    <row r="41" spans="1:9" outlineLevel="1" x14ac:dyDescent="0.25">
      <c r="A41" s="5">
        <v>44939</v>
      </c>
      <c r="B41" s="6" t="s">
        <v>103</v>
      </c>
      <c r="C41" s="6" t="s">
        <v>10</v>
      </c>
      <c r="D41" s="6" t="s">
        <v>104</v>
      </c>
      <c r="E41" s="10">
        <v>5508443</v>
      </c>
      <c r="F41" s="11" t="s">
        <v>12</v>
      </c>
      <c r="G41" s="10">
        <v>550844</v>
      </c>
      <c r="H41" s="6" t="s">
        <v>101</v>
      </c>
      <c r="I41" s="6" t="s">
        <v>102</v>
      </c>
    </row>
    <row r="42" spans="1:9" outlineLevel="1" x14ac:dyDescent="0.25">
      <c r="A42" s="5">
        <v>44932</v>
      </c>
      <c r="B42" s="6" t="s">
        <v>105</v>
      </c>
      <c r="C42" s="6" t="s">
        <v>10</v>
      </c>
      <c r="D42" s="6" t="s">
        <v>106</v>
      </c>
      <c r="E42" s="10">
        <v>1468620</v>
      </c>
      <c r="F42" s="11" t="s">
        <v>12</v>
      </c>
      <c r="G42" s="10">
        <v>146862</v>
      </c>
      <c r="H42" s="6" t="s">
        <v>107</v>
      </c>
      <c r="I42" s="6" t="s">
        <v>108</v>
      </c>
    </row>
    <row r="43" spans="1:9" outlineLevel="1" x14ac:dyDescent="0.25">
      <c r="A43" s="5">
        <v>44933</v>
      </c>
      <c r="B43" s="6" t="s">
        <v>109</v>
      </c>
      <c r="C43" s="6" t="s">
        <v>10</v>
      </c>
      <c r="D43" s="6" t="s">
        <v>110</v>
      </c>
      <c r="E43" s="10">
        <v>1468620</v>
      </c>
      <c r="F43" s="11" t="s">
        <v>12</v>
      </c>
      <c r="G43" s="10">
        <v>146862</v>
      </c>
      <c r="H43" s="6" t="s">
        <v>107</v>
      </c>
      <c r="I43" s="6" t="s">
        <v>108</v>
      </c>
    </row>
    <row r="44" spans="1:9" outlineLevel="1" x14ac:dyDescent="0.25">
      <c r="A44" s="5">
        <v>44938</v>
      </c>
      <c r="B44" s="6" t="s">
        <v>111</v>
      </c>
      <c r="C44" s="6" t="s">
        <v>10</v>
      </c>
      <c r="D44" s="6" t="s">
        <v>112</v>
      </c>
      <c r="E44" s="10">
        <v>453750</v>
      </c>
      <c r="F44" s="11" t="s">
        <v>12</v>
      </c>
      <c r="G44" s="10">
        <v>45375</v>
      </c>
      <c r="H44" s="6" t="s">
        <v>113</v>
      </c>
      <c r="I44" s="6" t="s">
        <v>114</v>
      </c>
    </row>
    <row r="45" spans="1:9" outlineLevel="1" x14ac:dyDescent="0.25">
      <c r="A45" s="5">
        <v>44938</v>
      </c>
      <c r="B45" s="6" t="s">
        <v>115</v>
      </c>
      <c r="C45" s="6" t="s">
        <v>10</v>
      </c>
      <c r="D45" s="6" t="s">
        <v>116</v>
      </c>
      <c r="E45" s="10">
        <v>3833560</v>
      </c>
      <c r="F45" s="11" t="s">
        <v>12</v>
      </c>
      <c r="G45" s="10">
        <v>383356</v>
      </c>
      <c r="H45" s="6" t="s">
        <v>117</v>
      </c>
      <c r="I45" s="6" t="s">
        <v>118</v>
      </c>
    </row>
    <row r="46" spans="1:9" outlineLevel="1" x14ac:dyDescent="0.25">
      <c r="A46" s="5">
        <v>44938</v>
      </c>
      <c r="B46" s="6" t="s">
        <v>119</v>
      </c>
      <c r="C46" s="6" t="s">
        <v>10</v>
      </c>
      <c r="D46" s="6" t="s">
        <v>120</v>
      </c>
      <c r="E46" s="10">
        <v>11276975</v>
      </c>
      <c r="F46" s="11" t="s">
        <v>12</v>
      </c>
      <c r="G46" s="10">
        <v>1127698</v>
      </c>
      <c r="H46" s="6" t="s">
        <v>117</v>
      </c>
      <c r="I46" s="6" t="s">
        <v>118</v>
      </c>
    </row>
    <row r="47" spans="1:9" outlineLevel="1" x14ac:dyDescent="0.25">
      <c r="A47" s="5">
        <v>44939</v>
      </c>
      <c r="B47" s="6" t="s">
        <v>121</v>
      </c>
      <c r="C47" s="6" t="s">
        <v>10</v>
      </c>
      <c r="D47" s="6" t="s">
        <v>122</v>
      </c>
      <c r="E47" s="10">
        <v>4313540</v>
      </c>
      <c r="F47" s="11" t="s">
        <v>12</v>
      </c>
      <c r="G47" s="10">
        <v>431354</v>
      </c>
      <c r="H47" s="6" t="s">
        <v>117</v>
      </c>
      <c r="I47" s="6" t="s">
        <v>118</v>
      </c>
    </row>
    <row r="48" spans="1:9" outlineLevel="1" x14ac:dyDescent="0.25">
      <c r="A48" s="5">
        <v>44957</v>
      </c>
      <c r="B48" s="6" t="s">
        <v>123</v>
      </c>
      <c r="C48" s="6" t="s">
        <v>10</v>
      </c>
      <c r="D48" s="6" t="s">
        <v>124</v>
      </c>
      <c r="E48" s="10">
        <v>10983255</v>
      </c>
      <c r="F48" s="11" t="s">
        <v>12</v>
      </c>
      <c r="G48" s="10">
        <v>1098326</v>
      </c>
      <c r="H48" s="6" t="s">
        <v>117</v>
      </c>
      <c r="I48" s="6" t="s">
        <v>118</v>
      </c>
    </row>
    <row r="49" spans="1:10" outlineLevel="1" x14ac:dyDescent="0.25">
      <c r="A49" s="5">
        <v>44957</v>
      </c>
      <c r="B49" s="6" t="s">
        <v>125</v>
      </c>
      <c r="C49" s="6" t="s">
        <v>10</v>
      </c>
      <c r="D49" s="6" t="s">
        <v>126</v>
      </c>
      <c r="E49" s="10">
        <v>5475840</v>
      </c>
      <c r="F49" s="11" t="s">
        <v>12</v>
      </c>
      <c r="G49" s="10">
        <v>547584</v>
      </c>
      <c r="H49" s="6" t="s">
        <v>117</v>
      </c>
      <c r="I49" s="6" t="s">
        <v>118</v>
      </c>
    </row>
    <row r="50" spans="1:10" outlineLevel="1" x14ac:dyDescent="0.25">
      <c r="A50" s="5">
        <v>44957</v>
      </c>
      <c r="B50" s="6" t="s">
        <v>127</v>
      </c>
      <c r="C50" s="6" t="s">
        <v>10</v>
      </c>
      <c r="D50" s="6" t="s">
        <v>128</v>
      </c>
      <c r="E50" s="10">
        <v>4313540</v>
      </c>
      <c r="F50" s="11" t="s">
        <v>12</v>
      </c>
      <c r="G50" s="10">
        <v>431354</v>
      </c>
      <c r="H50" s="6" t="s">
        <v>117</v>
      </c>
      <c r="I50" s="6" t="s">
        <v>118</v>
      </c>
    </row>
    <row r="51" spans="1:10" outlineLevel="1" x14ac:dyDescent="0.25">
      <c r="A51" s="5">
        <v>44933</v>
      </c>
      <c r="B51" s="6" t="s">
        <v>129</v>
      </c>
      <c r="C51" s="6" t="s">
        <v>10</v>
      </c>
      <c r="D51" s="6" t="s">
        <v>130</v>
      </c>
      <c r="E51" s="10">
        <v>2381320</v>
      </c>
      <c r="F51" s="11" t="s">
        <v>12</v>
      </c>
      <c r="G51" s="10">
        <v>238132</v>
      </c>
      <c r="H51" s="6" t="s">
        <v>131</v>
      </c>
      <c r="I51" s="6" t="s">
        <v>132</v>
      </c>
    </row>
    <row r="52" spans="1:10" outlineLevel="1" x14ac:dyDescent="0.25">
      <c r="A52" s="5">
        <v>44939</v>
      </c>
      <c r="B52" s="6" t="s">
        <v>133</v>
      </c>
      <c r="C52" s="6" t="s">
        <v>10</v>
      </c>
      <c r="D52" s="6" t="s">
        <v>134</v>
      </c>
      <c r="E52" s="10">
        <v>10871460</v>
      </c>
      <c r="F52" s="11" t="s">
        <v>12</v>
      </c>
      <c r="G52" s="10">
        <v>1087146</v>
      </c>
      <c r="H52" s="6" t="s">
        <v>131</v>
      </c>
      <c r="I52" s="6" t="s">
        <v>132</v>
      </c>
    </row>
    <row r="53" spans="1:10" outlineLevel="1" x14ac:dyDescent="0.25">
      <c r="A53" s="5">
        <v>44957</v>
      </c>
      <c r="B53" s="6" t="s">
        <v>135</v>
      </c>
      <c r="C53" s="6" t="s">
        <v>10</v>
      </c>
      <c r="D53" s="6" t="s">
        <v>136</v>
      </c>
      <c r="E53" s="10">
        <v>7181680</v>
      </c>
      <c r="F53" s="11" t="s">
        <v>12</v>
      </c>
      <c r="G53" s="10">
        <v>718168</v>
      </c>
      <c r="H53" s="6" t="s">
        <v>131</v>
      </c>
      <c r="I53" s="6" t="s">
        <v>132</v>
      </c>
    </row>
    <row r="54" spans="1:10" outlineLevel="1" x14ac:dyDescent="0.25">
      <c r="A54" s="5">
        <v>44933</v>
      </c>
      <c r="B54" s="6" t="s">
        <v>137</v>
      </c>
      <c r="C54" s="6" t="s">
        <v>10</v>
      </c>
      <c r="D54" s="6" t="s">
        <v>138</v>
      </c>
      <c r="E54" s="10">
        <v>24009460</v>
      </c>
      <c r="F54" s="11" t="s">
        <v>12</v>
      </c>
      <c r="G54" s="10">
        <v>2400946</v>
      </c>
      <c r="H54" s="6" t="s">
        <v>139</v>
      </c>
      <c r="I54" s="6" t="s">
        <v>140</v>
      </c>
    </row>
    <row r="55" spans="1:10" outlineLevel="1" x14ac:dyDescent="0.25">
      <c r="A55" s="5">
        <v>44938</v>
      </c>
      <c r="B55" s="6" t="s">
        <v>141</v>
      </c>
      <c r="C55" s="6" t="s">
        <v>10</v>
      </c>
      <c r="D55" s="6" t="s">
        <v>142</v>
      </c>
      <c r="E55" s="10">
        <v>6305630</v>
      </c>
      <c r="F55" s="11" t="s">
        <v>12</v>
      </c>
      <c r="G55" s="10">
        <v>630563</v>
      </c>
      <c r="H55" s="6" t="s">
        <v>139</v>
      </c>
      <c r="I55" s="6" t="s">
        <v>140</v>
      </c>
    </row>
    <row r="56" spans="1:10" outlineLevel="1" x14ac:dyDescent="0.25">
      <c r="A56" s="5">
        <v>44957</v>
      </c>
      <c r="B56" s="6" t="s">
        <v>143</v>
      </c>
      <c r="C56" s="6" t="s">
        <v>10</v>
      </c>
      <c r="D56" s="6" t="s">
        <v>144</v>
      </c>
      <c r="E56" s="10">
        <v>6681919</v>
      </c>
      <c r="F56" s="11" t="s">
        <v>12</v>
      </c>
      <c r="G56" s="10">
        <v>668192</v>
      </c>
      <c r="H56" s="6" t="s">
        <v>139</v>
      </c>
      <c r="I56" s="6" t="s">
        <v>140</v>
      </c>
    </row>
    <row r="57" spans="1:10" outlineLevel="1" x14ac:dyDescent="0.25">
      <c r="A57" s="5">
        <v>44938</v>
      </c>
      <c r="B57" s="6" t="s">
        <v>145</v>
      </c>
      <c r="C57" s="6" t="s">
        <v>10</v>
      </c>
      <c r="D57" s="6" t="s">
        <v>146</v>
      </c>
      <c r="E57" s="10">
        <v>12480155</v>
      </c>
      <c r="F57" s="11" t="s">
        <v>12</v>
      </c>
      <c r="G57" s="10">
        <v>1248016</v>
      </c>
      <c r="H57" s="6" t="s">
        <v>147</v>
      </c>
      <c r="I57" s="6" t="s">
        <v>148</v>
      </c>
    </row>
    <row r="58" spans="1:10" outlineLevel="1" x14ac:dyDescent="0.25">
      <c r="A58" s="5">
        <v>44938</v>
      </c>
      <c r="B58" s="6" t="s">
        <v>149</v>
      </c>
      <c r="C58" s="6" t="s">
        <v>10</v>
      </c>
      <c r="D58" s="6" t="s">
        <v>150</v>
      </c>
      <c r="E58" s="10">
        <v>3595340</v>
      </c>
      <c r="F58" s="11" t="s">
        <v>12</v>
      </c>
      <c r="G58" s="10">
        <v>359534</v>
      </c>
      <c r="H58" s="6" t="s">
        <v>147</v>
      </c>
      <c r="I58" s="6" t="s">
        <v>148</v>
      </c>
    </row>
    <row r="59" spans="1:10" outlineLevel="1" x14ac:dyDescent="0.25">
      <c r="A59" s="5">
        <v>44957</v>
      </c>
      <c r="B59" s="6" t="s">
        <v>151</v>
      </c>
      <c r="C59" s="6" t="s">
        <v>10</v>
      </c>
      <c r="D59" s="6" t="s">
        <v>152</v>
      </c>
      <c r="E59" s="10">
        <v>5552900</v>
      </c>
      <c r="F59" s="11" t="s">
        <v>12</v>
      </c>
      <c r="G59" s="10">
        <v>555290</v>
      </c>
      <c r="H59" s="6" t="s">
        <v>147</v>
      </c>
      <c r="I59" s="6" t="s">
        <v>148</v>
      </c>
    </row>
    <row r="60" spans="1:10" outlineLevel="1" x14ac:dyDescent="0.25">
      <c r="A60" s="5">
        <v>44957</v>
      </c>
      <c r="B60" s="6" t="s">
        <v>153</v>
      </c>
      <c r="C60" s="6" t="s">
        <v>10</v>
      </c>
      <c r="D60" s="6" t="s">
        <v>154</v>
      </c>
      <c r="E60" s="10">
        <v>3689780</v>
      </c>
      <c r="F60" s="11" t="s">
        <v>12</v>
      </c>
      <c r="G60" s="10">
        <v>368978</v>
      </c>
      <c r="H60" s="6" t="s">
        <v>147</v>
      </c>
      <c r="I60" s="6" t="s">
        <v>148</v>
      </c>
    </row>
    <row r="61" spans="1:10" outlineLevel="1" x14ac:dyDescent="0.25">
      <c r="A61" s="5">
        <v>44957</v>
      </c>
      <c r="B61" s="6" t="s">
        <v>155</v>
      </c>
      <c r="C61" s="6" t="s">
        <v>10</v>
      </c>
      <c r="D61" s="6" t="s">
        <v>156</v>
      </c>
      <c r="E61" s="10">
        <v>1186749</v>
      </c>
      <c r="F61" s="11" t="s">
        <v>12</v>
      </c>
      <c r="G61" s="10">
        <v>118675</v>
      </c>
      <c r="H61" s="6" t="s">
        <v>147</v>
      </c>
      <c r="I61" s="6" t="s">
        <v>148</v>
      </c>
    </row>
    <row r="62" spans="1:10" outlineLevel="1" x14ac:dyDescent="0.25">
      <c r="A62" s="5">
        <v>44957</v>
      </c>
      <c r="B62" s="6" t="s">
        <v>157</v>
      </c>
      <c r="C62" s="6" t="s">
        <v>10</v>
      </c>
      <c r="D62" s="6" t="s">
        <v>158</v>
      </c>
      <c r="E62" s="10">
        <v>30777956</v>
      </c>
      <c r="F62" s="11" t="s">
        <v>12</v>
      </c>
      <c r="G62" s="10">
        <v>3077796</v>
      </c>
      <c r="H62" s="6" t="s">
        <v>147</v>
      </c>
      <c r="I62" s="6" t="s">
        <v>148</v>
      </c>
    </row>
    <row r="63" spans="1:10" outlineLevel="1" x14ac:dyDescent="0.25">
      <c r="A63" s="5">
        <v>44957</v>
      </c>
      <c r="B63" s="6" t="s">
        <v>159</v>
      </c>
      <c r="C63" s="6" t="s">
        <v>10</v>
      </c>
      <c r="D63" s="6" t="s">
        <v>160</v>
      </c>
      <c r="E63" s="10">
        <v>4286700</v>
      </c>
      <c r="F63" s="11" t="s">
        <v>12</v>
      </c>
      <c r="G63" s="10">
        <v>428670</v>
      </c>
      <c r="H63" s="6" t="s">
        <v>147</v>
      </c>
      <c r="I63" s="6" t="s">
        <v>148</v>
      </c>
      <c r="J63" s="8"/>
    </row>
    <row r="64" spans="1:10" outlineLevel="1" x14ac:dyDescent="0.25">
      <c r="A64" s="5">
        <v>44957</v>
      </c>
      <c r="B64" s="6" t="s">
        <v>161</v>
      </c>
      <c r="C64" s="6" t="s">
        <v>10</v>
      </c>
      <c r="D64" s="6" t="s">
        <v>162</v>
      </c>
      <c r="E64" s="10">
        <v>11097928</v>
      </c>
      <c r="F64" s="11" t="s">
        <v>12</v>
      </c>
      <c r="G64" s="10">
        <v>1109793</v>
      </c>
      <c r="H64" s="6" t="s">
        <v>147</v>
      </c>
      <c r="I64" s="6" t="s">
        <v>148</v>
      </c>
    </row>
    <row r="65" spans="1:10" outlineLevel="1" x14ac:dyDescent="0.25">
      <c r="A65" s="5">
        <v>44957</v>
      </c>
      <c r="B65" s="6" t="s">
        <v>163</v>
      </c>
      <c r="C65" s="6" t="s">
        <v>10</v>
      </c>
      <c r="D65" s="6" t="s">
        <v>164</v>
      </c>
      <c r="E65" s="10">
        <v>13050020</v>
      </c>
      <c r="F65" s="11" t="s">
        <v>12</v>
      </c>
      <c r="G65" s="10">
        <v>1305002</v>
      </c>
      <c r="H65" s="6" t="s">
        <v>147</v>
      </c>
      <c r="I65" s="6" t="s">
        <v>148</v>
      </c>
    </row>
    <row r="66" spans="1:10" outlineLevel="1" x14ac:dyDescent="0.25">
      <c r="A66" s="5">
        <v>44957</v>
      </c>
      <c r="B66" s="6" t="s">
        <v>165</v>
      </c>
      <c r="C66" s="6" t="s">
        <v>10</v>
      </c>
      <c r="D66" s="7" t="s">
        <v>166</v>
      </c>
      <c r="E66" s="10">
        <v>59692440</v>
      </c>
      <c r="F66" s="11" t="s">
        <v>12</v>
      </c>
      <c r="G66" s="10">
        <v>5969244</v>
      </c>
      <c r="H66" s="6" t="s">
        <v>147</v>
      </c>
      <c r="I66" s="6" t="s">
        <v>148</v>
      </c>
    </row>
    <row r="67" spans="1:10" outlineLevel="1" x14ac:dyDescent="0.25">
      <c r="A67" s="5">
        <v>44957</v>
      </c>
      <c r="B67" s="6" t="s">
        <v>167</v>
      </c>
      <c r="C67" s="6" t="s">
        <v>10</v>
      </c>
      <c r="D67" s="6" t="s">
        <v>168</v>
      </c>
      <c r="E67" s="10">
        <v>12326900</v>
      </c>
      <c r="F67" s="11" t="s">
        <v>12</v>
      </c>
      <c r="G67" s="10">
        <v>1232690</v>
      </c>
      <c r="H67" s="6" t="s">
        <v>147</v>
      </c>
      <c r="I67" s="6" t="s">
        <v>148</v>
      </c>
    </row>
    <row r="68" spans="1:10" outlineLevel="1" x14ac:dyDescent="0.25">
      <c r="A68" s="5">
        <v>44957</v>
      </c>
      <c r="B68" s="6" t="s">
        <v>169</v>
      </c>
      <c r="C68" s="6" t="s">
        <v>10</v>
      </c>
      <c r="D68" s="6" t="s">
        <v>170</v>
      </c>
      <c r="E68" s="10">
        <v>11426020</v>
      </c>
      <c r="F68" s="11" t="s">
        <v>12</v>
      </c>
      <c r="G68" s="10">
        <v>1142602</v>
      </c>
      <c r="H68" s="6" t="s">
        <v>147</v>
      </c>
      <c r="I68" s="6" t="s">
        <v>148</v>
      </c>
    </row>
    <row r="69" spans="1:10" outlineLevel="1" x14ac:dyDescent="0.25">
      <c r="A69" s="5">
        <v>44957</v>
      </c>
      <c r="B69" s="6" t="s">
        <v>171</v>
      </c>
      <c r="C69" s="6" t="s">
        <v>10</v>
      </c>
      <c r="D69" s="6" t="s">
        <v>172</v>
      </c>
      <c r="E69" s="10">
        <v>2637220</v>
      </c>
      <c r="F69" s="11" t="s">
        <v>12</v>
      </c>
      <c r="G69" s="10">
        <v>263722</v>
      </c>
      <c r="H69" s="6" t="s">
        <v>147</v>
      </c>
      <c r="I69" s="6" t="s">
        <v>148</v>
      </c>
    </row>
    <row r="70" spans="1:10" outlineLevel="1" x14ac:dyDescent="0.25">
      <c r="A70" s="5">
        <v>44938</v>
      </c>
      <c r="B70" s="6" t="s">
        <v>173</v>
      </c>
      <c r="C70" s="6" t="s">
        <v>10</v>
      </c>
      <c r="D70" s="6" t="s">
        <v>174</v>
      </c>
      <c r="E70" s="10">
        <v>16312460</v>
      </c>
      <c r="F70" s="11" t="s">
        <v>12</v>
      </c>
      <c r="G70" s="10">
        <v>1631246</v>
      </c>
      <c r="H70" s="6" t="s">
        <v>175</v>
      </c>
      <c r="I70" s="6" t="s">
        <v>176</v>
      </c>
    </row>
    <row r="71" spans="1:10" outlineLevel="1" x14ac:dyDescent="0.25">
      <c r="A71" s="5">
        <v>44939</v>
      </c>
      <c r="B71" s="6" t="s">
        <v>177</v>
      </c>
      <c r="C71" s="6" t="s">
        <v>10</v>
      </c>
      <c r="D71" s="6" t="s">
        <v>178</v>
      </c>
      <c r="E71" s="10">
        <v>301092</v>
      </c>
      <c r="F71" s="11" t="s">
        <v>12</v>
      </c>
      <c r="G71" s="10">
        <v>30109</v>
      </c>
      <c r="H71" s="6" t="s">
        <v>175</v>
      </c>
      <c r="I71" s="6" t="s">
        <v>176</v>
      </c>
    </row>
    <row r="72" spans="1:10" x14ac:dyDescent="0.25">
      <c r="A72" s="5">
        <v>44966</v>
      </c>
      <c r="B72" s="9" t="s">
        <v>179</v>
      </c>
      <c r="C72" s="6" t="s">
        <v>10</v>
      </c>
      <c r="D72" s="6" t="s">
        <v>180</v>
      </c>
      <c r="E72" s="10">
        <v>1863945</v>
      </c>
      <c r="F72" s="11" t="s">
        <v>12</v>
      </c>
      <c r="G72" s="10">
        <v>186395</v>
      </c>
      <c r="H72" s="6" t="s">
        <v>73</v>
      </c>
      <c r="I72" s="6" t="s">
        <v>74</v>
      </c>
      <c r="J72" s="8"/>
    </row>
    <row r="73" spans="1:10" x14ac:dyDescent="0.25">
      <c r="A73" s="5">
        <v>44966</v>
      </c>
      <c r="B73" s="9" t="s">
        <v>181</v>
      </c>
      <c r="C73" s="6" t="s">
        <v>10</v>
      </c>
      <c r="D73" s="6" t="s">
        <v>182</v>
      </c>
      <c r="E73" s="10">
        <v>11892500</v>
      </c>
      <c r="F73" s="11" t="s">
        <v>12</v>
      </c>
      <c r="G73" s="10">
        <v>1189250</v>
      </c>
      <c r="H73" s="6" t="s">
        <v>73</v>
      </c>
      <c r="I73" s="6" t="s">
        <v>74</v>
      </c>
      <c r="J73" s="8"/>
    </row>
    <row r="74" spans="1:10" x14ac:dyDescent="0.25">
      <c r="A74" s="5">
        <v>44966</v>
      </c>
      <c r="B74" s="9" t="s">
        <v>183</v>
      </c>
      <c r="C74" s="6" t="s">
        <v>10</v>
      </c>
      <c r="D74" s="6" t="s">
        <v>184</v>
      </c>
      <c r="E74" s="10">
        <v>18338120</v>
      </c>
      <c r="F74" s="11" t="s">
        <v>12</v>
      </c>
      <c r="G74" s="10">
        <v>1833812</v>
      </c>
      <c r="H74" s="6" t="s">
        <v>139</v>
      </c>
      <c r="I74" s="6" t="s">
        <v>140</v>
      </c>
      <c r="J74" s="8"/>
    </row>
    <row r="75" spans="1:10" x14ac:dyDescent="0.25">
      <c r="A75" s="5">
        <v>44966</v>
      </c>
      <c r="B75" s="9" t="s">
        <v>185</v>
      </c>
      <c r="C75" s="6" t="s">
        <v>10</v>
      </c>
      <c r="D75" s="6" t="s">
        <v>186</v>
      </c>
      <c r="E75" s="10">
        <v>2381320</v>
      </c>
      <c r="F75" s="11" t="s">
        <v>12</v>
      </c>
      <c r="G75" s="10">
        <v>238132</v>
      </c>
      <c r="H75" s="6" t="s">
        <v>131</v>
      </c>
      <c r="I75" s="6" t="s">
        <v>132</v>
      </c>
      <c r="J75" s="8"/>
    </row>
    <row r="76" spans="1:10" x14ac:dyDescent="0.25">
      <c r="A76" s="5">
        <v>44966</v>
      </c>
      <c r="B76" s="9" t="s">
        <v>187</v>
      </c>
      <c r="C76" s="6" t="s">
        <v>10</v>
      </c>
      <c r="D76" s="6" t="s">
        <v>188</v>
      </c>
      <c r="E76" s="10">
        <v>1003640</v>
      </c>
      <c r="F76" s="11" t="s">
        <v>12</v>
      </c>
      <c r="G76" s="10">
        <v>100364</v>
      </c>
      <c r="H76" s="6" t="s">
        <v>117</v>
      </c>
      <c r="I76" s="6" t="s">
        <v>118</v>
      </c>
      <c r="J76" s="8"/>
    </row>
    <row r="77" spans="1:10" x14ac:dyDescent="0.25">
      <c r="A77" s="5">
        <v>44966</v>
      </c>
      <c r="B77" s="9" t="s">
        <v>189</v>
      </c>
      <c r="C77" s="6" t="s">
        <v>10</v>
      </c>
      <c r="D77" s="6" t="s">
        <v>190</v>
      </c>
      <c r="E77" s="10">
        <v>4123900</v>
      </c>
      <c r="F77" s="11" t="s">
        <v>12</v>
      </c>
      <c r="G77" s="10">
        <v>412390</v>
      </c>
      <c r="H77" s="6" t="s">
        <v>117</v>
      </c>
      <c r="I77" s="6" t="s">
        <v>118</v>
      </c>
      <c r="J77" s="8"/>
    </row>
    <row r="78" spans="1:10" x14ac:dyDescent="0.25">
      <c r="A78" s="5">
        <v>44967</v>
      </c>
      <c r="B78" s="9" t="s">
        <v>191</v>
      </c>
      <c r="C78" s="6" t="s">
        <v>10</v>
      </c>
      <c r="D78" s="6" t="s">
        <v>192</v>
      </c>
      <c r="E78" s="10">
        <v>7203860</v>
      </c>
      <c r="F78" s="11" t="s">
        <v>12</v>
      </c>
      <c r="G78" s="10">
        <v>720386</v>
      </c>
      <c r="H78" s="6" t="s">
        <v>13</v>
      </c>
      <c r="I78" s="6" t="s">
        <v>14</v>
      </c>
      <c r="J78" s="8"/>
    </row>
    <row r="79" spans="1:10" x14ac:dyDescent="0.25">
      <c r="A79" s="5">
        <v>44967</v>
      </c>
      <c r="B79" s="9" t="s">
        <v>193</v>
      </c>
      <c r="C79" s="6" t="s">
        <v>10</v>
      </c>
      <c r="D79" s="6" t="s">
        <v>194</v>
      </c>
      <c r="E79" s="10">
        <v>13093812</v>
      </c>
      <c r="F79" s="11" t="s">
        <v>12</v>
      </c>
      <c r="G79" s="10">
        <v>1309381</v>
      </c>
      <c r="H79" s="6" t="s">
        <v>13</v>
      </c>
      <c r="I79" s="6" t="s">
        <v>14</v>
      </c>
      <c r="J79" s="8"/>
    </row>
    <row r="80" spans="1:10" x14ac:dyDescent="0.25">
      <c r="A80" s="5">
        <v>44968</v>
      </c>
      <c r="B80" s="9" t="s">
        <v>195</v>
      </c>
      <c r="C80" s="6" t="s">
        <v>10</v>
      </c>
      <c r="D80" s="6" t="s">
        <v>196</v>
      </c>
      <c r="E80" s="10">
        <v>10641630</v>
      </c>
      <c r="F80" s="11" t="s">
        <v>12</v>
      </c>
      <c r="G80" s="10">
        <v>1064163</v>
      </c>
      <c r="H80" s="6" t="s">
        <v>13</v>
      </c>
      <c r="I80" s="6" t="s">
        <v>14</v>
      </c>
      <c r="J80" s="8"/>
    </row>
    <row r="81" spans="1:10" x14ac:dyDescent="0.25">
      <c r="A81" s="5">
        <v>44968</v>
      </c>
      <c r="B81" s="9" t="s">
        <v>197</v>
      </c>
      <c r="C81" s="6" t="s">
        <v>10</v>
      </c>
      <c r="D81" s="6" t="s">
        <v>198</v>
      </c>
      <c r="E81" s="10">
        <v>14759120</v>
      </c>
      <c r="F81" s="11" t="s">
        <v>12</v>
      </c>
      <c r="G81" s="10">
        <v>1475912</v>
      </c>
      <c r="H81" s="6" t="s">
        <v>13</v>
      </c>
      <c r="I81" s="6" t="s">
        <v>14</v>
      </c>
      <c r="J81" s="8"/>
    </row>
    <row r="82" spans="1:10" x14ac:dyDescent="0.25">
      <c r="A82" s="5">
        <v>44968</v>
      </c>
      <c r="B82" s="9" t="s">
        <v>199</v>
      </c>
      <c r="C82" s="6" t="s">
        <v>10</v>
      </c>
      <c r="D82" s="6" t="s">
        <v>200</v>
      </c>
      <c r="E82" s="10">
        <v>4101240</v>
      </c>
      <c r="F82" s="11" t="s">
        <v>12</v>
      </c>
      <c r="G82" s="10">
        <v>410124</v>
      </c>
      <c r="H82" s="6" t="s">
        <v>13</v>
      </c>
      <c r="I82" s="6" t="s">
        <v>14</v>
      </c>
      <c r="J82" s="8"/>
    </row>
    <row r="83" spans="1:10" x14ac:dyDescent="0.25">
      <c r="A83" s="5">
        <v>44968</v>
      </c>
      <c r="B83" s="9" t="s">
        <v>201</v>
      </c>
      <c r="C83" s="6" t="s">
        <v>10</v>
      </c>
      <c r="D83" s="6" t="s">
        <v>202</v>
      </c>
      <c r="E83" s="10">
        <v>9566460</v>
      </c>
      <c r="F83" s="11" t="s">
        <v>12</v>
      </c>
      <c r="G83" s="10">
        <v>956646</v>
      </c>
      <c r="H83" s="6" t="s">
        <v>13</v>
      </c>
      <c r="I83" s="6" t="s">
        <v>14</v>
      </c>
      <c r="J83" s="8"/>
    </row>
    <row r="84" spans="1:10" x14ac:dyDescent="0.25">
      <c r="A84" s="5">
        <v>44968</v>
      </c>
      <c r="B84" s="9" t="s">
        <v>203</v>
      </c>
      <c r="C84" s="6" t="s">
        <v>10</v>
      </c>
      <c r="D84" s="6" t="s">
        <v>204</v>
      </c>
      <c r="E84" s="10">
        <v>1410195</v>
      </c>
      <c r="F84" s="11" t="s">
        <v>12</v>
      </c>
      <c r="G84" s="10">
        <v>141020</v>
      </c>
      <c r="H84" s="6" t="s">
        <v>113</v>
      </c>
      <c r="I84" s="6" t="s">
        <v>114</v>
      </c>
      <c r="J84" s="8"/>
    </row>
    <row r="85" spans="1:10" x14ac:dyDescent="0.25">
      <c r="A85" s="5">
        <v>44968</v>
      </c>
      <c r="B85" s="9" t="s">
        <v>205</v>
      </c>
      <c r="C85" s="6" t="s">
        <v>10</v>
      </c>
      <c r="D85" s="6" t="s">
        <v>206</v>
      </c>
      <c r="E85" s="10">
        <v>4050610</v>
      </c>
      <c r="F85" s="11" t="s">
        <v>12</v>
      </c>
      <c r="G85" s="10">
        <v>405061</v>
      </c>
      <c r="H85" s="6" t="s">
        <v>175</v>
      </c>
      <c r="I85" s="6" t="s">
        <v>176</v>
      </c>
      <c r="J85" s="8"/>
    </row>
    <row r="86" spans="1:10" x14ac:dyDescent="0.25">
      <c r="A86" s="5">
        <v>44968</v>
      </c>
      <c r="B86" s="9" t="s">
        <v>207</v>
      </c>
      <c r="C86" s="6" t="s">
        <v>10</v>
      </c>
      <c r="D86" s="6" t="s">
        <v>208</v>
      </c>
      <c r="E86" s="10">
        <v>2579200</v>
      </c>
      <c r="F86" s="11" t="s">
        <v>12</v>
      </c>
      <c r="G86" s="10">
        <v>257920</v>
      </c>
      <c r="H86" s="6" t="s">
        <v>175</v>
      </c>
      <c r="I86" s="6" t="s">
        <v>176</v>
      </c>
      <c r="J86" s="8"/>
    </row>
    <row r="87" spans="1:10" x14ac:dyDescent="0.25">
      <c r="A87" s="5">
        <v>44968</v>
      </c>
      <c r="B87" s="9" t="s">
        <v>209</v>
      </c>
      <c r="C87" s="6" t="s">
        <v>10</v>
      </c>
      <c r="D87" s="6" t="s">
        <v>210</v>
      </c>
      <c r="E87" s="10">
        <v>5211430</v>
      </c>
      <c r="F87" s="11" t="s">
        <v>12</v>
      </c>
      <c r="G87" s="10">
        <v>521143</v>
      </c>
      <c r="H87" s="6" t="s">
        <v>93</v>
      </c>
      <c r="I87" s="6" t="s">
        <v>94</v>
      </c>
      <c r="J87" s="8"/>
    </row>
    <row r="88" spans="1:10" x14ac:dyDescent="0.25">
      <c r="A88" s="5">
        <v>44968</v>
      </c>
      <c r="B88" s="9" t="s">
        <v>211</v>
      </c>
      <c r="C88" s="6" t="s">
        <v>10</v>
      </c>
      <c r="D88" s="6" t="s">
        <v>212</v>
      </c>
      <c r="E88" s="10">
        <v>7181680</v>
      </c>
      <c r="F88" s="11" t="s">
        <v>12</v>
      </c>
      <c r="G88" s="10">
        <v>718168</v>
      </c>
      <c r="H88" s="6" t="s">
        <v>53</v>
      </c>
      <c r="I88" s="6" t="s">
        <v>54</v>
      </c>
      <c r="J88" s="8"/>
    </row>
    <row r="89" spans="1:10" x14ac:dyDescent="0.25">
      <c r="A89" s="5">
        <v>44973</v>
      </c>
      <c r="B89" s="9" t="s">
        <v>213</v>
      </c>
      <c r="C89" s="6" t="s">
        <v>10</v>
      </c>
      <c r="D89" s="6" t="s">
        <v>214</v>
      </c>
      <c r="E89" s="10">
        <v>3849940</v>
      </c>
      <c r="F89" s="11" t="s">
        <v>12</v>
      </c>
      <c r="G89" s="10">
        <v>384994</v>
      </c>
      <c r="H89" s="6" t="s">
        <v>147</v>
      </c>
      <c r="I89" s="6" t="s">
        <v>148</v>
      </c>
    </row>
    <row r="90" spans="1:10" x14ac:dyDescent="0.25">
      <c r="A90" s="5">
        <v>44973</v>
      </c>
      <c r="B90" s="9" t="s">
        <v>215</v>
      </c>
      <c r="C90" s="6" t="s">
        <v>10</v>
      </c>
      <c r="D90" s="6" t="s">
        <v>216</v>
      </c>
      <c r="E90" s="10">
        <v>1468620</v>
      </c>
      <c r="F90" s="11" t="s">
        <v>12</v>
      </c>
      <c r="G90" s="10">
        <v>146862</v>
      </c>
      <c r="H90" s="6" t="s">
        <v>147</v>
      </c>
      <c r="I90" s="6" t="s">
        <v>148</v>
      </c>
    </row>
    <row r="91" spans="1:10" x14ac:dyDescent="0.25">
      <c r="A91" s="5">
        <v>44973</v>
      </c>
      <c r="B91" s="9" t="s">
        <v>217</v>
      </c>
      <c r="C91" s="6" t="s">
        <v>10</v>
      </c>
      <c r="D91" s="6" t="s">
        <v>218</v>
      </c>
      <c r="E91" s="10">
        <v>3491900</v>
      </c>
      <c r="F91" s="11" t="s">
        <v>12</v>
      </c>
      <c r="G91" s="10">
        <v>349190</v>
      </c>
      <c r="H91" s="6" t="s">
        <v>147</v>
      </c>
      <c r="I91" s="6" t="s">
        <v>148</v>
      </c>
    </row>
    <row r="92" spans="1:10" x14ac:dyDescent="0.25">
      <c r="A92" s="5">
        <v>44973</v>
      </c>
      <c r="B92" s="9" t="s">
        <v>219</v>
      </c>
      <c r="C92" s="6" t="s">
        <v>10</v>
      </c>
      <c r="D92" s="6" t="s">
        <v>220</v>
      </c>
      <c r="E92" s="10">
        <v>5920055</v>
      </c>
      <c r="F92" s="11" t="s">
        <v>12</v>
      </c>
      <c r="G92" s="10">
        <v>592006</v>
      </c>
      <c r="H92" s="6" t="s">
        <v>147</v>
      </c>
      <c r="I92" s="6" t="s">
        <v>148</v>
      </c>
    </row>
    <row r="93" spans="1:10" x14ac:dyDescent="0.25">
      <c r="A93" s="5">
        <v>44973</v>
      </c>
      <c r="B93" s="9" t="s">
        <v>221</v>
      </c>
      <c r="C93" s="6" t="s">
        <v>10</v>
      </c>
      <c r="D93" s="6" t="s">
        <v>222</v>
      </c>
      <c r="E93" s="10">
        <v>5768276</v>
      </c>
      <c r="F93" s="11" t="s">
        <v>12</v>
      </c>
      <c r="G93" s="10">
        <v>576828</v>
      </c>
      <c r="H93" s="6" t="s">
        <v>147</v>
      </c>
      <c r="I93" s="6" t="s">
        <v>148</v>
      </c>
    </row>
    <row r="94" spans="1:10" x14ac:dyDescent="0.25">
      <c r="A94" s="5">
        <v>44973</v>
      </c>
      <c r="B94" s="9" t="s">
        <v>223</v>
      </c>
      <c r="C94" s="6" t="s">
        <v>10</v>
      </c>
      <c r="D94" s="6" t="s">
        <v>224</v>
      </c>
      <c r="E94" s="10">
        <v>1815240</v>
      </c>
      <c r="F94" s="11" t="s">
        <v>12</v>
      </c>
      <c r="G94" s="10">
        <v>181524</v>
      </c>
      <c r="H94" s="6" t="s">
        <v>147</v>
      </c>
      <c r="I94" s="6" t="s">
        <v>148</v>
      </c>
    </row>
    <row r="95" spans="1:10" x14ac:dyDescent="0.25">
      <c r="A95" s="5">
        <v>44973</v>
      </c>
      <c r="B95" s="9" t="s">
        <v>225</v>
      </c>
      <c r="C95" s="6" t="s">
        <v>10</v>
      </c>
      <c r="D95" s="6" t="s">
        <v>226</v>
      </c>
      <c r="E95" s="10">
        <v>3690540</v>
      </c>
      <c r="F95" s="11" t="s">
        <v>12</v>
      </c>
      <c r="G95" s="10">
        <v>369054</v>
      </c>
      <c r="H95" s="6" t="s">
        <v>147</v>
      </c>
      <c r="I95" s="6" t="s">
        <v>148</v>
      </c>
    </row>
    <row r="96" spans="1:10" x14ac:dyDescent="0.25">
      <c r="A96" s="5">
        <v>44973</v>
      </c>
      <c r="B96" s="9" t="s">
        <v>227</v>
      </c>
      <c r="C96" s="6" t="s">
        <v>10</v>
      </c>
      <c r="D96" s="6" t="s">
        <v>228</v>
      </c>
      <c r="E96" s="10">
        <v>2618440</v>
      </c>
      <c r="F96" s="11" t="s">
        <v>12</v>
      </c>
      <c r="G96" s="10">
        <v>261844</v>
      </c>
      <c r="H96" s="6" t="s">
        <v>147</v>
      </c>
      <c r="I96" s="6" t="s">
        <v>148</v>
      </c>
    </row>
    <row r="97" spans="1:10" x14ac:dyDescent="0.25">
      <c r="A97" s="5">
        <v>44973</v>
      </c>
      <c r="B97" s="9" t="s">
        <v>229</v>
      </c>
      <c r="C97" s="6" t="s">
        <v>10</v>
      </c>
      <c r="D97" s="6" t="s">
        <v>230</v>
      </c>
      <c r="E97" s="10">
        <v>1542990</v>
      </c>
      <c r="F97" s="11" t="s">
        <v>12</v>
      </c>
      <c r="G97" s="10">
        <v>154299</v>
      </c>
      <c r="H97" s="6" t="s">
        <v>113</v>
      </c>
      <c r="I97" s="6" t="s">
        <v>114</v>
      </c>
    </row>
    <row r="98" spans="1:10" x14ac:dyDescent="0.25">
      <c r="A98" s="5">
        <v>44973</v>
      </c>
      <c r="B98" s="9" t="s">
        <v>231</v>
      </c>
      <c r="C98" s="6" t="s">
        <v>10</v>
      </c>
      <c r="D98" s="6" t="s">
        <v>232</v>
      </c>
      <c r="E98" s="10">
        <v>4223925</v>
      </c>
      <c r="F98" s="11" t="s">
        <v>12</v>
      </c>
      <c r="G98" s="10">
        <v>422393</v>
      </c>
      <c r="H98" s="6" t="s">
        <v>89</v>
      </c>
      <c r="I98" s="6" t="s">
        <v>90</v>
      </c>
    </row>
    <row r="99" spans="1:10" x14ac:dyDescent="0.25">
      <c r="A99" s="5">
        <v>44973</v>
      </c>
      <c r="B99" s="9" t="s">
        <v>233</v>
      </c>
      <c r="C99" s="6" t="s">
        <v>10</v>
      </c>
      <c r="D99" s="6" t="s">
        <v>234</v>
      </c>
      <c r="E99" s="10">
        <v>1468620</v>
      </c>
      <c r="F99" s="11" t="s">
        <v>12</v>
      </c>
      <c r="G99" s="10">
        <v>146862</v>
      </c>
      <c r="H99" s="6" t="s">
        <v>53</v>
      </c>
      <c r="I99" s="6" t="s">
        <v>54</v>
      </c>
    </row>
    <row r="100" spans="1:10" x14ac:dyDescent="0.25">
      <c r="A100" s="5">
        <v>44973</v>
      </c>
      <c r="B100" s="9" t="s">
        <v>235</v>
      </c>
      <c r="C100" s="6" t="s">
        <v>10</v>
      </c>
      <c r="D100" s="6" t="s">
        <v>236</v>
      </c>
      <c r="E100" s="10">
        <v>3372440</v>
      </c>
      <c r="F100" s="11" t="s">
        <v>12</v>
      </c>
      <c r="G100" s="10">
        <v>337244</v>
      </c>
      <c r="H100" s="6" t="s">
        <v>131</v>
      </c>
      <c r="I100" s="6" t="s">
        <v>132</v>
      </c>
    </row>
    <row r="101" spans="1:10" x14ac:dyDescent="0.25">
      <c r="A101" s="5">
        <v>44973</v>
      </c>
      <c r="B101" s="9" t="s">
        <v>237</v>
      </c>
      <c r="C101" s="6" t="s">
        <v>10</v>
      </c>
      <c r="D101" s="6" t="s">
        <v>238</v>
      </c>
      <c r="E101" s="10">
        <v>2579200</v>
      </c>
      <c r="F101" s="11" t="s">
        <v>12</v>
      </c>
      <c r="G101" s="10">
        <v>257920</v>
      </c>
      <c r="H101" s="6" t="s">
        <v>13</v>
      </c>
      <c r="I101" s="6" t="s">
        <v>14</v>
      </c>
    </row>
    <row r="102" spans="1:10" x14ac:dyDescent="0.25">
      <c r="A102" s="5">
        <v>44973</v>
      </c>
      <c r="B102" s="9" t="s">
        <v>239</v>
      </c>
      <c r="C102" s="6" t="s">
        <v>10</v>
      </c>
      <c r="D102" s="6" t="s">
        <v>240</v>
      </c>
      <c r="E102" s="10">
        <v>6904290</v>
      </c>
      <c r="F102" s="11" t="s">
        <v>12</v>
      </c>
      <c r="G102" s="10">
        <v>690429</v>
      </c>
      <c r="H102" s="6" t="s">
        <v>13</v>
      </c>
      <c r="I102" s="6" t="s">
        <v>14</v>
      </c>
    </row>
    <row r="103" spans="1:10" x14ac:dyDescent="0.25">
      <c r="A103" s="5">
        <v>44973</v>
      </c>
      <c r="B103" s="9" t="s">
        <v>241</v>
      </c>
      <c r="C103" s="6" t="s">
        <v>10</v>
      </c>
      <c r="D103" s="6" t="s">
        <v>242</v>
      </c>
      <c r="E103" s="10">
        <v>3283860</v>
      </c>
      <c r="F103" s="11" t="s">
        <v>12</v>
      </c>
      <c r="G103" s="10">
        <v>328386</v>
      </c>
      <c r="H103" s="6" t="s">
        <v>101</v>
      </c>
      <c r="I103" s="6" t="s">
        <v>102</v>
      </c>
    </row>
    <row r="104" spans="1:10" x14ac:dyDescent="0.25">
      <c r="A104" s="5">
        <v>44973</v>
      </c>
      <c r="B104" s="9" t="s">
        <v>243</v>
      </c>
      <c r="C104" s="6" t="s">
        <v>10</v>
      </c>
      <c r="D104" s="6" t="s">
        <v>244</v>
      </c>
      <c r="E104" s="10">
        <v>6303504</v>
      </c>
      <c r="F104" s="11" t="s">
        <v>12</v>
      </c>
      <c r="G104" s="10">
        <v>630350</v>
      </c>
      <c r="H104" s="6" t="s">
        <v>101</v>
      </c>
      <c r="I104" s="6" t="s">
        <v>102</v>
      </c>
    </row>
    <row r="105" spans="1:10" x14ac:dyDescent="0.25">
      <c r="A105" s="5">
        <v>44981</v>
      </c>
      <c r="B105" s="9" t="s">
        <v>245</v>
      </c>
      <c r="C105" s="6" t="s">
        <v>10</v>
      </c>
      <c r="D105" s="6" t="s">
        <v>246</v>
      </c>
      <c r="E105" s="10">
        <v>955570</v>
      </c>
      <c r="F105" s="11" t="s">
        <v>12</v>
      </c>
      <c r="G105" s="10">
        <v>95557</v>
      </c>
      <c r="H105" s="6" t="s">
        <v>13</v>
      </c>
      <c r="I105" s="6" t="s">
        <v>14</v>
      </c>
      <c r="J105" s="8"/>
    </row>
    <row r="106" spans="1:10" x14ac:dyDescent="0.25">
      <c r="A106" s="5">
        <v>44981</v>
      </c>
      <c r="B106" s="9" t="s">
        <v>247</v>
      </c>
      <c r="C106" s="6" t="s">
        <v>10</v>
      </c>
      <c r="D106" s="6" t="s">
        <v>248</v>
      </c>
      <c r="E106" s="10">
        <v>7104620</v>
      </c>
      <c r="F106" s="11" t="s">
        <v>12</v>
      </c>
      <c r="G106" s="10">
        <v>710462</v>
      </c>
      <c r="H106" s="6" t="s">
        <v>117</v>
      </c>
      <c r="I106" s="6" t="s">
        <v>118</v>
      </c>
      <c r="J106" s="8"/>
    </row>
    <row r="107" spans="1:10" x14ac:dyDescent="0.25">
      <c r="A107" s="5">
        <v>44981</v>
      </c>
      <c r="B107" s="9" t="s">
        <v>249</v>
      </c>
      <c r="C107" s="6" t="s">
        <v>10</v>
      </c>
      <c r="D107" s="6" t="s">
        <v>250</v>
      </c>
      <c r="E107" s="10">
        <v>501820</v>
      </c>
      <c r="F107" s="11" t="s">
        <v>12</v>
      </c>
      <c r="G107" s="10">
        <v>50182</v>
      </c>
      <c r="H107" s="6" t="s">
        <v>13</v>
      </c>
      <c r="I107" s="6" t="s">
        <v>14</v>
      </c>
      <c r="J107" s="8"/>
    </row>
    <row r="108" spans="1:10" x14ac:dyDescent="0.25">
      <c r="A108" s="5">
        <v>44981</v>
      </c>
      <c r="B108" s="9" t="s">
        <v>251</v>
      </c>
      <c r="C108" s="6" t="s">
        <v>10</v>
      </c>
      <c r="D108" s="6" t="s">
        <v>252</v>
      </c>
      <c r="E108" s="10">
        <v>11632476</v>
      </c>
      <c r="F108" s="11" t="s">
        <v>12</v>
      </c>
      <c r="G108" s="10">
        <v>1163248</v>
      </c>
      <c r="H108" s="6" t="s">
        <v>175</v>
      </c>
      <c r="I108" s="6" t="s">
        <v>176</v>
      </c>
      <c r="J108" s="8"/>
    </row>
    <row r="109" spans="1:10" x14ac:dyDescent="0.25">
      <c r="A109" s="5">
        <v>44981</v>
      </c>
      <c r="B109" s="9" t="s">
        <v>253</v>
      </c>
      <c r="C109" s="6" t="s">
        <v>10</v>
      </c>
      <c r="D109" s="6" t="s">
        <v>254</v>
      </c>
      <c r="E109" s="10">
        <v>272250</v>
      </c>
      <c r="F109" s="11" t="s">
        <v>12</v>
      </c>
      <c r="G109" s="10">
        <v>27225</v>
      </c>
      <c r="H109" s="6" t="s">
        <v>83</v>
      </c>
      <c r="I109" s="6" t="s">
        <v>84</v>
      </c>
      <c r="J109" s="8"/>
    </row>
    <row r="110" spans="1:10" x14ac:dyDescent="0.25">
      <c r="A110" s="5">
        <v>44981</v>
      </c>
      <c r="B110" s="9" t="s">
        <v>255</v>
      </c>
      <c r="C110" s="6" t="s">
        <v>10</v>
      </c>
      <c r="D110" s="6" t="s">
        <v>256</v>
      </c>
      <c r="E110" s="10">
        <v>1529835</v>
      </c>
      <c r="F110" s="11" t="s">
        <v>12</v>
      </c>
      <c r="G110" s="10">
        <v>152984</v>
      </c>
      <c r="H110" s="6" t="s">
        <v>93</v>
      </c>
      <c r="I110" s="6" t="s">
        <v>94</v>
      </c>
      <c r="J110" s="8"/>
    </row>
    <row r="111" spans="1:10" x14ac:dyDescent="0.25">
      <c r="A111" s="5">
        <v>44981</v>
      </c>
      <c r="B111" s="9" t="s">
        <v>257</v>
      </c>
      <c r="C111" s="6" t="s">
        <v>10</v>
      </c>
      <c r="D111" s="6" t="s">
        <v>258</v>
      </c>
      <c r="E111" s="10">
        <v>2579200</v>
      </c>
      <c r="F111" s="11" t="s">
        <v>12</v>
      </c>
      <c r="G111" s="10">
        <v>257920</v>
      </c>
      <c r="H111" s="6" t="s">
        <v>89</v>
      </c>
      <c r="I111" s="6" t="s">
        <v>90</v>
      </c>
      <c r="J111" s="8"/>
    </row>
    <row r="112" spans="1:10" x14ac:dyDescent="0.25">
      <c r="A112" s="5">
        <v>44981</v>
      </c>
      <c r="B112" s="9" t="s">
        <v>259</v>
      </c>
      <c r="C112" s="6" t="s">
        <v>10</v>
      </c>
      <c r="D112" s="6" t="s">
        <v>260</v>
      </c>
      <c r="E112" s="10">
        <v>2618440</v>
      </c>
      <c r="F112" s="11" t="s">
        <v>12</v>
      </c>
      <c r="G112" s="10">
        <v>261844</v>
      </c>
      <c r="H112" s="6" t="s">
        <v>53</v>
      </c>
      <c r="I112" s="6" t="s">
        <v>54</v>
      </c>
      <c r="J112" s="8"/>
    </row>
    <row r="113" spans="1:10" x14ac:dyDescent="0.25">
      <c r="A113" s="5">
        <v>44981</v>
      </c>
      <c r="B113" s="9" t="s">
        <v>261</v>
      </c>
      <c r="C113" s="6" t="s">
        <v>10</v>
      </c>
      <c r="D113" s="6" t="s">
        <v>262</v>
      </c>
      <c r="E113" s="10">
        <v>1110580</v>
      </c>
      <c r="F113" s="11" t="s">
        <v>12</v>
      </c>
      <c r="G113" s="10">
        <v>111058</v>
      </c>
      <c r="H113" s="6" t="s">
        <v>131</v>
      </c>
      <c r="I113" s="6" t="s">
        <v>132</v>
      </c>
      <c r="J113" s="8"/>
    </row>
    <row r="114" spans="1:10" x14ac:dyDescent="0.25">
      <c r="A114" s="5">
        <v>44981</v>
      </c>
      <c r="B114" s="9" t="s">
        <v>263</v>
      </c>
      <c r="C114" s="6" t="s">
        <v>10</v>
      </c>
      <c r="D114" s="6" t="s">
        <v>264</v>
      </c>
      <c r="E114" s="10">
        <v>7453425</v>
      </c>
      <c r="F114" s="11" t="s">
        <v>12</v>
      </c>
      <c r="G114" s="10">
        <v>745343</v>
      </c>
      <c r="H114" s="6" t="s">
        <v>175</v>
      </c>
      <c r="I114" s="6" t="s">
        <v>176</v>
      </c>
      <c r="J114" s="8"/>
    </row>
    <row r="115" spans="1:10" x14ac:dyDescent="0.25">
      <c r="A115" s="5">
        <v>44981</v>
      </c>
      <c r="B115" s="9" t="s">
        <v>265</v>
      </c>
      <c r="C115" s="6" t="s">
        <v>10</v>
      </c>
      <c r="D115" s="6" t="s">
        <v>266</v>
      </c>
      <c r="E115" s="10">
        <v>9108795</v>
      </c>
      <c r="F115" s="11" t="s">
        <v>12</v>
      </c>
      <c r="G115" s="10">
        <v>910880</v>
      </c>
      <c r="H115" s="6" t="s">
        <v>83</v>
      </c>
      <c r="I115" s="6" t="s">
        <v>84</v>
      </c>
      <c r="J115" s="8"/>
    </row>
    <row r="116" spans="1:10" x14ac:dyDescent="0.25">
      <c r="A116" s="5">
        <v>44981</v>
      </c>
      <c r="B116" s="9" t="s">
        <v>267</v>
      </c>
      <c r="C116" s="6" t="s">
        <v>10</v>
      </c>
      <c r="D116" s="6" t="s">
        <v>268</v>
      </c>
      <c r="E116" s="10">
        <v>7926260</v>
      </c>
      <c r="F116" s="11" t="s">
        <v>12</v>
      </c>
      <c r="G116" s="10">
        <v>792626</v>
      </c>
      <c r="H116" s="6" t="s">
        <v>291</v>
      </c>
      <c r="I116" s="6" t="s">
        <v>292</v>
      </c>
      <c r="J116" s="8"/>
    </row>
    <row r="117" spans="1:10" x14ac:dyDescent="0.25">
      <c r="A117" s="5">
        <v>44981</v>
      </c>
      <c r="B117" s="9" t="s">
        <v>269</v>
      </c>
      <c r="C117" s="6" t="s">
        <v>10</v>
      </c>
      <c r="D117" s="6" t="s">
        <v>270</v>
      </c>
      <c r="E117" s="10">
        <v>2221160</v>
      </c>
      <c r="F117" s="11" t="s">
        <v>12</v>
      </c>
      <c r="G117" s="10">
        <v>222116</v>
      </c>
      <c r="H117" s="6" t="s">
        <v>139</v>
      </c>
      <c r="I117" s="6" t="s">
        <v>140</v>
      </c>
      <c r="J117" s="8"/>
    </row>
    <row r="118" spans="1:10" x14ac:dyDescent="0.25">
      <c r="A118" s="5">
        <v>44981</v>
      </c>
      <c r="B118" s="9" t="s">
        <v>271</v>
      </c>
      <c r="C118" s="6" t="s">
        <v>10</v>
      </c>
      <c r="D118" s="6" t="s">
        <v>272</v>
      </c>
      <c r="E118" s="10">
        <v>2144100</v>
      </c>
      <c r="F118" s="11" t="s">
        <v>12</v>
      </c>
      <c r="G118" s="10">
        <v>214410</v>
      </c>
      <c r="H118" s="6" t="s">
        <v>53</v>
      </c>
      <c r="I118" s="6" t="s">
        <v>54</v>
      </c>
      <c r="J118" s="8"/>
    </row>
    <row r="119" spans="1:10" x14ac:dyDescent="0.25">
      <c r="A119" s="5">
        <v>44981</v>
      </c>
      <c r="B119" s="9" t="s">
        <v>273</v>
      </c>
      <c r="C119" s="6" t="s">
        <v>10</v>
      </c>
      <c r="D119" s="6" t="s">
        <v>274</v>
      </c>
      <c r="E119" s="10">
        <v>1072050</v>
      </c>
      <c r="F119" s="11" t="s">
        <v>12</v>
      </c>
      <c r="G119" s="10">
        <v>107205</v>
      </c>
      <c r="H119" s="6" t="s">
        <v>131</v>
      </c>
      <c r="I119" s="6" t="s">
        <v>132</v>
      </c>
      <c r="J119" s="8"/>
    </row>
    <row r="120" spans="1:10" x14ac:dyDescent="0.25">
      <c r="A120" s="5">
        <v>44981</v>
      </c>
      <c r="B120" s="9" t="s">
        <v>275</v>
      </c>
      <c r="C120" s="6" t="s">
        <v>10</v>
      </c>
      <c r="D120" s="6" t="s">
        <v>276</v>
      </c>
      <c r="E120" s="10">
        <v>1354610</v>
      </c>
      <c r="F120" s="11" t="s">
        <v>12</v>
      </c>
      <c r="G120" s="10">
        <v>135461</v>
      </c>
      <c r="H120" s="6" t="s">
        <v>147</v>
      </c>
      <c r="I120" s="6" t="s">
        <v>148</v>
      </c>
    </row>
    <row r="121" spans="1:10" x14ac:dyDescent="0.25">
      <c r="A121" s="5">
        <v>44981</v>
      </c>
      <c r="B121" s="9" t="s">
        <v>277</v>
      </c>
      <c r="C121" s="6" t="s">
        <v>10</v>
      </c>
      <c r="D121" s="6" t="s">
        <v>278</v>
      </c>
      <c r="E121" s="10">
        <v>5552900</v>
      </c>
      <c r="F121" s="11" t="s">
        <v>12</v>
      </c>
      <c r="G121" s="10">
        <v>555290</v>
      </c>
      <c r="H121" s="6" t="s">
        <v>147</v>
      </c>
      <c r="I121" s="6" t="s">
        <v>148</v>
      </c>
    </row>
    <row r="122" spans="1:10" x14ac:dyDescent="0.25">
      <c r="A122" s="5">
        <v>44981</v>
      </c>
      <c r="B122" s="9" t="s">
        <v>279</v>
      </c>
      <c r="C122" s="6" t="s">
        <v>10</v>
      </c>
      <c r="D122" s="6" t="s">
        <v>280</v>
      </c>
      <c r="E122" s="10">
        <v>1078385</v>
      </c>
      <c r="F122" s="11" t="s">
        <v>12</v>
      </c>
      <c r="G122" s="10">
        <v>107839</v>
      </c>
      <c r="H122" s="6" t="s">
        <v>147</v>
      </c>
      <c r="I122" s="6" t="s">
        <v>148</v>
      </c>
      <c r="J122" s="8"/>
    </row>
    <row r="123" spans="1:10" x14ac:dyDescent="0.25">
      <c r="A123" s="5">
        <v>44981</v>
      </c>
      <c r="B123" s="9" t="s">
        <v>281</v>
      </c>
      <c r="C123" s="6" t="s">
        <v>10</v>
      </c>
      <c r="D123" s="6" t="s">
        <v>282</v>
      </c>
      <c r="E123" s="10">
        <v>3371445</v>
      </c>
      <c r="F123" s="11" t="s">
        <v>12</v>
      </c>
      <c r="G123" s="10">
        <v>337145</v>
      </c>
      <c r="H123" s="6" t="s">
        <v>147</v>
      </c>
      <c r="I123" s="6" t="s">
        <v>148</v>
      </c>
      <c r="J123" s="8"/>
    </row>
    <row r="124" spans="1:10" x14ac:dyDescent="0.25">
      <c r="A124" s="5">
        <v>44982</v>
      </c>
      <c r="B124" s="9" t="s">
        <v>283</v>
      </c>
      <c r="C124" s="6" t="s">
        <v>10</v>
      </c>
      <c r="D124" s="6" t="s">
        <v>284</v>
      </c>
      <c r="E124" s="10">
        <v>2937240</v>
      </c>
      <c r="F124" s="11" t="s">
        <v>12</v>
      </c>
      <c r="G124" s="10">
        <v>293724</v>
      </c>
      <c r="H124" s="6" t="s">
        <v>175</v>
      </c>
      <c r="I124" s="6" t="s">
        <v>176</v>
      </c>
    </row>
    <row r="125" spans="1:10" x14ac:dyDescent="0.25">
      <c r="A125" s="5">
        <v>44982</v>
      </c>
      <c r="B125" s="9" t="s">
        <v>285</v>
      </c>
      <c r="C125" s="6" t="s">
        <v>10</v>
      </c>
      <c r="D125" s="6" t="s">
        <v>286</v>
      </c>
      <c r="E125" s="10">
        <v>6071100</v>
      </c>
      <c r="F125" s="11" t="s">
        <v>12</v>
      </c>
      <c r="G125" s="10">
        <v>607110</v>
      </c>
      <c r="H125" s="6" t="s">
        <v>131</v>
      </c>
      <c r="I125" s="6" t="s">
        <v>132</v>
      </c>
    </row>
    <row r="126" spans="1:10" x14ac:dyDescent="0.25">
      <c r="A126" s="5">
        <v>44982</v>
      </c>
      <c r="B126" s="9" t="s">
        <v>287</v>
      </c>
      <c r="C126" s="6" t="s">
        <v>10</v>
      </c>
      <c r="D126" s="6" t="s">
        <v>288</v>
      </c>
      <c r="E126" s="10">
        <v>2520775</v>
      </c>
      <c r="F126" s="11" t="s">
        <v>12</v>
      </c>
      <c r="G126" s="10">
        <v>252078</v>
      </c>
      <c r="H126" s="6" t="s">
        <v>13</v>
      </c>
      <c r="I126" s="6" t="s">
        <v>14</v>
      </c>
    </row>
    <row r="127" spans="1:10" x14ac:dyDescent="0.25">
      <c r="A127" s="5">
        <v>44982</v>
      </c>
      <c r="B127" s="9" t="s">
        <v>289</v>
      </c>
      <c r="C127" s="6" t="s">
        <v>10</v>
      </c>
      <c r="D127" s="6" t="s">
        <v>290</v>
      </c>
      <c r="E127" s="10">
        <v>3726620</v>
      </c>
      <c r="F127" s="11" t="s">
        <v>12</v>
      </c>
      <c r="G127" s="10">
        <v>372662</v>
      </c>
      <c r="H127" s="6" t="s">
        <v>13</v>
      </c>
      <c r="I127" s="6" t="s">
        <v>14</v>
      </c>
    </row>
    <row r="128" spans="1:10" x14ac:dyDescent="0.25">
      <c r="A128" s="5">
        <v>44987</v>
      </c>
      <c r="B128" s="9" t="s">
        <v>293</v>
      </c>
      <c r="C128" s="6" t="s">
        <v>10</v>
      </c>
      <c r="D128" s="6" t="s">
        <v>294</v>
      </c>
      <c r="E128" s="10">
        <v>1072050</v>
      </c>
      <c r="F128" s="11" t="s">
        <v>12</v>
      </c>
      <c r="G128" s="10">
        <v>107205</v>
      </c>
      <c r="H128" s="6" t="s">
        <v>13</v>
      </c>
      <c r="I128" s="6" t="s">
        <v>14</v>
      </c>
    </row>
    <row r="129" spans="1:9" x14ac:dyDescent="0.25">
      <c r="A129" s="5">
        <v>44987</v>
      </c>
      <c r="B129" s="9" t="s">
        <v>295</v>
      </c>
      <c r="C129" s="6" t="s">
        <v>10</v>
      </c>
      <c r="D129" s="6" t="s">
        <v>296</v>
      </c>
      <c r="E129" s="10">
        <v>3491900</v>
      </c>
      <c r="F129" s="11" t="s">
        <v>12</v>
      </c>
      <c r="G129" s="10">
        <v>349190</v>
      </c>
      <c r="H129" s="6" t="s">
        <v>139</v>
      </c>
      <c r="I129" s="6" t="s">
        <v>140</v>
      </c>
    </row>
    <row r="130" spans="1:9" x14ac:dyDescent="0.25">
      <c r="A130" s="5">
        <v>44987</v>
      </c>
      <c r="B130" s="9" t="s">
        <v>297</v>
      </c>
      <c r="C130" s="6" t="s">
        <v>10</v>
      </c>
      <c r="D130" s="6" t="s">
        <v>298</v>
      </c>
      <c r="E130" s="10">
        <v>1529835</v>
      </c>
      <c r="F130" s="11" t="s">
        <v>12</v>
      </c>
      <c r="G130" s="10">
        <v>152984</v>
      </c>
      <c r="H130" s="6" t="s">
        <v>113</v>
      </c>
      <c r="I130" s="6" t="s">
        <v>114</v>
      </c>
    </row>
    <row r="131" spans="1:9" x14ac:dyDescent="0.25">
      <c r="A131" s="5">
        <v>44987</v>
      </c>
      <c r="B131" s="9" t="s">
        <v>299</v>
      </c>
      <c r="C131" s="6" t="s">
        <v>10</v>
      </c>
      <c r="D131" s="6" t="s">
        <v>300</v>
      </c>
      <c r="E131" s="10">
        <v>1410195</v>
      </c>
      <c r="F131" s="11" t="s">
        <v>12</v>
      </c>
      <c r="G131" s="10">
        <v>141020</v>
      </c>
      <c r="H131" s="6" t="s">
        <v>175</v>
      </c>
      <c r="I131" s="6" t="s">
        <v>176</v>
      </c>
    </row>
    <row r="132" spans="1:9" x14ac:dyDescent="0.25">
      <c r="A132" s="5">
        <v>44987</v>
      </c>
      <c r="B132" s="9" t="s">
        <v>301</v>
      </c>
      <c r="C132" s="6" t="s">
        <v>10</v>
      </c>
      <c r="D132" s="6" t="s">
        <v>302</v>
      </c>
      <c r="E132" s="10">
        <v>1468620</v>
      </c>
      <c r="F132" s="11" t="s">
        <v>12</v>
      </c>
      <c r="G132" s="10">
        <v>146862</v>
      </c>
      <c r="H132" s="6" t="s">
        <v>93</v>
      </c>
      <c r="I132" s="6" t="s">
        <v>94</v>
      </c>
    </row>
    <row r="133" spans="1:9" x14ac:dyDescent="0.25">
      <c r="A133" s="5">
        <v>44987</v>
      </c>
      <c r="B133" s="9" t="s">
        <v>303</v>
      </c>
      <c r="C133" s="6" t="s">
        <v>10</v>
      </c>
      <c r="D133" s="6" t="s">
        <v>304</v>
      </c>
      <c r="E133" s="10">
        <v>2878815</v>
      </c>
      <c r="F133" s="11" t="s">
        <v>12</v>
      </c>
      <c r="G133" s="10">
        <v>287882</v>
      </c>
      <c r="H133" s="6" t="s">
        <v>107</v>
      </c>
      <c r="I133" s="6" t="s">
        <v>108</v>
      </c>
    </row>
    <row r="134" spans="1:9" x14ac:dyDescent="0.25">
      <c r="A134" s="5">
        <v>44987</v>
      </c>
      <c r="B134" s="9" t="s">
        <v>305</v>
      </c>
      <c r="C134" s="6" t="s">
        <v>10</v>
      </c>
      <c r="D134" s="6" t="s">
        <v>306</v>
      </c>
      <c r="E134" s="10">
        <v>1110580</v>
      </c>
      <c r="F134" s="11" t="s">
        <v>12</v>
      </c>
      <c r="G134" s="10">
        <v>111058</v>
      </c>
      <c r="H134" s="6" t="s">
        <v>89</v>
      </c>
      <c r="I134" s="6" t="s">
        <v>90</v>
      </c>
    </row>
    <row r="135" spans="1:9" x14ac:dyDescent="0.25">
      <c r="A135" s="5">
        <v>44987</v>
      </c>
      <c r="B135" s="9" t="s">
        <v>307</v>
      </c>
      <c r="C135" s="6" t="s">
        <v>10</v>
      </c>
      <c r="D135" s="6" t="s">
        <v>308</v>
      </c>
      <c r="E135" s="10">
        <v>4995550</v>
      </c>
      <c r="F135" s="11" t="s">
        <v>12</v>
      </c>
      <c r="G135" s="10">
        <v>499555</v>
      </c>
      <c r="H135" s="6" t="s">
        <v>139</v>
      </c>
      <c r="I135" s="6" t="s">
        <v>140</v>
      </c>
    </row>
    <row r="136" spans="1:9" x14ac:dyDescent="0.25">
      <c r="A136" s="5">
        <v>44987</v>
      </c>
      <c r="B136" s="9" t="s">
        <v>309</v>
      </c>
      <c r="C136" s="6" t="s">
        <v>10</v>
      </c>
      <c r="D136" s="6" t="s">
        <v>310</v>
      </c>
      <c r="E136" s="10">
        <v>4000486</v>
      </c>
      <c r="F136" s="11" t="s">
        <v>12</v>
      </c>
      <c r="G136" s="10">
        <v>400049</v>
      </c>
      <c r="H136" s="6" t="s">
        <v>53</v>
      </c>
      <c r="I136" s="6" t="s">
        <v>54</v>
      </c>
    </row>
    <row r="137" spans="1:9" x14ac:dyDescent="0.25">
      <c r="A137" s="5">
        <v>44987</v>
      </c>
      <c r="B137" s="9" t="s">
        <v>311</v>
      </c>
      <c r="C137" s="6" t="s">
        <v>10</v>
      </c>
      <c r="D137" s="6" t="s">
        <v>312</v>
      </c>
      <c r="E137" s="10">
        <v>2618440</v>
      </c>
      <c r="F137" s="11" t="s">
        <v>12</v>
      </c>
      <c r="G137" s="10">
        <v>261844</v>
      </c>
      <c r="H137" s="6" t="s">
        <v>131</v>
      </c>
      <c r="I137" s="6" t="s">
        <v>132</v>
      </c>
    </row>
    <row r="138" spans="1:9" x14ac:dyDescent="0.25">
      <c r="A138" s="5">
        <v>44987</v>
      </c>
      <c r="B138" s="9" t="s">
        <v>313</v>
      </c>
      <c r="C138" s="6" t="s">
        <v>10</v>
      </c>
      <c r="D138" s="6" t="s">
        <v>314</v>
      </c>
      <c r="E138" s="10">
        <v>2221160</v>
      </c>
      <c r="F138" s="11" t="s">
        <v>12</v>
      </c>
      <c r="G138" s="10">
        <v>222116</v>
      </c>
      <c r="H138" s="6" t="s">
        <v>73</v>
      </c>
      <c r="I138" s="6" t="s">
        <v>74</v>
      </c>
    </row>
    <row r="139" spans="1:9" x14ac:dyDescent="0.25">
      <c r="A139" s="5">
        <v>44987</v>
      </c>
      <c r="B139" s="9" t="s">
        <v>315</v>
      </c>
      <c r="C139" s="6" t="s">
        <v>10</v>
      </c>
      <c r="D139" s="6" t="s">
        <v>316</v>
      </c>
      <c r="E139" s="10">
        <v>272250</v>
      </c>
      <c r="F139" s="11" t="s">
        <v>12</v>
      </c>
      <c r="G139" s="10">
        <v>27225</v>
      </c>
      <c r="H139" s="6" t="s">
        <v>113</v>
      </c>
      <c r="I139" s="6" t="s">
        <v>114</v>
      </c>
    </row>
    <row r="140" spans="1:9" x14ac:dyDescent="0.25">
      <c r="A140" s="5">
        <v>44987</v>
      </c>
      <c r="B140" s="9" t="s">
        <v>317</v>
      </c>
      <c r="C140" s="6" t="s">
        <v>10</v>
      </c>
      <c r="D140" s="6" t="s">
        <v>318</v>
      </c>
      <c r="E140" s="10">
        <v>2381320</v>
      </c>
      <c r="F140" s="11" t="s">
        <v>12</v>
      </c>
      <c r="G140" s="10">
        <v>238132</v>
      </c>
      <c r="H140" s="6" t="s">
        <v>101</v>
      </c>
      <c r="I140" s="6" t="s">
        <v>102</v>
      </c>
    </row>
    <row r="141" spans="1:9" x14ac:dyDescent="0.25">
      <c r="A141" s="5">
        <v>44987</v>
      </c>
      <c r="B141" s="9" t="s">
        <v>319</v>
      </c>
      <c r="C141" s="6" t="s">
        <v>10</v>
      </c>
      <c r="D141" s="6" t="s">
        <v>320</v>
      </c>
      <c r="E141" s="10">
        <v>3791515</v>
      </c>
      <c r="F141" s="11" t="s">
        <v>12</v>
      </c>
      <c r="G141" s="10">
        <v>379152</v>
      </c>
      <c r="H141" s="6" t="s">
        <v>13</v>
      </c>
      <c r="I141" s="6" t="s">
        <v>14</v>
      </c>
    </row>
    <row r="142" spans="1:9" x14ac:dyDescent="0.25">
      <c r="A142" s="5">
        <v>44987</v>
      </c>
      <c r="B142" s="9" t="s">
        <v>321</v>
      </c>
      <c r="C142" s="6" t="s">
        <v>10</v>
      </c>
      <c r="D142" s="6" t="s">
        <v>322</v>
      </c>
      <c r="E142" s="10">
        <v>6071100</v>
      </c>
      <c r="F142" s="11" t="s">
        <v>12</v>
      </c>
      <c r="G142" s="10">
        <v>607110</v>
      </c>
      <c r="H142" s="6" t="s">
        <v>13</v>
      </c>
      <c r="I142" s="6" t="s">
        <v>14</v>
      </c>
    </row>
    <row r="143" spans="1:9" x14ac:dyDescent="0.25">
      <c r="A143" s="5">
        <v>44987</v>
      </c>
      <c r="B143" s="9" t="s">
        <v>323</v>
      </c>
      <c r="C143" s="6" t="s">
        <v>10</v>
      </c>
      <c r="D143" s="6" t="s">
        <v>324</v>
      </c>
      <c r="E143" s="10">
        <v>647031</v>
      </c>
      <c r="F143" s="11" t="s">
        <v>12</v>
      </c>
      <c r="G143" s="10">
        <v>64703</v>
      </c>
      <c r="H143" s="6" t="s">
        <v>147</v>
      </c>
      <c r="I143" s="6" t="s">
        <v>148</v>
      </c>
    </row>
    <row r="144" spans="1:9" x14ac:dyDescent="0.25">
      <c r="A144" s="5">
        <v>44987</v>
      </c>
      <c r="B144" s="9" t="s">
        <v>325</v>
      </c>
      <c r="C144" s="6" t="s">
        <v>10</v>
      </c>
      <c r="D144" s="6" t="s">
        <v>326</v>
      </c>
      <c r="E144" s="10">
        <v>1963830</v>
      </c>
      <c r="F144" s="11" t="s">
        <v>12</v>
      </c>
      <c r="G144" s="10">
        <v>196383</v>
      </c>
      <c r="H144" s="6" t="s">
        <v>147</v>
      </c>
      <c r="I144" s="6" t="s">
        <v>148</v>
      </c>
    </row>
    <row r="145" spans="1:10" x14ac:dyDescent="0.25">
      <c r="A145" s="5">
        <v>44987</v>
      </c>
      <c r="B145" s="9" t="s">
        <v>327</v>
      </c>
      <c r="C145" s="6" t="s">
        <v>10</v>
      </c>
      <c r="D145" s="6" t="s">
        <v>328</v>
      </c>
      <c r="E145" s="10">
        <v>3331740</v>
      </c>
      <c r="F145" s="11" t="s">
        <v>12</v>
      </c>
      <c r="G145" s="10">
        <v>333174</v>
      </c>
      <c r="H145" s="6" t="s">
        <v>147</v>
      </c>
      <c r="I145" s="6" t="s">
        <v>148</v>
      </c>
    </row>
    <row r="146" spans="1:10" x14ac:dyDescent="0.25">
      <c r="A146" s="5">
        <v>44987</v>
      </c>
      <c r="B146" s="9" t="s">
        <v>329</v>
      </c>
      <c r="C146" s="6" t="s">
        <v>10</v>
      </c>
      <c r="D146" s="6" t="s">
        <v>330</v>
      </c>
      <c r="E146" s="10">
        <v>3267350</v>
      </c>
      <c r="F146" s="11" t="s">
        <v>12</v>
      </c>
      <c r="G146" s="10">
        <v>326735</v>
      </c>
      <c r="H146" s="6" t="s">
        <v>147</v>
      </c>
      <c r="I146" s="6" t="s">
        <v>148</v>
      </c>
    </row>
    <row r="147" spans="1:10" x14ac:dyDescent="0.25">
      <c r="A147" s="5">
        <v>44987</v>
      </c>
      <c r="B147" s="9" t="s">
        <v>331</v>
      </c>
      <c r="C147" s="6" t="s">
        <v>10</v>
      </c>
      <c r="D147" s="6" t="s">
        <v>332</v>
      </c>
      <c r="E147" s="10">
        <v>4613305</v>
      </c>
      <c r="F147" s="11" t="s">
        <v>12</v>
      </c>
      <c r="G147" s="10">
        <v>461331</v>
      </c>
      <c r="H147" s="6" t="s">
        <v>147</v>
      </c>
      <c r="I147" s="6" t="s">
        <v>148</v>
      </c>
    </row>
    <row r="148" spans="1:10" x14ac:dyDescent="0.25">
      <c r="A148" s="5">
        <v>44987</v>
      </c>
      <c r="B148" s="9" t="s">
        <v>333</v>
      </c>
      <c r="C148" s="6" t="s">
        <v>10</v>
      </c>
      <c r="D148" s="6" t="s">
        <v>334</v>
      </c>
      <c r="E148" s="10">
        <v>2381320</v>
      </c>
      <c r="F148" s="11" t="s">
        <v>12</v>
      </c>
      <c r="G148" s="10">
        <v>238132</v>
      </c>
      <c r="H148" s="6" t="s">
        <v>147</v>
      </c>
      <c r="I148" s="6" t="s">
        <v>148</v>
      </c>
    </row>
    <row r="149" spans="1:10" x14ac:dyDescent="0.25">
      <c r="A149" s="5">
        <v>44987</v>
      </c>
      <c r="B149" s="9" t="s">
        <v>335</v>
      </c>
      <c r="C149" s="6" t="s">
        <v>10</v>
      </c>
      <c r="D149" s="6" t="s">
        <v>336</v>
      </c>
      <c r="E149" s="10">
        <v>3517105</v>
      </c>
      <c r="F149" s="11" t="s">
        <v>12</v>
      </c>
      <c r="G149" s="10">
        <v>351711</v>
      </c>
      <c r="H149" s="6" t="s">
        <v>147</v>
      </c>
      <c r="I149" s="6" t="s">
        <v>148</v>
      </c>
    </row>
    <row r="150" spans="1:10" x14ac:dyDescent="0.25">
      <c r="A150" s="5">
        <v>44988</v>
      </c>
      <c r="B150" s="9" t="s">
        <v>337</v>
      </c>
      <c r="C150" s="6" t="s">
        <v>10</v>
      </c>
      <c r="D150" s="6" t="s">
        <v>338</v>
      </c>
      <c r="E150" s="10">
        <v>1468620</v>
      </c>
      <c r="F150" s="11" t="s">
        <v>12</v>
      </c>
      <c r="G150" s="10">
        <v>146862</v>
      </c>
      <c r="H150" s="6" t="s">
        <v>53</v>
      </c>
      <c r="I150" s="6" t="s">
        <v>54</v>
      </c>
    </row>
    <row r="151" spans="1:10" x14ac:dyDescent="0.25">
      <c r="A151" s="5">
        <v>44988</v>
      </c>
      <c r="B151" s="9" t="s">
        <v>339</v>
      </c>
      <c r="C151" s="6" t="s">
        <v>10</v>
      </c>
      <c r="D151" s="6" t="s">
        <v>340</v>
      </c>
      <c r="E151" s="10">
        <v>943993</v>
      </c>
      <c r="F151" s="11" t="s">
        <v>12</v>
      </c>
      <c r="G151" s="10">
        <v>94399</v>
      </c>
      <c r="H151" s="6" t="s">
        <v>93</v>
      </c>
      <c r="I151" s="6" t="s">
        <v>94</v>
      </c>
    </row>
    <row r="152" spans="1:10" x14ac:dyDescent="0.25">
      <c r="A152" s="5">
        <v>44988</v>
      </c>
      <c r="B152" s="9" t="s">
        <v>341</v>
      </c>
      <c r="C152" s="6" t="s">
        <v>10</v>
      </c>
      <c r="D152" s="6" t="s">
        <v>342</v>
      </c>
      <c r="E152" s="10">
        <v>6457640</v>
      </c>
      <c r="F152" s="11" t="s">
        <v>12</v>
      </c>
      <c r="G152" s="10">
        <v>645764</v>
      </c>
      <c r="H152" s="6" t="s">
        <v>107</v>
      </c>
      <c r="I152" s="6" t="s">
        <v>108</v>
      </c>
    </row>
    <row r="153" spans="1:10" x14ac:dyDescent="0.25">
      <c r="A153" s="5">
        <v>44988</v>
      </c>
      <c r="B153" s="9" t="s">
        <v>343</v>
      </c>
      <c r="C153" s="6" t="s">
        <v>10</v>
      </c>
      <c r="D153" s="6" t="s">
        <v>344</v>
      </c>
      <c r="E153" s="10">
        <v>2579200</v>
      </c>
      <c r="F153" s="11" t="s">
        <v>12</v>
      </c>
      <c r="G153" s="10">
        <v>257920</v>
      </c>
      <c r="H153" s="6" t="s">
        <v>139</v>
      </c>
      <c r="I153" s="6" t="s">
        <v>140</v>
      </c>
    </row>
    <row r="154" spans="1:10" x14ac:dyDescent="0.25">
      <c r="A154" s="5">
        <v>44994</v>
      </c>
      <c r="B154" s="9" t="s">
        <v>345</v>
      </c>
      <c r="C154" s="6" t="s">
        <v>10</v>
      </c>
      <c r="D154" s="6" t="s">
        <v>346</v>
      </c>
      <c r="E154" s="10">
        <v>943993</v>
      </c>
      <c r="F154" s="11" t="s">
        <v>12</v>
      </c>
      <c r="G154" s="10">
        <v>94399</v>
      </c>
      <c r="H154" s="6" t="s">
        <v>117</v>
      </c>
      <c r="I154" s="6" t="s">
        <v>118</v>
      </c>
      <c r="J154" s="8"/>
    </row>
    <row r="155" spans="1:10" x14ac:dyDescent="0.25">
      <c r="A155" s="5">
        <v>44994</v>
      </c>
      <c r="B155" s="9" t="s">
        <v>347</v>
      </c>
      <c r="C155" s="6" t="s">
        <v>10</v>
      </c>
      <c r="D155" s="6" t="s">
        <v>348</v>
      </c>
      <c r="E155" s="10">
        <v>2937240</v>
      </c>
      <c r="F155" s="11" t="s">
        <v>12</v>
      </c>
      <c r="G155" s="10">
        <v>293724</v>
      </c>
      <c r="H155" s="6" t="s">
        <v>107</v>
      </c>
      <c r="I155" s="6" t="s">
        <v>108</v>
      </c>
      <c r="J155" s="8"/>
    </row>
    <row r="156" spans="1:10" x14ac:dyDescent="0.25">
      <c r="A156" s="5">
        <v>44994</v>
      </c>
      <c r="B156" s="9" t="s">
        <v>349</v>
      </c>
      <c r="C156" s="6" t="s">
        <v>10</v>
      </c>
      <c r="D156" s="6" t="s">
        <v>350</v>
      </c>
      <c r="E156" s="10">
        <v>943993</v>
      </c>
      <c r="F156" s="11" t="s">
        <v>12</v>
      </c>
      <c r="G156" s="10">
        <v>94399</v>
      </c>
      <c r="H156" s="6" t="s">
        <v>83</v>
      </c>
      <c r="I156" s="6" t="s">
        <v>84</v>
      </c>
      <c r="J156" s="8"/>
    </row>
    <row r="157" spans="1:10" x14ac:dyDescent="0.25">
      <c r="A157" s="5">
        <v>44994</v>
      </c>
      <c r="B157" s="9" t="s">
        <v>351</v>
      </c>
      <c r="C157" s="6" t="s">
        <v>10</v>
      </c>
      <c r="D157" s="6" t="s">
        <v>352</v>
      </c>
      <c r="E157" s="10">
        <v>2937240</v>
      </c>
      <c r="F157" s="11" t="s">
        <v>12</v>
      </c>
      <c r="G157" s="10">
        <v>293724</v>
      </c>
      <c r="H157" s="6" t="s">
        <v>107</v>
      </c>
      <c r="I157" s="6" t="s">
        <v>108</v>
      </c>
      <c r="J157" s="8"/>
    </row>
    <row r="158" spans="1:10" x14ac:dyDescent="0.25">
      <c r="A158" s="5">
        <v>44994</v>
      </c>
      <c r="B158" s="9" t="s">
        <v>353</v>
      </c>
      <c r="C158" s="6" t="s">
        <v>10</v>
      </c>
      <c r="D158" s="6" t="s">
        <v>354</v>
      </c>
      <c r="E158" s="10">
        <v>4114540</v>
      </c>
      <c r="F158" s="11" t="s">
        <v>12</v>
      </c>
      <c r="G158" s="10">
        <v>411454</v>
      </c>
      <c r="H158" s="6" t="s">
        <v>13</v>
      </c>
      <c r="I158" s="6" t="s">
        <v>14</v>
      </c>
      <c r="J158" s="8"/>
    </row>
    <row r="159" spans="1:10" x14ac:dyDescent="0.25">
      <c r="A159" s="5">
        <v>44994</v>
      </c>
      <c r="B159" s="9" t="s">
        <v>355</v>
      </c>
      <c r="C159" s="6" t="s">
        <v>10</v>
      </c>
      <c r="D159" s="6" t="s">
        <v>356</v>
      </c>
      <c r="E159" s="10">
        <v>752730</v>
      </c>
      <c r="F159" s="11" t="s">
        <v>12</v>
      </c>
      <c r="G159" s="10">
        <v>75273</v>
      </c>
      <c r="H159" s="6" t="s">
        <v>147</v>
      </c>
      <c r="I159" s="6" t="s">
        <v>148</v>
      </c>
      <c r="J159" s="8"/>
    </row>
    <row r="160" spans="1:10" x14ac:dyDescent="0.25">
      <c r="A160" s="5">
        <v>44994</v>
      </c>
      <c r="B160" s="9" t="s">
        <v>357</v>
      </c>
      <c r="C160" s="6" t="s">
        <v>10</v>
      </c>
      <c r="D160" s="6" t="s">
        <v>358</v>
      </c>
      <c r="E160" s="10">
        <v>2182630</v>
      </c>
      <c r="F160" s="11" t="s">
        <v>12</v>
      </c>
      <c r="G160" s="10">
        <v>218263</v>
      </c>
      <c r="H160" s="6" t="s">
        <v>147</v>
      </c>
      <c r="I160" s="6" t="s">
        <v>148</v>
      </c>
    </row>
    <row r="161" spans="1:10" x14ac:dyDescent="0.25">
      <c r="A161" s="5">
        <v>44994</v>
      </c>
      <c r="B161" s="9" t="s">
        <v>359</v>
      </c>
      <c r="C161" s="6" t="s">
        <v>10</v>
      </c>
      <c r="D161" s="6" t="s">
        <v>360</v>
      </c>
      <c r="E161" s="10">
        <v>6607125</v>
      </c>
      <c r="F161" s="11" t="s">
        <v>12</v>
      </c>
      <c r="G161" s="10">
        <v>660713</v>
      </c>
      <c r="H161" s="6" t="s">
        <v>147</v>
      </c>
      <c r="I161" s="6" t="s">
        <v>148</v>
      </c>
      <c r="J161" s="8"/>
    </row>
    <row r="162" spans="1:10" x14ac:dyDescent="0.25">
      <c r="A162" s="5">
        <v>44994</v>
      </c>
      <c r="B162" s="9" t="s">
        <v>361</v>
      </c>
      <c r="C162" s="6" t="s">
        <v>10</v>
      </c>
      <c r="D162" s="6" t="s">
        <v>362</v>
      </c>
      <c r="E162" s="10">
        <v>1110580</v>
      </c>
      <c r="F162" s="11" t="s">
        <v>12</v>
      </c>
      <c r="G162" s="10">
        <v>111058</v>
      </c>
      <c r="H162" s="6" t="s">
        <v>147</v>
      </c>
      <c r="I162" s="6" t="s">
        <v>148</v>
      </c>
      <c r="J162" s="8"/>
    </row>
    <row r="163" spans="1:10" x14ac:dyDescent="0.25">
      <c r="A163" s="5">
        <v>44994</v>
      </c>
      <c r="B163" s="9" t="s">
        <v>363</v>
      </c>
      <c r="C163" s="6" t="s">
        <v>10</v>
      </c>
      <c r="D163" s="6" t="s">
        <v>364</v>
      </c>
      <c r="E163" s="10">
        <v>3775972</v>
      </c>
      <c r="F163" s="11" t="s">
        <v>12</v>
      </c>
      <c r="G163" s="10">
        <v>377597</v>
      </c>
      <c r="H163" s="6" t="s">
        <v>13</v>
      </c>
      <c r="I163" s="6" t="s">
        <v>14</v>
      </c>
      <c r="J163" s="8"/>
    </row>
    <row r="164" spans="1:10" x14ac:dyDescent="0.25">
      <c r="A164" s="5">
        <v>44994</v>
      </c>
      <c r="B164" s="9" t="s">
        <v>365</v>
      </c>
      <c r="C164" s="6" t="s">
        <v>10</v>
      </c>
      <c r="D164" s="6" t="s">
        <v>366</v>
      </c>
      <c r="E164" s="10">
        <v>943990</v>
      </c>
      <c r="F164" s="11" t="s">
        <v>12</v>
      </c>
      <c r="G164" s="10">
        <v>94399</v>
      </c>
      <c r="H164" s="6" t="s">
        <v>113</v>
      </c>
      <c r="I164" s="6" t="s">
        <v>114</v>
      </c>
      <c r="J164" s="8"/>
    </row>
    <row r="165" spans="1:10" x14ac:dyDescent="0.25">
      <c r="A165" s="5">
        <v>44994</v>
      </c>
      <c r="B165" s="9" t="s">
        <v>367</v>
      </c>
      <c r="C165" s="6" t="s">
        <v>10</v>
      </c>
      <c r="D165" s="6" t="s">
        <v>368</v>
      </c>
      <c r="E165" s="10">
        <v>2234495</v>
      </c>
      <c r="F165" s="11" t="s">
        <v>12</v>
      </c>
      <c r="G165" s="10">
        <v>223450</v>
      </c>
      <c r="H165" s="6" t="s">
        <v>73</v>
      </c>
      <c r="I165" s="6" t="s">
        <v>74</v>
      </c>
      <c r="J165" s="8"/>
    </row>
    <row r="166" spans="1:10" x14ac:dyDescent="0.25">
      <c r="A166" s="5">
        <v>44994</v>
      </c>
      <c r="B166" s="9" t="s">
        <v>369</v>
      </c>
      <c r="C166" s="6" t="s">
        <v>10</v>
      </c>
      <c r="D166" s="6" t="s">
        <v>370</v>
      </c>
      <c r="E166" s="10">
        <v>943990</v>
      </c>
      <c r="F166" s="11" t="s">
        <v>12</v>
      </c>
      <c r="G166" s="10">
        <v>94399</v>
      </c>
      <c r="H166" s="6" t="s">
        <v>175</v>
      </c>
      <c r="I166" s="6" t="s">
        <v>176</v>
      </c>
      <c r="J166" s="8"/>
    </row>
    <row r="167" spans="1:10" x14ac:dyDescent="0.25">
      <c r="A167" s="5">
        <v>44994</v>
      </c>
      <c r="B167" s="9" t="s">
        <v>371</v>
      </c>
      <c r="C167" s="6" t="s">
        <v>10</v>
      </c>
      <c r="D167" s="6" t="s">
        <v>372</v>
      </c>
      <c r="E167" s="10">
        <v>943990</v>
      </c>
      <c r="F167" s="11" t="s">
        <v>12</v>
      </c>
      <c r="G167" s="10">
        <v>94399</v>
      </c>
      <c r="H167" s="6" t="s">
        <v>89</v>
      </c>
      <c r="I167" s="6" t="s">
        <v>90</v>
      </c>
      <c r="J167" s="8"/>
    </row>
    <row r="168" spans="1:10" x14ac:dyDescent="0.25">
      <c r="A168" s="5">
        <v>44994</v>
      </c>
      <c r="B168" s="9" t="s">
        <v>373</v>
      </c>
      <c r="C168" s="6" t="s">
        <v>10</v>
      </c>
      <c r="D168" s="6" t="s">
        <v>374</v>
      </c>
      <c r="E168" s="10">
        <v>1887980</v>
      </c>
      <c r="F168" s="11" t="s">
        <v>12</v>
      </c>
      <c r="G168" s="10">
        <v>188798</v>
      </c>
      <c r="H168" s="6" t="s">
        <v>139</v>
      </c>
      <c r="I168" s="6" t="s">
        <v>140</v>
      </c>
      <c r="J168" s="8"/>
    </row>
    <row r="169" spans="1:10" x14ac:dyDescent="0.25">
      <c r="A169" s="5">
        <v>44994</v>
      </c>
      <c r="B169" s="9" t="s">
        <v>375</v>
      </c>
      <c r="C169" s="6" t="s">
        <v>10</v>
      </c>
      <c r="D169" s="6" t="s">
        <v>376</v>
      </c>
      <c r="E169" s="10">
        <v>1887980</v>
      </c>
      <c r="F169" s="11" t="s">
        <v>12</v>
      </c>
      <c r="G169" s="10">
        <v>188798</v>
      </c>
      <c r="H169" s="6" t="s">
        <v>53</v>
      </c>
      <c r="I169" s="6" t="s">
        <v>54</v>
      </c>
      <c r="J169" s="8"/>
    </row>
    <row r="170" spans="1:10" x14ac:dyDescent="0.25">
      <c r="A170" s="5">
        <v>44994</v>
      </c>
      <c r="B170" s="9" t="s">
        <v>377</v>
      </c>
      <c r="C170" s="6" t="s">
        <v>10</v>
      </c>
      <c r="D170" s="6" t="s">
        <v>378</v>
      </c>
      <c r="E170" s="10">
        <v>4313540</v>
      </c>
      <c r="F170" s="11" t="s">
        <v>12</v>
      </c>
      <c r="G170" s="10">
        <v>431354</v>
      </c>
      <c r="H170" s="6" t="s">
        <v>131</v>
      </c>
      <c r="I170" s="6" t="s">
        <v>132</v>
      </c>
      <c r="J170" s="8"/>
    </row>
    <row r="171" spans="1:10" x14ac:dyDescent="0.25">
      <c r="A171" s="5">
        <v>44994</v>
      </c>
      <c r="B171" s="9" t="s">
        <v>379</v>
      </c>
      <c r="C171" s="6" t="s">
        <v>10</v>
      </c>
      <c r="D171" s="6" t="s">
        <v>380</v>
      </c>
      <c r="E171" s="10">
        <v>943990</v>
      </c>
      <c r="F171" s="11" t="s">
        <v>12</v>
      </c>
      <c r="G171" s="10">
        <v>94399</v>
      </c>
      <c r="H171" s="6" t="s">
        <v>131</v>
      </c>
      <c r="I171" s="6" t="s">
        <v>132</v>
      </c>
      <c r="J171" s="8"/>
    </row>
    <row r="172" spans="1:10" x14ac:dyDescent="0.25">
      <c r="A172" s="5">
        <v>45001</v>
      </c>
      <c r="B172" s="9" t="s">
        <v>381</v>
      </c>
      <c r="C172" s="6" t="s">
        <v>10</v>
      </c>
      <c r="D172" s="6" t="s">
        <v>382</v>
      </c>
      <c r="E172" s="10">
        <v>453750</v>
      </c>
      <c r="F172" s="11" t="s">
        <v>12</v>
      </c>
      <c r="G172" s="10">
        <v>45375</v>
      </c>
      <c r="H172" s="6" t="s">
        <v>175</v>
      </c>
      <c r="I172" s="6" t="s">
        <v>176</v>
      </c>
    </row>
    <row r="173" spans="1:10" x14ac:dyDescent="0.25">
      <c r="A173" s="5">
        <v>45001</v>
      </c>
      <c r="B173" s="9" t="s">
        <v>383</v>
      </c>
      <c r="C173" s="6" t="s">
        <v>10</v>
      </c>
      <c r="D173" s="6" t="s">
        <v>384</v>
      </c>
      <c r="E173" s="10">
        <v>1410195</v>
      </c>
      <c r="F173" s="11" t="s">
        <v>12</v>
      </c>
      <c r="G173" s="10">
        <v>141020</v>
      </c>
      <c r="H173" s="6" t="s">
        <v>291</v>
      </c>
      <c r="I173" s="6" t="s">
        <v>292</v>
      </c>
    </row>
    <row r="174" spans="1:10" x14ac:dyDescent="0.25">
      <c r="A174" s="5">
        <v>45001</v>
      </c>
      <c r="B174" s="9" t="s">
        <v>385</v>
      </c>
      <c r="C174" s="6" t="s">
        <v>10</v>
      </c>
      <c r="D174" s="6" t="s">
        <v>386</v>
      </c>
      <c r="E174" s="10">
        <v>1719530</v>
      </c>
      <c r="F174" s="11" t="s">
        <v>12</v>
      </c>
      <c r="G174" s="10">
        <v>171953</v>
      </c>
      <c r="H174" s="6" t="s">
        <v>93</v>
      </c>
      <c r="I174" s="6" t="s">
        <v>94</v>
      </c>
    </row>
    <row r="175" spans="1:10" x14ac:dyDescent="0.25">
      <c r="A175" s="5">
        <v>45001</v>
      </c>
      <c r="B175" s="9" t="s">
        <v>387</v>
      </c>
      <c r="C175" s="6" t="s">
        <v>10</v>
      </c>
      <c r="D175" s="6" t="s">
        <v>388</v>
      </c>
      <c r="E175" s="10">
        <v>3849940</v>
      </c>
      <c r="F175" s="11" t="s">
        <v>12</v>
      </c>
      <c r="G175" s="10">
        <v>384994</v>
      </c>
      <c r="H175" s="6" t="s">
        <v>53</v>
      </c>
      <c r="I175" s="6" t="s">
        <v>54</v>
      </c>
    </row>
    <row r="176" spans="1:10" x14ac:dyDescent="0.25">
      <c r="A176" s="5">
        <v>45001</v>
      </c>
      <c r="B176" s="9" t="s">
        <v>389</v>
      </c>
      <c r="C176" s="6" t="s">
        <v>10</v>
      </c>
      <c r="D176" s="6" t="s">
        <v>390</v>
      </c>
      <c r="E176" s="10">
        <v>1410195</v>
      </c>
      <c r="F176" s="11" t="s">
        <v>12</v>
      </c>
      <c r="G176" s="10">
        <v>141020</v>
      </c>
      <c r="H176" s="6" t="s">
        <v>117</v>
      </c>
      <c r="I176" s="6" t="s">
        <v>118</v>
      </c>
    </row>
    <row r="177" spans="1:10" x14ac:dyDescent="0.25">
      <c r="A177" s="5">
        <v>45001</v>
      </c>
      <c r="B177" s="9" t="s">
        <v>391</v>
      </c>
      <c r="C177" s="6" t="s">
        <v>10</v>
      </c>
      <c r="D177" s="6" t="s">
        <v>392</v>
      </c>
      <c r="E177" s="10">
        <v>2428689</v>
      </c>
      <c r="F177" s="11" t="s">
        <v>12</v>
      </c>
      <c r="G177" s="10">
        <v>242869</v>
      </c>
      <c r="H177" s="6" t="s">
        <v>13</v>
      </c>
      <c r="I177" s="6" t="s">
        <v>14</v>
      </c>
    </row>
    <row r="178" spans="1:10" x14ac:dyDescent="0.25">
      <c r="A178" s="5">
        <v>45001</v>
      </c>
      <c r="B178" s="9" t="s">
        <v>393</v>
      </c>
      <c r="C178" s="6" t="s">
        <v>10</v>
      </c>
      <c r="D178" s="6" t="s">
        <v>394</v>
      </c>
      <c r="E178" s="10">
        <v>4853580</v>
      </c>
      <c r="F178" s="11" t="s">
        <v>12</v>
      </c>
      <c r="G178" s="10">
        <v>485358</v>
      </c>
      <c r="H178" s="6" t="s">
        <v>13</v>
      </c>
      <c r="I178" s="6" t="s">
        <v>14</v>
      </c>
    </row>
    <row r="179" spans="1:10" x14ac:dyDescent="0.25">
      <c r="A179" s="5">
        <v>45001</v>
      </c>
      <c r="B179" s="9" t="s">
        <v>395</v>
      </c>
      <c r="C179" s="6" t="s">
        <v>10</v>
      </c>
      <c r="D179" s="6" t="s">
        <v>396</v>
      </c>
      <c r="E179" s="10">
        <v>4719950</v>
      </c>
      <c r="F179" s="11" t="s">
        <v>12</v>
      </c>
      <c r="G179" s="10">
        <v>471995</v>
      </c>
      <c r="H179" s="6" t="s">
        <v>13</v>
      </c>
      <c r="I179" s="6" t="s">
        <v>14</v>
      </c>
    </row>
    <row r="180" spans="1:10" x14ac:dyDescent="0.25">
      <c r="A180" s="5">
        <v>45001</v>
      </c>
      <c r="B180" s="9" t="s">
        <v>397</v>
      </c>
      <c r="C180" s="6" t="s">
        <v>10</v>
      </c>
      <c r="D180" s="6" t="s">
        <v>398</v>
      </c>
      <c r="E180" s="10">
        <v>9439900</v>
      </c>
      <c r="F180" s="11" t="s">
        <v>12</v>
      </c>
      <c r="G180" s="10">
        <v>943990</v>
      </c>
      <c r="H180" s="6" t="s">
        <v>13</v>
      </c>
      <c r="I180" s="6" t="s">
        <v>14</v>
      </c>
    </row>
    <row r="181" spans="1:10" x14ac:dyDescent="0.25">
      <c r="A181" s="5">
        <v>45001</v>
      </c>
      <c r="B181" s="9" t="s">
        <v>399</v>
      </c>
      <c r="C181" s="6" t="s">
        <v>10</v>
      </c>
      <c r="D181" s="6" t="s">
        <v>400</v>
      </c>
      <c r="E181" s="10">
        <v>3160410</v>
      </c>
      <c r="F181" s="11" t="s">
        <v>12</v>
      </c>
      <c r="G181" s="10">
        <v>316041</v>
      </c>
      <c r="H181" s="6" t="s">
        <v>13</v>
      </c>
      <c r="I181" s="6" t="s">
        <v>14</v>
      </c>
    </row>
    <row r="182" spans="1:10" x14ac:dyDescent="0.25">
      <c r="A182" s="5">
        <v>45001</v>
      </c>
      <c r="B182" s="9" t="s">
        <v>401</v>
      </c>
      <c r="C182" s="6" t="s">
        <v>10</v>
      </c>
      <c r="D182" s="6" t="s">
        <v>402</v>
      </c>
      <c r="E182" s="10">
        <v>1003640</v>
      </c>
      <c r="F182" s="11" t="s">
        <v>12</v>
      </c>
      <c r="G182" s="10">
        <v>100364</v>
      </c>
      <c r="H182" s="6" t="s">
        <v>13</v>
      </c>
      <c r="I182" s="6" t="s">
        <v>14</v>
      </c>
    </row>
    <row r="183" spans="1:10" x14ac:dyDescent="0.25">
      <c r="A183" s="5">
        <v>45001</v>
      </c>
      <c r="B183" s="9" t="s">
        <v>403</v>
      </c>
      <c r="C183" s="6" t="s">
        <v>10</v>
      </c>
      <c r="D183" s="6" t="s">
        <v>404</v>
      </c>
      <c r="E183" s="10">
        <v>943990</v>
      </c>
      <c r="F183" s="11" t="s">
        <v>12</v>
      </c>
      <c r="G183" s="10">
        <v>94399</v>
      </c>
      <c r="H183" s="6" t="s">
        <v>101</v>
      </c>
      <c r="I183" s="6" t="s">
        <v>102</v>
      </c>
    </row>
    <row r="184" spans="1:10" x14ac:dyDescent="0.25">
      <c r="A184" s="5">
        <v>45001</v>
      </c>
      <c r="B184" s="9" t="s">
        <v>405</v>
      </c>
      <c r="C184" s="6" t="s">
        <v>10</v>
      </c>
      <c r="D184" s="6" t="s">
        <v>406</v>
      </c>
      <c r="E184" s="10">
        <v>2851385</v>
      </c>
      <c r="F184" s="11" t="s">
        <v>12</v>
      </c>
      <c r="G184" s="10">
        <v>285139</v>
      </c>
      <c r="H184" s="6" t="s">
        <v>101</v>
      </c>
      <c r="I184" s="6" t="s">
        <v>102</v>
      </c>
    </row>
    <row r="185" spans="1:10" x14ac:dyDescent="0.25">
      <c r="A185" s="5">
        <v>45001</v>
      </c>
      <c r="B185" s="9" t="s">
        <v>407</v>
      </c>
      <c r="C185" s="6" t="s">
        <v>10</v>
      </c>
      <c r="D185" s="6" t="s">
        <v>408</v>
      </c>
      <c r="E185" s="10">
        <v>1623563</v>
      </c>
      <c r="F185" s="11" t="s">
        <v>12</v>
      </c>
      <c r="G185" s="10">
        <v>162357</v>
      </c>
      <c r="H185" s="6" t="s">
        <v>101</v>
      </c>
      <c r="I185" s="6" t="s">
        <v>102</v>
      </c>
    </row>
    <row r="186" spans="1:10" x14ac:dyDescent="0.25">
      <c r="A186" s="5">
        <v>45001</v>
      </c>
      <c r="B186" s="9" t="s">
        <v>409</v>
      </c>
      <c r="C186" s="6" t="s">
        <v>10</v>
      </c>
      <c r="D186" s="6" t="s">
        <v>410</v>
      </c>
      <c r="E186" s="10">
        <v>3849940</v>
      </c>
      <c r="F186" s="11" t="s">
        <v>12</v>
      </c>
      <c r="G186" s="10">
        <v>384994</v>
      </c>
      <c r="H186" s="6" t="s">
        <v>13</v>
      </c>
      <c r="I186" s="6" t="s">
        <v>14</v>
      </c>
    </row>
    <row r="187" spans="1:10" x14ac:dyDescent="0.25">
      <c r="A187" s="5">
        <v>45001</v>
      </c>
      <c r="B187" s="9" t="s">
        <v>411</v>
      </c>
      <c r="C187" s="6" t="s">
        <v>10</v>
      </c>
      <c r="D187" s="6" t="s">
        <v>412</v>
      </c>
      <c r="E187" s="10">
        <v>3775960</v>
      </c>
      <c r="F187" s="11" t="s">
        <v>12</v>
      </c>
      <c r="G187" s="10">
        <v>377596</v>
      </c>
      <c r="H187" s="6" t="s">
        <v>13</v>
      </c>
      <c r="I187" s="6" t="s">
        <v>14</v>
      </c>
    </row>
    <row r="188" spans="1:10" x14ac:dyDescent="0.25">
      <c r="A188" s="5">
        <v>45001</v>
      </c>
      <c r="B188" s="9" t="s">
        <v>413</v>
      </c>
      <c r="C188" s="6" t="s">
        <v>10</v>
      </c>
      <c r="D188" s="6" t="s">
        <v>414</v>
      </c>
      <c r="E188" s="10">
        <v>367155</v>
      </c>
      <c r="F188" s="11" t="s">
        <v>12</v>
      </c>
      <c r="G188" s="10">
        <v>36716</v>
      </c>
      <c r="H188" s="6" t="s">
        <v>147</v>
      </c>
      <c r="I188" s="6" t="s">
        <v>148</v>
      </c>
      <c r="J188" s="8"/>
    </row>
    <row r="189" spans="1:10" x14ac:dyDescent="0.25">
      <c r="A189" s="5">
        <v>45001</v>
      </c>
      <c r="B189" s="9" t="s">
        <v>415</v>
      </c>
      <c r="C189" s="6" t="s">
        <v>10</v>
      </c>
      <c r="D189" s="6" t="s">
        <v>416</v>
      </c>
      <c r="E189" s="10">
        <v>111058</v>
      </c>
      <c r="F189" s="11" t="s">
        <v>12</v>
      </c>
      <c r="G189" s="10">
        <v>11106</v>
      </c>
      <c r="H189" s="6" t="s">
        <v>147</v>
      </c>
      <c r="I189" s="6" t="s">
        <v>148</v>
      </c>
    </row>
    <row r="190" spans="1:10" x14ac:dyDescent="0.25">
      <c r="A190" s="5">
        <v>45001</v>
      </c>
      <c r="B190" s="9" t="s">
        <v>417</v>
      </c>
      <c r="C190" s="6" t="s">
        <v>10</v>
      </c>
      <c r="D190" s="6" t="s">
        <v>418</v>
      </c>
      <c r="E190" s="10">
        <v>1762970</v>
      </c>
      <c r="F190" s="11" t="s">
        <v>12</v>
      </c>
      <c r="G190" s="10">
        <v>176297</v>
      </c>
      <c r="H190" s="6" t="s">
        <v>147</v>
      </c>
      <c r="I190" s="6" t="s">
        <v>148</v>
      </c>
      <c r="J190" s="8"/>
    </row>
    <row r="191" spans="1:10" x14ac:dyDescent="0.25">
      <c r="A191" s="5">
        <v>45001</v>
      </c>
      <c r="B191" s="9" t="s">
        <v>419</v>
      </c>
      <c r="C191" s="6" t="s">
        <v>10</v>
      </c>
      <c r="D191" s="6" t="s">
        <v>420</v>
      </c>
      <c r="E191" s="10">
        <v>943990</v>
      </c>
      <c r="F191" s="11" t="s">
        <v>12</v>
      </c>
      <c r="G191" s="10">
        <v>94399</v>
      </c>
      <c r="H191" s="6" t="s">
        <v>147</v>
      </c>
      <c r="I191" s="6" t="s">
        <v>148</v>
      </c>
      <c r="J191" s="8"/>
    </row>
    <row r="192" spans="1:10" x14ac:dyDescent="0.25">
      <c r="A192" s="5">
        <v>45001</v>
      </c>
      <c r="B192" s="9" t="s">
        <v>421</v>
      </c>
      <c r="C192" s="6" t="s">
        <v>10</v>
      </c>
      <c r="D192" s="6" t="s">
        <v>422</v>
      </c>
      <c r="E192" s="10">
        <v>3195305</v>
      </c>
      <c r="F192" s="11" t="s">
        <v>12</v>
      </c>
      <c r="G192" s="10">
        <v>319531</v>
      </c>
      <c r="H192" s="6" t="s">
        <v>147</v>
      </c>
      <c r="I192" s="6" t="s">
        <v>148</v>
      </c>
      <c r="J192" s="8"/>
    </row>
    <row r="193" spans="1:10" x14ac:dyDescent="0.25">
      <c r="A193" s="5">
        <v>45001</v>
      </c>
      <c r="B193" s="9" t="s">
        <v>423</v>
      </c>
      <c r="C193" s="6" t="s">
        <v>10</v>
      </c>
      <c r="D193" s="6" t="s">
        <v>424</v>
      </c>
      <c r="E193" s="10">
        <v>4928325</v>
      </c>
      <c r="F193" s="11" t="s">
        <v>12</v>
      </c>
      <c r="G193" s="10">
        <v>492833</v>
      </c>
      <c r="H193" s="6" t="s">
        <v>147</v>
      </c>
      <c r="I193" s="6" t="s">
        <v>148</v>
      </c>
      <c r="J193" s="8"/>
    </row>
    <row r="194" spans="1:10" x14ac:dyDescent="0.25">
      <c r="A194" s="5">
        <v>45003</v>
      </c>
      <c r="B194" s="9" t="s">
        <v>425</v>
      </c>
      <c r="C194" s="6" t="s">
        <v>10</v>
      </c>
      <c r="D194" s="6" t="s">
        <v>426</v>
      </c>
      <c r="E194" s="10">
        <v>2831970</v>
      </c>
      <c r="F194" s="11" t="s">
        <v>12</v>
      </c>
      <c r="G194" s="10">
        <v>283197</v>
      </c>
      <c r="H194" s="6" t="s">
        <v>131</v>
      </c>
      <c r="I194" s="6" t="s">
        <v>132</v>
      </c>
      <c r="J194" s="8"/>
    </row>
    <row r="195" spans="1:10" x14ac:dyDescent="0.25">
      <c r="A195" s="5">
        <v>45003</v>
      </c>
      <c r="B195" s="9" t="s">
        <v>427</v>
      </c>
      <c r="C195" s="6" t="s">
        <v>10</v>
      </c>
      <c r="D195" s="6" t="s">
        <v>428</v>
      </c>
      <c r="E195" s="10">
        <v>4272736</v>
      </c>
      <c r="F195" s="11" t="s">
        <v>12</v>
      </c>
      <c r="G195" s="10">
        <v>427274</v>
      </c>
      <c r="H195" s="6" t="s">
        <v>131</v>
      </c>
      <c r="I195" s="6" t="s">
        <v>132</v>
      </c>
      <c r="J195" s="8"/>
    </row>
    <row r="196" spans="1:10" x14ac:dyDescent="0.25">
      <c r="A196" s="5">
        <v>45003</v>
      </c>
      <c r="B196" s="9" t="s">
        <v>429</v>
      </c>
      <c r="C196" s="6" t="s">
        <v>10</v>
      </c>
      <c r="D196" s="6" t="s">
        <v>430</v>
      </c>
      <c r="E196" s="10">
        <v>1468620</v>
      </c>
      <c r="F196" s="11" t="s">
        <v>12</v>
      </c>
      <c r="G196" s="10">
        <v>146862</v>
      </c>
      <c r="H196" s="6" t="s">
        <v>53</v>
      </c>
      <c r="I196" s="6" t="s">
        <v>54</v>
      </c>
      <c r="J196" s="8"/>
    </row>
    <row r="197" spans="1:10" x14ac:dyDescent="0.25">
      <c r="A197" s="5">
        <v>45003</v>
      </c>
      <c r="B197" s="9" t="s">
        <v>431</v>
      </c>
      <c r="C197" s="6" t="s">
        <v>10</v>
      </c>
      <c r="D197" s="6" t="s">
        <v>432</v>
      </c>
      <c r="E197" s="10">
        <v>943990</v>
      </c>
      <c r="F197" s="11" t="s">
        <v>12</v>
      </c>
      <c r="G197" s="10">
        <v>94399</v>
      </c>
      <c r="H197" s="6" t="s">
        <v>89</v>
      </c>
      <c r="I197" s="6" t="s">
        <v>90</v>
      </c>
      <c r="J197" s="8"/>
    </row>
    <row r="198" spans="1:10" x14ac:dyDescent="0.25">
      <c r="A198" s="5">
        <v>45003</v>
      </c>
      <c r="B198" s="9" t="s">
        <v>433</v>
      </c>
      <c r="C198" s="6" t="s">
        <v>10</v>
      </c>
      <c r="D198" s="6" t="s">
        <v>434</v>
      </c>
      <c r="E198" s="10">
        <v>943990</v>
      </c>
      <c r="F198" s="11" t="s">
        <v>12</v>
      </c>
      <c r="G198" s="10">
        <v>94399</v>
      </c>
      <c r="H198" s="6" t="s">
        <v>83</v>
      </c>
      <c r="I198" s="6" t="s">
        <v>84</v>
      </c>
      <c r="J198" s="8"/>
    </row>
    <row r="199" spans="1:10" x14ac:dyDescent="0.25">
      <c r="A199" s="5">
        <v>45003</v>
      </c>
      <c r="B199" s="9" t="s">
        <v>435</v>
      </c>
      <c r="C199" s="6" t="s">
        <v>10</v>
      </c>
      <c r="D199" s="6" t="s">
        <v>436</v>
      </c>
      <c r="E199" s="10">
        <v>1410195</v>
      </c>
      <c r="F199" s="11" t="s">
        <v>12</v>
      </c>
      <c r="G199" s="10">
        <v>141020</v>
      </c>
      <c r="H199" s="6" t="s">
        <v>175</v>
      </c>
      <c r="I199" s="6" t="s">
        <v>176</v>
      </c>
      <c r="J199" s="8"/>
    </row>
    <row r="200" spans="1:10" x14ac:dyDescent="0.25">
      <c r="A200" s="5">
        <v>45003</v>
      </c>
      <c r="B200" s="9" t="s">
        <v>437</v>
      </c>
      <c r="C200" s="6" t="s">
        <v>10</v>
      </c>
      <c r="D200" s="6" t="s">
        <v>438</v>
      </c>
      <c r="E200" s="10">
        <v>1468620</v>
      </c>
      <c r="F200" s="11" t="s">
        <v>12</v>
      </c>
      <c r="G200" s="10">
        <v>146862</v>
      </c>
      <c r="H200" s="6" t="s">
        <v>73</v>
      </c>
      <c r="I200" s="6" t="s">
        <v>74</v>
      </c>
      <c r="J200" s="8"/>
    </row>
    <row r="201" spans="1:10" x14ac:dyDescent="0.25">
      <c r="A201" s="5">
        <v>45003</v>
      </c>
      <c r="B201" s="9" t="s">
        <v>439</v>
      </c>
      <c r="C201" s="6" t="s">
        <v>10</v>
      </c>
      <c r="D201" s="6" t="s">
        <v>440</v>
      </c>
      <c r="E201" s="10">
        <v>2138890</v>
      </c>
      <c r="F201" s="11" t="s">
        <v>12</v>
      </c>
      <c r="G201" s="10">
        <v>213889</v>
      </c>
      <c r="H201" s="6" t="s">
        <v>139</v>
      </c>
      <c r="I201" s="6" t="s">
        <v>140</v>
      </c>
      <c r="J201" s="8"/>
    </row>
    <row r="202" spans="1:10" x14ac:dyDescent="0.25">
      <c r="A202" s="5">
        <v>45003</v>
      </c>
      <c r="B202" s="9" t="s">
        <v>441</v>
      </c>
      <c r="C202" s="6" t="s">
        <v>10</v>
      </c>
      <c r="D202" s="6" t="s">
        <v>442</v>
      </c>
      <c r="E202" s="10">
        <v>501820</v>
      </c>
      <c r="F202" s="11" t="s">
        <v>12</v>
      </c>
      <c r="G202" s="10">
        <v>50182</v>
      </c>
      <c r="H202" s="6" t="s">
        <v>175</v>
      </c>
      <c r="I202" s="6" t="s">
        <v>176</v>
      </c>
    </row>
    <row r="203" spans="1:10" x14ac:dyDescent="0.25">
      <c r="A203" s="5">
        <v>45003</v>
      </c>
      <c r="B203" s="9" t="s">
        <v>443</v>
      </c>
      <c r="C203" s="6" t="s">
        <v>10</v>
      </c>
      <c r="D203" s="6" t="s">
        <v>444</v>
      </c>
      <c r="E203" s="10">
        <v>4617925</v>
      </c>
      <c r="F203" s="11" t="s">
        <v>12</v>
      </c>
      <c r="G203" s="10">
        <v>461793</v>
      </c>
      <c r="H203" s="6" t="s">
        <v>113</v>
      </c>
      <c r="I203" s="6" t="s">
        <v>114</v>
      </c>
    </row>
    <row r="204" spans="1:10" x14ac:dyDescent="0.25">
      <c r="A204" s="5">
        <v>45003</v>
      </c>
      <c r="B204" s="9" t="s">
        <v>445</v>
      </c>
      <c r="C204" s="6" t="s">
        <v>10</v>
      </c>
      <c r="D204" s="6" t="s">
        <v>446</v>
      </c>
      <c r="E204" s="10">
        <v>3562430</v>
      </c>
      <c r="F204" s="11" t="s">
        <v>12</v>
      </c>
      <c r="G204" s="10">
        <v>356243</v>
      </c>
      <c r="H204" s="6" t="s">
        <v>89</v>
      </c>
      <c r="I204" s="6" t="s">
        <v>90</v>
      </c>
    </row>
    <row r="205" spans="1:10" x14ac:dyDescent="0.25">
      <c r="A205" s="5">
        <v>45003</v>
      </c>
      <c r="B205" s="9" t="s">
        <v>447</v>
      </c>
      <c r="C205" s="6" t="s">
        <v>10</v>
      </c>
      <c r="D205" s="6" t="s">
        <v>448</v>
      </c>
      <c r="E205" s="10">
        <v>10553485</v>
      </c>
      <c r="F205" s="11" t="s">
        <v>12</v>
      </c>
      <c r="G205" s="10">
        <v>1055349</v>
      </c>
      <c r="H205" s="6" t="s">
        <v>73</v>
      </c>
      <c r="I205" s="6" t="s">
        <v>74</v>
      </c>
    </row>
    <row r="206" spans="1:10" x14ac:dyDescent="0.25">
      <c r="A206" s="5">
        <v>45003</v>
      </c>
      <c r="B206" s="9" t="s">
        <v>449</v>
      </c>
      <c r="C206" s="6" t="s">
        <v>10</v>
      </c>
      <c r="D206" s="6" t="s">
        <v>450</v>
      </c>
      <c r="E206" s="10">
        <v>2472070</v>
      </c>
      <c r="F206" s="11" t="s">
        <v>12</v>
      </c>
      <c r="G206" s="10">
        <v>247207</v>
      </c>
      <c r="H206" s="6" t="s">
        <v>175</v>
      </c>
      <c r="I206" s="6" t="s">
        <v>176</v>
      </c>
    </row>
    <row r="207" spans="1:10" x14ac:dyDescent="0.25">
      <c r="A207" s="5">
        <v>45003</v>
      </c>
      <c r="B207" s="9" t="s">
        <v>451</v>
      </c>
      <c r="C207" s="6" t="s">
        <v>10</v>
      </c>
      <c r="D207" s="6" t="s">
        <v>452</v>
      </c>
      <c r="E207" s="10">
        <v>6010108</v>
      </c>
      <c r="F207" s="11" t="s">
        <v>12</v>
      </c>
      <c r="G207" s="10">
        <v>601011</v>
      </c>
      <c r="H207" s="6" t="s">
        <v>175</v>
      </c>
      <c r="I207" s="6" t="s">
        <v>176</v>
      </c>
    </row>
    <row r="208" spans="1:10" x14ac:dyDescent="0.25">
      <c r="A208" s="5">
        <v>45003</v>
      </c>
      <c r="B208" s="9" t="s">
        <v>453</v>
      </c>
      <c r="C208" s="6" t="s">
        <v>10</v>
      </c>
      <c r="D208" s="6" t="s">
        <v>454</v>
      </c>
      <c r="E208" s="10">
        <v>4762640</v>
      </c>
      <c r="F208" s="11" t="s">
        <v>12</v>
      </c>
      <c r="G208" s="10">
        <v>476264</v>
      </c>
      <c r="H208" s="6" t="s">
        <v>93</v>
      </c>
      <c r="I208" s="6" t="s">
        <v>94</v>
      </c>
    </row>
    <row r="209" spans="1:10" x14ac:dyDescent="0.25">
      <c r="A209" s="5">
        <v>45003</v>
      </c>
      <c r="B209" s="9" t="s">
        <v>455</v>
      </c>
      <c r="C209" s="6" t="s">
        <v>10</v>
      </c>
      <c r="D209" s="6" t="s">
        <v>456</v>
      </c>
      <c r="E209" s="10">
        <v>2381320</v>
      </c>
      <c r="F209" s="11" t="s">
        <v>12</v>
      </c>
      <c r="G209" s="10">
        <v>238132</v>
      </c>
      <c r="H209" s="6" t="s">
        <v>89</v>
      </c>
      <c r="I209" s="6" t="s">
        <v>90</v>
      </c>
    </row>
    <row r="210" spans="1:10" x14ac:dyDescent="0.25">
      <c r="A210" s="5">
        <v>45003</v>
      </c>
      <c r="B210" s="9" t="s">
        <v>457</v>
      </c>
      <c r="C210" s="6" t="s">
        <v>10</v>
      </c>
      <c r="D210" s="6" t="s">
        <v>458</v>
      </c>
      <c r="E210" s="10">
        <v>501820</v>
      </c>
      <c r="F210" s="11" t="s">
        <v>12</v>
      </c>
      <c r="G210" s="10">
        <v>50182</v>
      </c>
      <c r="H210" s="6" t="s">
        <v>131</v>
      </c>
      <c r="I210" s="6" t="s">
        <v>132</v>
      </c>
    </row>
    <row r="211" spans="1:10" x14ac:dyDescent="0.25">
      <c r="A211" s="5">
        <v>45003</v>
      </c>
      <c r="B211" s="9" t="s">
        <v>459</v>
      </c>
      <c r="C211" s="6" t="s">
        <v>10</v>
      </c>
      <c r="D211" s="6" t="s">
        <v>460</v>
      </c>
      <c r="E211" s="10">
        <v>2144100</v>
      </c>
      <c r="F211" s="11" t="s">
        <v>12</v>
      </c>
      <c r="G211" s="10">
        <v>214410</v>
      </c>
      <c r="H211" s="6" t="s">
        <v>131</v>
      </c>
      <c r="I211" s="6" t="s">
        <v>132</v>
      </c>
    </row>
    <row r="212" spans="1:10" x14ac:dyDescent="0.25">
      <c r="A212" s="5">
        <v>45003</v>
      </c>
      <c r="B212" s="9" t="s">
        <v>461</v>
      </c>
      <c r="C212" s="6" t="s">
        <v>10</v>
      </c>
      <c r="D212" s="6" t="s">
        <v>462</v>
      </c>
      <c r="E212" s="10">
        <v>6181315</v>
      </c>
      <c r="F212" s="11" t="s">
        <v>12</v>
      </c>
      <c r="G212" s="10">
        <v>618132</v>
      </c>
      <c r="H212" s="6" t="s">
        <v>131</v>
      </c>
      <c r="I212" s="6" t="s">
        <v>132</v>
      </c>
    </row>
    <row r="213" spans="1:10" x14ac:dyDescent="0.25">
      <c r="A213" s="5">
        <v>45003</v>
      </c>
      <c r="B213" s="9" t="s">
        <v>463</v>
      </c>
      <c r="C213" s="6" t="s">
        <v>10</v>
      </c>
      <c r="D213" s="6" t="s">
        <v>464</v>
      </c>
      <c r="E213" s="10">
        <v>4096600</v>
      </c>
      <c r="F213" s="11" t="s">
        <v>12</v>
      </c>
      <c r="G213" s="10">
        <v>409660</v>
      </c>
      <c r="H213" s="6" t="s">
        <v>147</v>
      </c>
      <c r="I213" s="6" t="s">
        <v>148</v>
      </c>
    </row>
    <row r="214" spans="1:10" x14ac:dyDescent="0.25">
      <c r="A214" s="5">
        <v>45003</v>
      </c>
      <c r="B214" s="9" t="s">
        <v>465</v>
      </c>
      <c r="C214" s="6" t="s">
        <v>10</v>
      </c>
      <c r="D214" s="6" t="s">
        <v>466</v>
      </c>
      <c r="E214" s="10">
        <v>8909695</v>
      </c>
      <c r="F214" s="11" t="s">
        <v>12</v>
      </c>
      <c r="G214" s="10">
        <v>890970</v>
      </c>
      <c r="H214" s="6" t="s">
        <v>13</v>
      </c>
      <c r="I214" s="6" t="s">
        <v>14</v>
      </c>
      <c r="J214" s="8"/>
    </row>
    <row r="215" spans="1:10" x14ac:dyDescent="0.25">
      <c r="A215" s="5">
        <v>45003</v>
      </c>
      <c r="B215" s="9" t="s">
        <v>467</v>
      </c>
      <c r="C215" s="6" t="s">
        <v>10</v>
      </c>
      <c r="D215" s="6" t="s">
        <v>468</v>
      </c>
      <c r="E215" s="10">
        <v>2790378</v>
      </c>
      <c r="F215" s="11" t="s">
        <v>12</v>
      </c>
      <c r="G215" s="10">
        <v>279038</v>
      </c>
      <c r="H215" s="6" t="s">
        <v>107</v>
      </c>
      <c r="I215" s="6" t="s">
        <v>108</v>
      </c>
      <c r="J215" s="8"/>
    </row>
    <row r="216" spans="1:10" x14ac:dyDescent="0.25">
      <c r="A216" s="5">
        <v>45003</v>
      </c>
      <c r="B216" s="9" t="s">
        <v>469</v>
      </c>
      <c r="C216" s="6" t="s">
        <v>10</v>
      </c>
      <c r="D216" s="6" t="s">
        <v>470</v>
      </c>
      <c r="E216" s="10">
        <v>272250</v>
      </c>
      <c r="F216" s="11" t="s">
        <v>12</v>
      </c>
      <c r="G216" s="10">
        <v>27225</v>
      </c>
      <c r="H216" s="6" t="s">
        <v>53</v>
      </c>
      <c r="I216" s="6" t="s">
        <v>54</v>
      </c>
      <c r="J216" s="8"/>
    </row>
    <row r="217" spans="1:10" x14ac:dyDescent="0.25">
      <c r="A217" s="5">
        <v>45008</v>
      </c>
      <c r="B217" s="9" t="s">
        <v>471</v>
      </c>
      <c r="C217" s="6" t="s">
        <v>10</v>
      </c>
      <c r="D217" s="6" t="s">
        <v>472</v>
      </c>
      <c r="E217" s="10">
        <v>250910</v>
      </c>
      <c r="F217" s="11" t="s">
        <v>12</v>
      </c>
      <c r="G217" s="10">
        <v>25091</v>
      </c>
      <c r="H217" s="6" t="s">
        <v>147</v>
      </c>
      <c r="I217" s="6" t="s">
        <v>148</v>
      </c>
      <c r="J217" s="8"/>
    </row>
    <row r="218" spans="1:10" x14ac:dyDescent="0.25">
      <c r="A218" s="5">
        <v>45008</v>
      </c>
      <c r="B218" s="9" t="s">
        <v>473</v>
      </c>
      <c r="C218" s="6" t="s">
        <v>10</v>
      </c>
      <c r="D218" s="6" t="s">
        <v>474</v>
      </c>
      <c r="E218" s="10">
        <v>4719965</v>
      </c>
      <c r="F218" s="11" t="s">
        <v>12</v>
      </c>
      <c r="G218" s="10">
        <v>471997</v>
      </c>
      <c r="H218" s="6" t="s">
        <v>147</v>
      </c>
      <c r="I218" s="6" t="s">
        <v>148</v>
      </c>
      <c r="J218" s="8"/>
    </row>
    <row r="219" spans="1:10" x14ac:dyDescent="0.25">
      <c r="A219" s="5">
        <v>45008</v>
      </c>
      <c r="B219" s="9" t="s">
        <v>475</v>
      </c>
      <c r="C219" s="6" t="s">
        <v>10</v>
      </c>
      <c r="D219" s="6" t="s">
        <v>476</v>
      </c>
      <c r="E219" s="10">
        <v>4578791</v>
      </c>
      <c r="F219" s="11" t="s">
        <v>12</v>
      </c>
      <c r="G219" s="10">
        <v>457879</v>
      </c>
      <c r="H219" s="6" t="s">
        <v>147</v>
      </c>
      <c r="I219" s="6" t="s">
        <v>148</v>
      </c>
    </row>
    <row r="220" spans="1:10" x14ac:dyDescent="0.25">
      <c r="A220" s="5">
        <v>45008</v>
      </c>
      <c r="B220" s="9" t="s">
        <v>477</v>
      </c>
      <c r="C220" s="6" t="s">
        <v>10</v>
      </c>
      <c r="D220" s="6" t="s">
        <v>478</v>
      </c>
      <c r="E220" s="10">
        <v>5038755</v>
      </c>
      <c r="F220" s="11" t="s">
        <v>12</v>
      </c>
      <c r="G220" s="10">
        <v>503876</v>
      </c>
      <c r="H220" s="6" t="s">
        <v>147</v>
      </c>
      <c r="I220" s="6" t="s">
        <v>148</v>
      </c>
      <c r="J220" s="8"/>
    </row>
    <row r="221" spans="1:10" x14ac:dyDescent="0.25">
      <c r="A221" s="5">
        <v>45008</v>
      </c>
      <c r="B221" s="9" t="s">
        <v>479</v>
      </c>
      <c r="C221" s="6" t="s">
        <v>10</v>
      </c>
      <c r="D221" s="6" t="s">
        <v>480</v>
      </c>
      <c r="E221" s="10">
        <v>453750</v>
      </c>
      <c r="F221" s="11" t="s">
        <v>12</v>
      </c>
      <c r="G221" s="10">
        <v>45375</v>
      </c>
      <c r="H221" s="6" t="s">
        <v>147</v>
      </c>
      <c r="I221" s="6" t="s">
        <v>148</v>
      </c>
      <c r="J221" s="8"/>
    </row>
    <row r="222" spans="1:10" x14ac:dyDescent="0.25">
      <c r="A222" s="5">
        <v>45008</v>
      </c>
      <c r="B222" s="9" t="s">
        <v>481</v>
      </c>
      <c r="C222" s="6" t="s">
        <v>10</v>
      </c>
      <c r="D222" s="6" t="s">
        <v>482</v>
      </c>
      <c r="E222" s="10">
        <v>2831970</v>
      </c>
      <c r="F222" s="11" t="s">
        <v>12</v>
      </c>
      <c r="G222" s="10">
        <v>283197</v>
      </c>
      <c r="H222" s="6" t="s">
        <v>117</v>
      </c>
      <c r="I222" s="6" t="s">
        <v>118</v>
      </c>
      <c r="J222" s="8"/>
    </row>
    <row r="223" spans="1:10" x14ac:dyDescent="0.25">
      <c r="A223" s="5">
        <v>45008</v>
      </c>
      <c r="B223" s="9" t="s">
        <v>483</v>
      </c>
      <c r="C223" s="6" t="s">
        <v>10</v>
      </c>
      <c r="D223" s="6" t="s">
        <v>484</v>
      </c>
      <c r="E223" s="10">
        <v>1529835</v>
      </c>
      <c r="F223" s="11" t="s">
        <v>12</v>
      </c>
      <c r="G223" s="10">
        <v>152984</v>
      </c>
      <c r="H223" s="6" t="s">
        <v>89</v>
      </c>
      <c r="I223" s="6" t="s">
        <v>90</v>
      </c>
      <c r="J223" s="8"/>
    </row>
    <row r="224" spans="1:10" x14ac:dyDescent="0.25">
      <c r="A224" s="5">
        <v>45008</v>
      </c>
      <c r="B224" s="9" t="s">
        <v>485</v>
      </c>
      <c r="C224" s="6" t="s">
        <v>10</v>
      </c>
      <c r="D224" s="6" t="s">
        <v>486</v>
      </c>
      <c r="E224" s="10">
        <v>2144100</v>
      </c>
      <c r="F224" s="11" t="s">
        <v>12</v>
      </c>
      <c r="G224" s="10">
        <v>214410</v>
      </c>
      <c r="H224" s="6" t="s">
        <v>53</v>
      </c>
      <c r="I224" s="6" t="s">
        <v>54</v>
      </c>
    </row>
    <row r="225" spans="1:10" x14ac:dyDescent="0.25">
      <c r="A225" s="5">
        <v>45008</v>
      </c>
      <c r="B225" s="9" t="s">
        <v>487</v>
      </c>
      <c r="C225" s="6" t="s">
        <v>10</v>
      </c>
      <c r="D225" s="6" t="s">
        <v>488</v>
      </c>
      <c r="E225" s="10">
        <v>1468620</v>
      </c>
      <c r="F225" s="11" t="s">
        <v>12</v>
      </c>
      <c r="G225" s="10">
        <v>146862</v>
      </c>
      <c r="H225" s="6" t="s">
        <v>107</v>
      </c>
      <c r="I225" s="6" t="s">
        <v>108</v>
      </c>
      <c r="J225" s="8"/>
    </row>
    <row r="226" spans="1:10" x14ac:dyDescent="0.25">
      <c r="A226" s="5">
        <v>45008</v>
      </c>
      <c r="B226" s="9" t="s">
        <v>489</v>
      </c>
      <c r="C226" s="6" t="s">
        <v>10</v>
      </c>
      <c r="D226" s="6" t="s">
        <v>490</v>
      </c>
      <c r="E226" s="10">
        <v>1410195</v>
      </c>
      <c r="F226" s="11" t="s">
        <v>12</v>
      </c>
      <c r="G226" s="10">
        <v>141020</v>
      </c>
      <c r="H226" s="6" t="s">
        <v>93</v>
      </c>
      <c r="I226" s="6" t="s">
        <v>94</v>
      </c>
      <c r="J226" s="8"/>
    </row>
    <row r="227" spans="1:10" x14ac:dyDescent="0.25">
      <c r="A227" s="5">
        <v>45008</v>
      </c>
      <c r="B227" s="9" t="s">
        <v>491</v>
      </c>
      <c r="C227" s="6" t="s">
        <v>10</v>
      </c>
      <c r="D227" s="6" t="s">
        <v>492</v>
      </c>
      <c r="E227" s="10">
        <v>943990</v>
      </c>
      <c r="F227" s="11" t="s">
        <v>12</v>
      </c>
      <c r="G227" s="10">
        <v>94399</v>
      </c>
      <c r="H227" s="6" t="s">
        <v>73</v>
      </c>
      <c r="I227" s="6" t="s">
        <v>74</v>
      </c>
      <c r="J227" s="8"/>
    </row>
    <row r="228" spans="1:10" x14ac:dyDescent="0.25">
      <c r="A228" s="5">
        <v>45008</v>
      </c>
      <c r="B228" s="9" t="s">
        <v>493</v>
      </c>
      <c r="C228" s="6" t="s">
        <v>10</v>
      </c>
      <c r="D228" s="6" t="s">
        <v>494</v>
      </c>
      <c r="E228" s="10">
        <v>7653905</v>
      </c>
      <c r="F228" s="11" t="s">
        <v>12</v>
      </c>
      <c r="G228" s="10">
        <v>765391</v>
      </c>
      <c r="H228" s="6" t="s">
        <v>175</v>
      </c>
      <c r="I228" s="6" t="s">
        <v>176</v>
      </c>
      <c r="J228" s="8"/>
    </row>
    <row r="229" spans="1:10" x14ac:dyDescent="0.25">
      <c r="A229" s="5">
        <v>45008</v>
      </c>
      <c r="B229" s="9" t="s">
        <v>495</v>
      </c>
      <c r="C229" s="6" t="s">
        <v>10</v>
      </c>
      <c r="D229" s="6" t="s">
        <v>496</v>
      </c>
      <c r="E229" s="10">
        <v>943990</v>
      </c>
      <c r="F229" s="11" t="s">
        <v>12</v>
      </c>
      <c r="G229" s="10">
        <v>94399</v>
      </c>
      <c r="H229" s="6" t="s">
        <v>93</v>
      </c>
      <c r="I229" s="6" t="s">
        <v>94</v>
      </c>
      <c r="J229" s="8"/>
    </row>
    <row r="230" spans="1:10" x14ac:dyDescent="0.25">
      <c r="A230" s="5">
        <v>45008</v>
      </c>
      <c r="B230" s="9" t="s">
        <v>497</v>
      </c>
      <c r="C230" s="6" t="s">
        <v>10</v>
      </c>
      <c r="D230" s="6" t="s">
        <v>498</v>
      </c>
      <c r="E230" s="10">
        <v>1194900</v>
      </c>
      <c r="F230" s="11" t="s">
        <v>12</v>
      </c>
      <c r="G230" s="10">
        <v>119490</v>
      </c>
      <c r="H230" s="6" t="s">
        <v>113</v>
      </c>
      <c r="I230" s="6" t="s">
        <v>114</v>
      </c>
      <c r="J230" s="8"/>
    </row>
    <row r="231" spans="1:10" x14ac:dyDescent="0.25">
      <c r="A231" s="5">
        <v>45010</v>
      </c>
      <c r="B231" s="9" t="s">
        <v>499</v>
      </c>
      <c r="C231" s="6" t="s">
        <v>10</v>
      </c>
      <c r="D231" s="6" t="s">
        <v>500</v>
      </c>
      <c r="E231" s="10">
        <v>3381355</v>
      </c>
      <c r="F231" s="11" t="s">
        <v>12</v>
      </c>
      <c r="G231" s="10">
        <v>338136</v>
      </c>
      <c r="H231" s="6" t="s">
        <v>101</v>
      </c>
      <c r="I231" s="6" t="s">
        <v>102</v>
      </c>
      <c r="J231" s="8"/>
    </row>
    <row r="232" spans="1:10" x14ac:dyDescent="0.25">
      <c r="A232" s="5">
        <v>45010</v>
      </c>
      <c r="B232" s="9" t="s">
        <v>501</v>
      </c>
      <c r="C232" s="6" t="s">
        <v>10</v>
      </c>
      <c r="D232" s="6" t="s">
        <v>502</v>
      </c>
      <c r="E232" s="10">
        <v>5474576</v>
      </c>
      <c r="F232" s="11" t="s">
        <v>12</v>
      </c>
      <c r="G232" s="10">
        <v>547458</v>
      </c>
      <c r="H232" s="6" t="s">
        <v>13</v>
      </c>
      <c r="I232" s="6" t="s">
        <v>14</v>
      </c>
    </row>
    <row r="233" spans="1:10" x14ac:dyDescent="0.25">
      <c r="A233" s="5">
        <v>45015</v>
      </c>
      <c r="B233" s="9" t="s">
        <v>503</v>
      </c>
      <c r="C233" s="6" t="s">
        <v>10</v>
      </c>
      <c r="D233" s="6" t="s">
        <v>504</v>
      </c>
      <c r="E233" s="10">
        <v>943990</v>
      </c>
      <c r="F233" s="11" t="s">
        <v>12</v>
      </c>
      <c r="G233" s="10">
        <v>94399</v>
      </c>
      <c r="H233" s="6" t="s">
        <v>13</v>
      </c>
      <c r="I233" s="6" t="s">
        <v>14</v>
      </c>
    </row>
    <row r="234" spans="1:10" x14ac:dyDescent="0.25">
      <c r="A234" s="5">
        <v>45015</v>
      </c>
      <c r="B234" s="9" t="s">
        <v>505</v>
      </c>
      <c r="C234" s="6" t="s">
        <v>10</v>
      </c>
      <c r="D234" s="6" t="s">
        <v>506</v>
      </c>
      <c r="E234" s="10">
        <v>1887980</v>
      </c>
      <c r="F234" s="11" t="s">
        <v>12</v>
      </c>
      <c r="G234" s="10">
        <v>188798</v>
      </c>
      <c r="H234" s="6" t="s">
        <v>13</v>
      </c>
      <c r="I234" s="6" t="s">
        <v>14</v>
      </c>
    </row>
    <row r="235" spans="1:10" x14ac:dyDescent="0.25">
      <c r="A235" s="5">
        <v>45015</v>
      </c>
      <c r="B235" s="9" t="s">
        <v>507</v>
      </c>
      <c r="C235" s="6" t="s">
        <v>10</v>
      </c>
      <c r="D235" s="6" t="s">
        <v>508</v>
      </c>
      <c r="E235" s="10">
        <v>2507100</v>
      </c>
      <c r="F235" s="11" t="s">
        <v>12</v>
      </c>
      <c r="G235" s="10">
        <v>250710</v>
      </c>
      <c r="H235" s="6" t="s">
        <v>13</v>
      </c>
      <c r="I235" s="6" t="s">
        <v>14</v>
      </c>
    </row>
    <row r="236" spans="1:10" x14ac:dyDescent="0.25">
      <c r="A236" s="5">
        <v>45015</v>
      </c>
      <c r="B236" s="9" t="s">
        <v>509</v>
      </c>
      <c r="C236" s="6" t="s">
        <v>10</v>
      </c>
      <c r="D236" s="6" t="s">
        <v>510</v>
      </c>
      <c r="E236" s="10">
        <v>2937240</v>
      </c>
      <c r="F236" s="11" t="s">
        <v>12</v>
      </c>
      <c r="G236" s="10">
        <v>293724</v>
      </c>
      <c r="H236" s="6" t="s">
        <v>13</v>
      </c>
      <c r="I236" s="6" t="s">
        <v>14</v>
      </c>
    </row>
    <row r="237" spans="1:10" x14ac:dyDescent="0.25">
      <c r="A237" s="5">
        <v>45015</v>
      </c>
      <c r="B237" s="9" t="s">
        <v>511</v>
      </c>
      <c r="C237" s="6" t="s">
        <v>10</v>
      </c>
      <c r="D237" s="6" t="s">
        <v>512</v>
      </c>
      <c r="E237" s="10">
        <v>3849940</v>
      </c>
      <c r="F237" s="11" t="s">
        <v>12</v>
      </c>
      <c r="G237" s="10">
        <v>384994</v>
      </c>
      <c r="H237" s="6" t="s">
        <v>117</v>
      </c>
      <c r="I237" s="6" t="s">
        <v>118</v>
      </c>
    </row>
    <row r="238" spans="1:10" x14ac:dyDescent="0.25">
      <c r="A238" s="5">
        <v>45015</v>
      </c>
      <c r="B238" s="9" t="s">
        <v>513</v>
      </c>
      <c r="C238" s="6" t="s">
        <v>10</v>
      </c>
      <c r="D238" s="6" t="s">
        <v>514</v>
      </c>
      <c r="E238" s="10">
        <v>943990</v>
      </c>
      <c r="F238" s="11" t="s">
        <v>12</v>
      </c>
      <c r="G238" s="10">
        <v>94399</v>
      </c>
      <c r="H238" s="6" t="s">
        <v>131</v>
      </c>
      <c r="I238" s="6" t="s">
        <v>132</v>
      </c>
    </row>
    <row r="239" spans="1:10" x14ac:dyDescent="0.25">
      <c r="A239" s="5">
        <v>45015</v>
      </c>
      <c r="B239" s="9" t="s">
        <v>515</v>
      </c>
      <c r="C239" s="6" t="s">
        <v>10</v>
      </c>
      <c r="D239" s="6" t="s">
        <v>516</v>
      </c>
      <c r="E239" s="10">
        <v>7404235</v>
      </c>
      <c r="F239" s="11" t="s">
        <v>12</v>
      </c>
      <c r="G239" s="10">
        <v>740424</v>
      </c>
      <c r="H239" s="6" t="s">
        <v>131</v>
      </c>
      <c r="I239" s="6" t="s">
        <v>132</v>
      </c>
    </row>
    <row r="240" spans="1:10" x14ac:dyDescent="0.25">
      <c r="A240" s="5">
        <v>45015</v>
      </c>
      <c r="B240" s="9" t="s">
        <v>517</v>
      </c>
      <c r="C240" s="6" t="s">
        <v>10</v>
      </c>
      <c r="D240" s="6" t="s">
        <v>518</v>
      </c>
      <c r="E240" s="10">
        <v>13709200</v>
      </c>
      <c r="F240" s="11" t="s">
        <v>12</v>
      </c>
      <c r="G240" s="10">
        <v>1370920</v>
      </c>
      <c r="H240" s="6" t="s">
        <v>139</v>
      </c>
      <c r="I240" s="6" t="s">
        <v>140</v>
      </c>
    </row>
    <row r="241" spans="1:9" x14ac:dyDescent="0.25">
      <c r="A241" s="5">
        <v>45015</v>
      </c>
      <c r="B241" s="9" t="s">
        <v>519</v>
      </c>
      <c r="C241" s="6" t="s">
        <v>10</v>
      </c>
      <c r="D241" s="6" t="s">
        <v>520</v>
      </c>
      <c r="E241" s="10">
        <v>5469410</v>
      </c>
      <c r="F241" s="11" t="s">
        <v>12</v>
      </c>
      <c r="G241" s="10">
        <v>546941</v>
      </c>
      <c r="H241" s="6" t="s">
        <v>73</v>
      </c>
      <c r="I241" s="6" t="s">
        <v>74</v>
      </c>
    </row>
    <row r="242" spans="1:9" x14ac:dyDescent="0.25">
      <c r="A242" s="5">
        <v>45015</v>
      </c>
      <c r="B242" s="9" t="s">
        <v>521</v>
      </c>
      <c r="C242" s="6" t="s">
        <v>10</v>
      </c>
      <c r="D242" s="6" t="s">
        <v>522</v>
      </c>
      <c r="E242" s="10">
        <v>3612720</v>
      </c>
      <c r="F242" s="11" t="s">
        <v>12</v>
      </c>
      <c r="G242" s="10">
        <v>361272</v>
      </c>
      <c r="H242" s="6" t="s">
        <v>89</v>
      </c>
      <c r="I242" s="6" t="s">
        <v>90</v>
      </c>
    </row>
    <row r="243" spans="1:9" x14ac:dyDescent="0.25">
      <c r="A243" s="5">
        <v>45015</v>
      </c>
      <c r="B243" s="9" t="s">
        <v>523</v>
      </c>
      <c r="C243" s="6" t="s">
        <v>10</v>
      </c>
      <c r="D243" s="6" t="s">
        <v>524</v>
      </c>
      <c r="E243" s="10">
        <v>943990</v>
      </c>
      <c r="F243" s="11" t="s">
        <v>12</v>
      </c>
      <c r="G243" s="10">
        <v>94399</v>
      </c>
      <c r="H243" s="6" t="s">
        <v>89</v>
      </c>
      <c r="I243" s="6" t="s">
        <v>90</v>
      </c>
    </row>
    <row r="244" spans="1:9" x14ac:dyDescent="0.25">
      <c r="A244" s="5">
        <v>45015</v>
      </c>
      <c r="B244" s="9" t="s">
        <v>525</v>
      </c>
      <c r="C244" s="6" t="s">
        <v>10</v>
      </c>
      <c r="D244" s="6" t="s">
        <v>526</v>
      </c>
      <c r="E244" s="10">
        <v>1887980</v>
      </c>
      <c r="F244" s="11" t="s">
        <v>12</v>
      </c>
      <c r="G244" s="10">
        <v>188798</v>
      </c>
      <c r="H244" s="6" t="s">
        <v>53</v>
      </c>
      <c r="I244" s="6" t="s">
        <v>54</v>
      </c>
    </row>
    <row r="245" spans="1:9" x14ac:dyDescent="0.25">
      <c r="A245" s="5">
        <v>45015</v>
      </c>
      <c r="B245" s="9" t="s">
        <v>527</v>
      </c>
      <c r="C245" s="6" t="s">
        <v>10</v>
      </c>
      <c r="D245" s="6" t="s">
        <v>528</v>
      </c>
      <c r="E245" s="10">
        <v>943990</v>
      </c>
      <c r="F245" s="11" t="s">
        <v>12</v>
      </c>
      <c r="G245" s="10">
        <v>94399</v>
      </c>
      <c r="H245" s="6" t="s">
        <v>13</v>
      </c>
      <c r="I245" s="6" t="s">
        <v>14</v>
      </c>
    </row>
    <row r="246" spans="1:9" x14ac:dyDescent="0.25">
      <c r="A246" s="5">
        <v>45015</v>
      </c>
      <c r="B246" s="9" t="s">
        <v>529</v>
      </c>
      <c r="C246" s="6" t="s">
        <v>10</v>
      </c>
      <c r="D246" s="6" t="s">
        <v>530</v>
      </c>
      <c r="E246" s="10">
        <v>3373960</v>
      </c>
      <c r="F246" s="11" t="s">
        <v>12</v>
      </c>
      <c r="G246" s="10">
        <v>337396</v>
      </c>
      <c r="H246" s="6" t="s">
        <v>13</v>
      </c>
      <c r="I246" s="6" t="s">
        <v>14</v>
      </c>
    </row>
    <row r="247" spans="1:9" x14ac:dyDescent="0.25">
      <c r="A247" s="5">
        <v>45016</v>
      </c>
      <c r="B247" s="9" t="s">
        <v>531</v>
      </c>
      <c r="C247" s="6" t="s">
        <v>10</v>
      </c>
      <c r="D247" s="6" t="s">
        <v>532</v>
      </c>
      <c r="E247" s="10">
        <v>943990</v>
      </c>
      <c r="F247" s="11" t="s">
        <v>12</v>
      </c>
      <c r="G247" s="10">
        <v>94399</v>
      </c>
      <c r="H247" s="6" t="s">
        <v>13</v>
      </c>
      <c r="I247" s="6" t="s">
        <v>14</v>
      </c>
    </row>
    <row r="248" spans="1:9" x14ac:dyDescent="0.25">
      <c r="A248" s="5">
        <v>45016</v>
      </c>
      <c r="B248" s="9" t="s">
        <v>533</v>
      </c>
      <c r="C248" s="6" t="s">
        <v>10</v>
      </c>
      <c r="D248" s="6" t="s">
        <v>534</v>
      </c>
      <c r="E248" s="10">
        <v>3439060</v>
      </c>
      <c r="F248" s="11" t="s">
        <v>12</v>
      </c>
      <c r="G248" s="10">
        <v>343906</v>
      </c>
      <c r="H248" s="6" t="s">
        <v>13</v>
      </c>
      <c r="I248" s="6" t="s">
        <v>14</v>
      </c>
    </row>
    <row r="249" spans="1:9" x14ac:dyDescent="0.25">
      <c r="A249" s="5">
        <v>45016</v>
      </c>
      <c r="B249" s="9" t="s">
        <v>535</v>
      </c>
      <c r="C249" s="6" t="s">
        <v>10</v>
      </c>
      <c r="D249" s="6" t="s">
        <v>536</v>
      </c>
      <c r="E249" s="10">
        <v>2381320</v>
      </c>
      <c r="F249" s="11" t="s">
        <v>12</v>
      </c>
      <c r="G249" s="10">
        <v>238132</v>
      </c>
      <c r="H249" s="6" t="s">
        <v>53</v>
      </c>
      <c r="I249" s="6" t="s">
        <v>54</v>
      </c>
    </row>
    <row r="250" spans="1:9" x14ac:dyDescent="0.25">
      <c r="A250" s="5">
        <v>45016</v>
      </c>
      <c r="B250" s="9" t="s">
        <v>537</v>
      </c>
      <c r="C250" s="6" t="s">
        <v>10</v>
      </c>
      <c r="D250" s="6" t="s">
        <v>538</v>
      </c>
      <c r="E250" s="10">
        <v>943990</v>
      </c>
      <c r="F250" s="11" t="s">
        <v>12</v>
      </c>
      <c r="G250" s="10">
        <v>94399</v>
      </c>
      <c r="H250" s="6" t="s">
        <v>89</v>
      </c>
      <c r="I250" s="6" t="s">
        <v>90</v>
      </c>
    </row>
    <row r="251" spans="1:9" x14ac:dyDescent="0.25">
      <c r="A251" s="5">
        <v>45016</v>
      </c>
      <c r="B251" s="9" t="s">
        <v>539</v>
      </c>
      <c r="C251" s="6" t="s">
        <v>10</v>
      </c>
      <c r="D251" s="6" t="s">
        <v>540</v>
      </c>
      <c r="E251" s="10">
        <v>2156770</v>
      </c>
      <c r="F251" s="11" t="s">
        <v>12</v>
      </c>
      <c r="G251" s="10">
        <v>215677</v>
      </c>
      <c r="H251" s="6" t="s">
        <v>175</v>
      </c>
      <c r="I251" s="6" t="s">
        <v>176</v>
      </c>
    </row>
    <row r="252" spans="1:9" x14ac:dyDescent="0.25">
      <c r="A252" s="5">
        <v>45016</v>
      </c>
      <c r="B252" s="9" t="s">
        <v>541</v>
      </c>
      <c r="C252" s="6" t="s">
        <v>10</v>
      </c>
      <c r="D252" s="6" t="s">
        <v>542</v>
      </c>
      <c r="E252" s="10">
        <v>3849940</v>
      </c>
      <c r="F252" s="11" t="s">
        <v>12</v>
      </c>
      <c r="G252" s="10">
        <v>384994</v>
      </c>
      <c r="H252" s="6" t="s">
        <v>113</v>
      </c>
      <c r="I252" s="6" t="s">
        <v>114</v>
      </c>
    </row>
    <row r="253" spans="1:9" x14ac:dyDescent="0.25">
      <c r="A253" s="5">
        <v>45016</v>
      </c>
      <c r="B253" s="9" t="s">
        <v>543</v>
      </c>
      <c r="C253" s="6" t="s">
        <v>10</v>
      </c>
      <c r="D253" s="6" t="s">
        <v>544</v>
      </c>
      <c r="E253" s="10">
        <v>1661105</v>
      </c>
      <c r="F253" s="11" t="s">
        <v>12</v>
      </c>
      <c r="G253" s="10">
        <v>166111</v>
      </c>
      <c r="H253" s="6" t="s">
        <v>73</v>
      </c>
      <c r="I253" s="6" t="s">
        <v>74</v>
      </c>
    </row>
    <row r="254" spans="1:9" x14ac:dyDescent="0.25">
      <c r="A254" s="5">
        <v>45016</v>
      </c>
      <c r="B254" s="9" t="s">
        <v>545</v>
      </c>
      <c r="C254" s="6" t="s">
        <v>10</v>
      </c>
      <c r="D254" s="6" t="s">
        <v>546</v>
      </c>
      <c r="E254" s="10">
        <v>453750</v>
      </c>
      <c r="F254" s="11" t="s">
        <v>12</v>
      </c>
      <c r="G254" s="10">
        <v>45375</v>
      </c>
      <c r="H254" s="6" t="s">
        <v>117</v>
      </c>
      <c r="I254" s="6" t="s">
        <v>118</v>
      </c>
    </row>
    <row r="255" spans="1:9" x14ac:dyDescent="0.25">
      <c r="A255" s="5">
        <v>45016</v>
      </c>
      <c r="B255" s="9" t="s">
        <v>547</v>
      </c>
      <c r="C255" s="6" t="s">
        <v>10</v>
      </c>
      <c r="D255" s="6" t="s">
        <v>548</v>
      </c>
      <c r="E255" s="10">
        <v>2091940</v>
      </c>
      <c r="F255" s="11" t="s">
        <v>12</v>
      </c>
      <c r="G255" s="10">
        <v>209194</v>
      </c>
      <c r="H255" s="6" t="s">
        <v>147</v>
      </c>
      <c r="I255" s="6" t="s">
        <v>148</v>
      </c>
    </row>
    <row r="256" spans="1:9" x14ac:dyDescent="0.25">
      <c r="A256" s="5">
        <v>45016</v>
      </c>
      <c r="B256" s="9" t="s">
        <v>549</v>
      </c>
      <c r="C256" s="6" t="s">
        <v>10</v>
      </c>
      <c r="D256" s="6" t="s">
        <v>550</v>
      </c>
      <c r="E256" s="10">
        <v>470065</v>
      </c>
      <c r="F256" s="11" t="s">
        <v>12</v>
      </c>
      <c r="G256" s="10">
        <v>47007</v>
      </c>
      <c r="H256" s="6" t="s">
        <v>147</v>
      </c>
      <c r="I256" s="6" t="s">
        <v>148</v>
      </c>
    </row>
    <row r="257" spans="1:10" x14ac:dyDescent="0.25">
      <c r="A257" s="5">
        <v>45016</v>
      </c>
      <c r="B257" s="9" t="s">
        <v>551</v>
      </c>
      <c r="C257" s="6" t="s">
        <v>10</v>
      </c>
      <c r="D257" s="6" t="s">
        <v>552</v>
      </c>
      <c r="E257" s="10">
        <v>943990</v>
      </c>
      <c r="F257" s="11" t="s">
        <v>12</v>
      </c>
      <c r="G257" s="10">
        <v>94399</v>
      </c>
      <c r="H257" s="6" t="s">
        <v>147</v>
      </c>
      <c r="I257" s="6" t="s">
        <v>148</v>
      </c>
    </row>
    <row r="258" spans="1:10" x14ac:dyDescent="0.25">
      <c r="A258" s="5">
        <v>45016</v>
      </c>
      <c r="B258" s="9" t="s">
        <v>553</v>
      </c>
      <c r="C258" s="6" t="s">
        <v>10</v>
      </c>
      <c r="D258" s="6" t="s">
        <v>554</v>
      </c>
      <c r="E258" s="10">
        <v>1887980</v>
      </c>
      <c r="F258" s="11" t="s">
        <v>12</v>
      </c>
      <c r="G258" s="10">
        <v>188798</v>
      </c>
      <c r="H258" s="6" t="s">
        <v>147</v>
      </c>
      <c r="I258" s="6" t="s">
        <v>148</v>
      </c>
    </row>
    <row r="259" spans="1:10" x14ac:dyDescent="0.25">
      <c r="A259" s="5">
        <v>45016</v>
      </c>
      <c r="B259" s="9" t="s">
        <v>555</v>
      </c>
      <c r="C259" s="6" t="s">
        <v>10</v>
      </c>
      <c r="D259" s="6" t="s">
        <v>556</v>
      </c>
      <c r="E259" s="10">
        <v>100364</v>
      </c>
      <c r="F259" s="11" t="s">
        <v>12</v>
      </c>
      <c r="G259" s="10">
        <v>10036</v>
      </c>
      <c r="H259" s="6" t="s">
        <v>147</v>
      </c>
      <c r="I259" s="6" t="s">
        <v>148</v>
      </c>
    </row>
    <row r="260" spans="1:10" x14ac:dyDescent="0.25">
      <c r="A260" s="12">
        <v>44929</v>
      </c>
      <c r="B260" s="13" t="s">
        <v>557</v>
      </c>
      <c r="D260" s="13" t="s">
        <v>589</v>
      </c>
      <c r="E260" s="14">
        <v>-10656809</v>
      </c>
      <c r="F260" s="8"/>
      <c r="G260" s="14">
        <v>-852544</v>
      </c>
      <c r="H260" s="13" t="s">
        <v>13</v>
      </c>
    </row>
    <row r="261" spans="1:10" x14ac:dyDescent="0.25">
      <c r="A261" s="12">
        <v>44979</v>
      </c>
      <c r="B261" s="13" t="s">
        <v>558</v>
      </c>
      <c r="D261" s="13" t="s">
        <v>590</v>
      </c>
      <c r="E261" s="14">
        <v>-2692900</v>
      </c>
      <c r="F261" s="8"/>
      <c r="G261" s="14">
        <v>-269290</v>
      </c>
      <c r="H261" s="13" t="s">
        <v>89</v>
      </c>
      <c r="J261" s="8"/>
    </row>
    <row r="262" spans="1:10" x14ac:dyDescent="0.25">
      <c r="A262" s="12">
        <v>44988</v>
      </c>
      <c r="B262" s="13" t="s">
        <v>559</v>
      </c>
      <c r="D262" s="13" t="s">
        <v>589</v>
      </c>
      <c r="E262" s="14">
        <v>-77137</v>
      </c>
      <c r="F262" s="8"/>
      <c r="G262" s="14">
        <v>-6171</v>
      </c>
      <c r="H262" s="13" t="s">
        <v>131</v>
      </c>
    </row>
    <row r="263" spans="1:10" x14ac:dyDescent="0.25">
      <c r="A263" s="12">
        <v>44988</v>
      </c>
      <c r="B263" s="13" t="s">
        <v>560</v>
      </c>
      <c r="D263" s="13" t="s">
        <v>589</v>
      </c>
      <c r="E263" s="14">
        <v>-1138559</v>
      </c>
      <c r="F263" s="8"/>
      <c r="G263" s="14">
        <v>-91084</v>
      </c>
      <c r="H263" s="13" t="s">
        <v>131</v>
      </c>
    </row>
    <row r="264" spans="1:10" x14ac:dyDescent="0.25">
      <c r="A264" s="12">
        <v>44998</v>
      </c>
      <c r="B264" s="13" t="s">
        <v>561</v>
      </c>
      <c r="D264" s="13" t="s">
        <v>589</v>
      </c>
      <c r="E264" s="14">
        <v>-215677</v>
      </c>
      <c r="F264" s="8"/>
      <c r="G264" s="14">
        <v>-21568</v>
      </c>
      <c r="H264" s="13" t="s">
        <v>107</v>
      </c>
      <c r="J264" s="8"/>
    </row>
    <row r="265" spans="1:10" x14ac:dyDescent="0.25">
      <c r="A265" s="12">
        <v>44998</v>
      </c>
      <c r="B265" s="13" t="s">
        <v>562</v>
      </c>
      <c r="D265" s="13" t="s">
        <v>589</v>
      </c>
      <c r="E265" s="14">
        <v>-2213767</v>
      </c>
      <c r="F265" s="8"/>
      <c r="G265" s="14">
        <v>-221377</v>
      </c>
      <c r="H265" s="13" t="s">
        <v>89</v>
      </c>
      <c r="J265" s="8"/>
    </row>
    <row r="266" spans="1:10" x14ac:dyDescent="0.25">
      <c r="A266" s="12">
        <v>44998</v>
      </c>
      <c r="B266" s="13" t="s">
        <v>563</v>
      </c>
      <c r="D266" s="13" t="s">
        <v>589</v>
      </c>
      <c r="E266" s="14">
        <v>-182248</v>
      </c>
      <c r="F266" s="8"/>
      <c r="G266" s="14">
        <v>-18225</v>
      </c>
      <c r="H266" s="13" t="s">
        <v>131</v>
      </c>
      <c r="J266" s="8"/>
    </row>
    <row r="267" spans="1:10" x14ac:dyDescent="0.25">
      <c r="A267" s="12">
        <v>44998</v>
      </c>
      <c r="B267" s="13" t="s">
        <v>564</v>
      </c>
      <c r="D267" s="13" t="s">
        <v>589</v>
      </c>
      <c r="E267" s="14">
        <v>-2256683</v>
      </c>
      <c r="F267" s="8"/>
      <c r="G267" s="14">
        <v>-225669</v>
      </c>
      <c r="H267" s="13" t="s">
        <v>147</v>
      </c>
      <c r="J267" s="8"/>
    </row>
    <row r="268" spans="1:10" x14ac:dyDescent="0.25">
      <c r="A268" s="12">
        <v>44998</v>
      </c>
      <c r="B268" s="13" t="s">
        <v>562</v>
      </c>
      <c r="D268" s="13" t="s">
        <v>589</v>
      </c>
      <c r="E268" s="14">
        <v>-818267</v>
      </c>
      <c r="F268" s="8"/>
      <c r="G268" s="14">
        <v>-81827</v>
      </c>
      <c r="H268" s="13" t="s">
        <v>147</v>
      </c>
      <c r="J268" s="8"/>
    </row>
    <row r="269" spans="1:10" x14ac:dyDescent="0.25">
      <c r="A269" s="12">
        <v>44998</v>
      </c>
      <c r="B269" s="13" t="s">
        <v>565</v>
      </c>
      <c r="D269" s="13" t="s">
        <v>589</v>
      </c>
      <c r="E269" s="14">
        <v>-611934</v>
      </c>
      <c r="F269" s="8"/>
      <c r="G269" s="14">
        <v>-61193</v>
      </c>
      <c r="H269" s="13" t="s">
        <v>93</v>
      </c>
      <c r="J269" s="8"/>
    </row>
    <row r="270" spans="1:10" x14ac:dyDescent="0.25">
      <c r="A270" s="12">
        <v>44998</v>
      </c>
      <c r="B270" s="13" t="s">
        <v>566</v>
      </c>
      <c r="D270" s="13" t="s">
        <v>589</v>
      </c>
      <c r="E270" s="14">
        <v>-3439069</v>
      </c>
      <c r="F270" s="8"/>
      <c r="G270" s="14">
        <v>-343908</v>
      </c>
      <c r="H270" s="13" t="s">
        <v>73</v>
      </c>
      <c r="J270" s="8"/>
    </row>
    <row r="271" spans="1:10" x14ac:dyDescent="0.25">
      <c r="A271" s="12">
        <v>44999</v>
      </c>
      <c r="B271" s="13" t="s">
        <v>567</v>
      </c>
      <c r="D271" s="13" t="s">
        <v>589</v>
      </c>
      <c r="E271" s="14">
        <v>-4392443</v>
      </c>
      <c r="F271" s="8"/>
      <c r="G271" s="14">
        <v>-439244</v>
      </c>
      <c r="H271" s="13" t="s">
        <v>13</v>
      </c>
      <c r="J271" s="8"/>
    </row>
    <row r="272" spans="1:10" x14ac:dyDescent="0.25">
      <c r="A272" s="12">
        <v>44999</v>
      </c>
      <c r="B272" s="13" t="s">
        <v>568</v>
      </c>
      <c r="D272" s="13" t="s">
        <v>591</v>
      </c>
      <c r="E272" s="14">
        <v>-5181775</v>
      </c>
      <c r="F272" s="8"/>
      <c r="G272" s="14">
        <v>-518178</v>
      </c>
      <c r="H272" s="13" t="s">
        <v>13</v>
      </c>
      <c r="J272" s="8"/>
    </row>
    <row r="273" spans="1:10" x14ac:dyDescent="0.25">
      <c r="A273" s="12">
        <v>44999</v>
      </c>
      <c r="B273" s="13" t="s">
        <v>569</v>
      </c>
      <c r="D273" s="13" t="s">
        <v>592</v>
      </c>
      <c r="E273" s="14">
        <v>-1687350</v>
      </c>
      <c r="F273" s="8"/>
      <c r="G273" s="14">
        <v>-168735</v>
      </c>
      <c r="H273" s="13" t="s">
        <v>13</v>
      </c>
      <c r="J273" s="8"/>
    </row>
    <row r="274" spans="1:10" x14ac:dyDescent="0.25">
      <c r="A274" s="12">
        <v>44999</v>
      </c>
      <c r="B274" s="13" t="s">
        <v>570</v>
      </c>
      <c r="D274" s="13" t="s">
        <v>589</v>
      </c>
      <c r="E274" s="14">
        <v>-410970</v>
      </c>
      <c r="F274" s="8"/>
      <c r="G274" s="14">
        <v>-41097</v>
      </c>
      <c r="H274" s="13" t="s">
        <v>13</v>
      </c>
      <c r="J274" s="8"/>
    </row>
    <row r="275" spans="1:10" x14ac:dyDescent="0.25">
      <c r="A275" s="12">
        <v>44999</v>
      </c>
      <c r="B275" s="13" t="s">
        <v>571</v>
      </c>
      <c r="D275" s="13" t="s">
        <v>593</v>
      </c>
      <c r="E275" s="14">
        <v>-4008964</v>
      </c>
      <c r="F275" s="8"/>
      <c r="G275" s="14">
        <v>-400896</v>
      </c>
      <c r="H275" s="13" t="s">
        <v>13</v>
      </c>
      <c r="J275" s="8"/>
    </row>
    <row r="276" spans="1:10" x14ac:dyDescent="0.25">
      <c r="A276" s="12">
        <v>45000</v>
      </c>
      <c r="B276" s="13" t="s">
        <v>572</v>
      </c>
      <c r="D276" s="13" t="s">
        <v>589</v>
      </c>
      <c r="E276" s="14">
        <v>-1163687</v>
      </c>
      <c r="F276" s="8"/>
      <c r="G276" s="14">
        <v>-116370</v>
      </c>
      <c r="H276" s="13" t="s">
        <v>147</v>
      </c>
      <c r="J276" s="8"/>
    </row>
    <row r="277" spans="1:10" x14ac:dyDescent="0.25">
      <c r="A277" s="12">
        <v>45000</v>
      </c>
      <c r="B277" s="13" t="s">
        <v>573</v>
      </c>
      <c r="D277" s="13" t="s">
        <v>589</v>
      </c>
      <c r="E277" s="14">
        <v>-6956392</v>
      </c>
      <c r="F277" s="8"/>
      <c r="G277" s="14">
        <v>-695639</v>
      </c>
      <c r="H277" s="13" t="s">
        <v>175</v>
      </c>
      <c r="J277" s="8"/>
    </row>
    <row r="278" spans="1:10" x14ac:dyDescent="0.25">
      <c r="A278" s="12">
        <v>45000</v>
      </c>
      <c r="B278" s="13" t="s">
        <v>574</v>
      </c>
      <c r="D278" s="13" t="s">
        <v>589</v>
      </c>
      <c r="E278" s="14">
        <v>-3478143</v>
      </c>
      <c r="F278" s="8"/>
      <c r="G278" s="14">
        <v>-347814</v>
      </c>
      <c r="H278" s="13" t="s">
        <v>131</v>
      </c>
      <c r="J278" s="8"/>
    </row>
    <row r="279" spans="1:10" x14ac:dyDescent="0.25">
      <c r="A279" s="12">
        <v>45000</v>
      </c>
      <c r="B279" s="13" t="s">
        <v>575</v>
      </c>
      <c r="D279" s="13" t="s">
        <v>589</v>
      </c>
      <c r="E279" s="14">
        <v>-2007260</v>
      </c>
      <c r="F279" s="8"/>
      <c r="G279" s="14">
        <v>-200726</v>
      </c>
      <c r="H279" s="13" t="s">
        <v>113</v>
      </c>
      <c r="J279" s="8"/>
    </row>
    <row r="280" spans="1:10" x14ac:dyDescent="0.25">
      <c r="A280" s="12">
        <v>45000</v>
      </c>
      <c r="B280" s="13" t="s">
        <v>576</v>
      </c>
      <c r="D280" s="13" t="s">
        <v>589</v>
      </c>
      <c r="E280" s="14">
        <v>-339840</v>
      </c>
      <c r="F280" s="8"/>
      <c r="G280" s="14">
        <v>-33984</v>
      </c>
      <c r="H280" s="13" t="s">
        <v>131</v>
      </c>
      <c r="J280" s="8"/>
    </row>
    <row r="281" spans="1:10" x14ac:dyDescent="0.25">
      <c r="A281" s="12">
        <v>45000</v>
      </c>
      <c r="B281" s="13" t="s">
        <v>577</v>
      </c>
      <c r="D281" s="13" t="s">
        <v>589</v>
      </c>
      <c r="E281" s="14">
        <v>-4008964</v>
      </c>
      <c r="F281" s="8"/>
      <c r="G281" s="14">
        <v>-400896</v>
      </c>
      <c r="H281" s="13" t="s">
        <v>147</v>
      </c>
    </row>
    <row r="282" spans="1:10" x14ac:dyDescent="0.25">
      <c r="A282" s="12">
        <v>45000</v>
      </c>
      <c r="B282" s="13" t="s">
        <v>578</v>
      </c>
      <c r="D282" s="13" t="s">
        <v>589</v>
      </c>
      <c r="E282" s="14">
        <v>-238132</v>
      </c>
      <c r="F282" s="8"/>
      <c r="G282" s="14">
        <v>-23813</v>
      </c>
      <c r="H282" s="13" t="s">
        <v>131</v>
      </c>
      <c r="J282" s="8"/>
    </row>
    <row r="283" spans="1:10" x14ac:dyDescent="0.25">
      <c r="A283" s="12">
        <v>45000</v>
      </c>
      <c r="B283" s="13" t="s">
        <v>579</v>
      </c>
      <c r="D283" s="13" t="s">
        <v>589</v>
      </c>
      <c r="E283" s="14">
        <v>-704793</v>
      </c>
      <c r="F283" s="8"/>
      <c r="G283" s="14">
        <v>-70479</v>
      </c>
      <c r="H283" s="13" t="s">
        <v>73</v>
      </c>
      <c r="J283" s="8"/>
    </row>
    <row r="284" spans="1:10" x14ac:dyDescent="0.25">
      <c r="A284" s="12">
        <v>45000</v>
      </c>
      <c r="B284" s="13" t="s">
        <v>580</v>
      </c>
      <c r="D284" s="13" t="s">
        <v>589</v>
      </c>
      <c r="E284" s="14">
        <v>-1200144</v>
      </c>
      <c r="F284" s="8"/>
      <c r="G284" s="14">
        <v>-120015</v>
      </c>
      <c r="H284" s="13" t="s">
        <v>73</v>
      </c>
      <c r="J284" s="8"/>
    </row>
    <row r="285" spans="1:10" x14ac:dyDescent="0.25">
      <c r="A285" s="12">
        <v>45000</v>
      </c>
      <c r="B285" s="13" t="s">
        <v>581</v>
      </c>
      <c r="D285" s="13" t="s">
        <v>589</v>
      </c>
      <c r="E285" s="14">
        <v>-1175075</v>
      </c>
      <c r="F285" s="8"/>
      <c r="G285" s="14">
        <v>-117508</v>
      </c>
      <c r="H285" s="13" t="s">
        <v>93</v>
      </c>
      <c r="J285" s="8"/>
    </row>
    <row r="286" spans="1:10" x14ac:dyDescent="0.25">
      <c r="A286" s="12">
        <v>45000</v>
      </c>
      <c r="B286" s="13" t="s">
        <v>582</v>
      </c>
      <c r="D286" s="13" t="s">
        <v>589</v>
      </c>
      <c r="E286" s="14">
        <v>-509760</v>
      </c>
      <c r="F286" s="8"/>
      <c r="G286" s="14">
        <v>-50976</v>
      </c>
      <c r="H286" s="13" t="s">
        <v>73</v>
      </c>
      <c r="J286" s="8"/>
    </row>
    <row r="287" spans="1:10" x14ac:dyDescent="0.25">
      <c r="A287" s="12">
        <v>45000</v>
      </c>
      <c r="B287" s="13" t="s">
        <v>583</v>
      </c>
      <c r="D287" s="13" t="s">
        <v>589</v>
      </c>
      <c r="E287" s="14">
        <v>-640710</v>
      </c>
      <c r="F287" s="8"/>
      <c r="G287" s="14">
        <v>-64072</v>
      </c>
      <c r="H287" s="13" t="s">
        <v>131</v>
      </c>
      <c r="J287" s="8"/>
    </row>
    <row r="288" spans="1:10" x14ac:dyDescent="0.25">
      <c r="A288" s="12">
        <v>45000</v>
      </c>
      <c r="B288" s="13" t="s">
        <v>581</v>
      </c>
      <c r="D288" s="13" t="s">
        <v>589</v>
      </c>
      <c r="E288" s="14">
        <v>-5098998</v>
      </c>
      <c r="F288" s="8"/>
      <c r="G288" s="14">
        <v>-509900</v>
      </c>
      <c r="H288" s="13" t="s">
        <v>101</v>
      </c>
      <c r="J288" s="8"/>
    </row>
    <row r="289" spans="1:10" x14ac:dyDescent="0.25">
      <c r="A289" s="12">
        <v>45000</v>
      </c>
      <c r="B289" s="13" t="s">
        <v>584</v>
      </c>
      <c r="D289" s="13" t="s">
        <v>589</v>
      </c>
      <c r="E289" s="14">
        <v>-911240</v>
      </c>
      <c r="F289" s="8"/>
      <c r="G289" s="14">
        <v>-91124</v>
      </c>
      <c r="H289" s="13" t="s">
        <v>131</v>
      </c>
      <c r="J289" s="8"/>
    </row>
    <row r="290" spans="1:10" x14ac:dyDescent="0.25">
      <c r="A290" s="12">
        <v>45000</v>
      </c>
      <c r="B290" s="13" t="s">
        <v>568</v>
      </c>
      <c r="D290" s="13" t="s">
        <v>589</v>
      </c>
      <c r="E290" s="14">
        <v>-998250</v>
      </c>
      <c r="F290" s="8"/>
      <c r="G290" s="14">
        <v>-99825</v>
      </c>
      <c r="H290" s="13" t="s">
        <v>175</v>
      </c>
      <c r="J290" s="8"/>
    </row>
    <row r="291" spans="1:10" x14ac:dyDescent="0.25">
      <c r="A291" s="12">
        <v>45000</v>
      </c>
      <c r="B291" s="13" t="s">
        <v>585</v>
      </c>
      <c r="D291" s="13" t="s">
        <v>589</v>
      </c>
      <c r="E291" s="14">
        <v>-1089000</v>
      </c>
      <c r="F291" s="8"/>
      <c r="G291" s="14">
        <v>-108900</v>
      </c>
      <c r="H291" s="13" t="s">
        <v>147</v>
      </c>
      <c r="J291" s="8"/>
    </row>
    <row r="292" spans="1:10" x14ac:dyDescent="0.25">
      <c r="A292" s="12">
        <v>45001</v>
      </c>
      <c r="B292" s="13" t="s">
        <v>586</v>
      </c>
      <c r="D292" s="13" t="s">
        <v>589</v>
      </c>
      <c r="E292" s="14">
        <v>-2769815</v>
      </c>
      <c r="F292" s="8"/>
      <c r="G292" s="14">
        <v>-276982</v>
      </c>
      <c r="H292" s="13" t="s">
        <v>107</v>
      </c>
      <c r="J292" s="8"/>
    </row>
    <row r="293" spans="1:10" x14ac:dyDescent="0.25">
      <c r="A293" s="12">
        <v>45006</v>
      </c>
      <c r="B293" s="13" t="s">
        <v>587</v>
      </c>
      <c r="D293" s="13" t="s">
        <v>589</v>
      </c>
      <c r="E293" s="14">
        <v>-444232</v>
      </c>
      <c r="F293" s="8"/>
      <c r="G293" s="14">
        <v>-44423</v>
      </c>
      <c r="H293" s="13" t="s">
        <v>13</v>
      </c>
      <c r="J293" s="8"/>
    </row>
    <row r="294" spans="1:10" x14ac:dyDescent="0.25">
      <c r="A294" s="12">
        <v>45009</v>
      </c>
      <c r="B294" s="13" t="s">
        <v>588</v>
      </c>
      <c r="D294" s="13" t="s">
        <v>594</v>
      </c>
      <c r="E294" s="14">
        <v>-459386</v>
      </c>
      <c r="F294" s="8"/>
      <c r="G294" s="14">
        <v>-45939</v>
      </c>
      <c r="H294" s="13" t="s">
        <v>147</v>
      </c>
      <c r="J294" s="8"/>
    </row>
    <row r="295" spans="1:10" x14ac:dyDescent="0.25">
      <c r="A295" s="12">
        <v>45002</v>
      </c>
      <c r="B295" s="13" t="s">
        <v>595</v>
      </c>
      <c r="D295" s="13" t="s">
        <v>616</v>
      </c>
      <c r="E295" s="14">
        <v>-2903393</v>
      </c>
      <c r="G295" s="14">
        <v>-290337</v>
      </c>
      <c r="H295" s="13" t="s">
        <v>13</v>
      </c>
      <c r="I295" s="6" t="s">
        <v>14</v>
      </c>
    </row>
    <row r="296" spans="1:10" x14ac:dyDescent="0.25">
      <c r="A296" s="12">
        <v>44991</v>
      </c>
      <c r="B296" s="13" t="s">
        <v>596</v>
      </c>
      <c r="D296" s="13" t="s">
        <v>617</v>
      </c>
      <c r="E296" s="14">
        <v>-813326</v>
      </c>
      <c r="G296" s="14">
        <v>-81333</v>
      </c>
      <c r="H296" s="13" t="s">
        <v>13</v>
      </c>
      <c r="I296" s="6" t="s">
        <v>14</v>
      </c>
    </row>
    <row r="297" spans="1:10" x14ac:dyDescent="0.25">
      <c r="A297" s="12">
        <v>44991</v>
      </c>
      <c r="B297" s="13" t="s">
        <v>597</v>
      </c>
      <c r="D297" s="13" t="s">
        <v>618</v>
      </c>
      <c r="E297" s="14">
        <v>-3253303</v>
      </c>
      <c r="G297" s="14">
        <v>-325330</v>
      </c>
      <c r="H297" s="13" t="s">
        <v>13</v>
      </c>
      <c r="I297" s="6" t="s">
        <v>14</v>
      </c>
    </row>
    <row r="298" spans="1:10" x14ac:dyDescent="0.25">
      <c r="A298" s="12">
        <v>44991</v>
      </c>
      <c r="B298" s="13" t="s">
        <v>598</v>
      </c>
      <c r="D298" s="13" t="s">
        <v>619</v>
      </c>
      <c r="E298" s="14">
        <v>-5693281</v>
      </c>
      <c r="G298" s="14">
        <v>-569328</v>
      </c>
      <c r="H298" s="13" t="s">
        <v>13</v>
      </c>
      <c r="I298" s="6" t="s">
        <v>14</v>
      </c>
    </row>
    <row r="299" spans="1:10" x14ac:dyDescent="0.25">
      <c r="A299" s="12">
        <v>44991</v>
      </c>
      <c r="B299" s="13" t="s">
        <v>599</v>
      </c>
      <c r="D299" s="13" t="s">
        <v>620</v>
      </c>
      <c r="E299" s="14">
        <v>-3659966</v>
      </c>
      <c r="G299" s="14">
        <v>-365997</v>
      </c>
      <c r="H299" s="13" t="s">
        <v>13</v>
      </c>
      <c r="I299" s="6" t="s">
        <v>14</v>
      </c>
    </row>
    <row r="300" spans="1:10" x14ac:dyDescent="0.25">
      <c r="A300" s="12">
        <v>44991</v>
      </c>
      <c r="B300" s="13" t="s">
        <v>600</v>
      </c>
      <c r="D300" s="13" t="s">
        <v>621</v>
      </c>
      <c r="E300" s="14">
        <v>-8621254</v>
      </c>
      <c r="G300" s="14">
        <v>-862125</v>
      </c>
      <c r="H300" s="13" t="s">
        <v>13</v>
      </c>
      <c r="I300" s="6" t="s">
        <v>14</v>
      </c>
    </row>
    <row r="301" spans="1:10" x14ac:dyDescent="0.25">
      <c r="A301" s="12">
        <v>44991</v>
      </c>
      <c r="B301" s="13" t="s">
        <v>601</v>
      </c>
      <c r="D301" s="13" t="s">
        <v>622</v>
      </c>
      <c r="E301" s="14">
        <v>-1626652</v>
      </c>
      <c r="G301" s="14">
        <v>-162665</v>
      </c>
      <c r="H301" s="13" t="s">
        <v>13</v>
      </c>
      <c r="I301" s="6" t="s">
        <v>14</v>
      </c>
    </row>
    <row r="302" spans="1:10" x14ac:dyDescent="0.25">
      <c r="A302" s="12">
        <v>44978</v>
      </c>
      <c r="B302" s="13" t="s">
        <v>602</v>
      </c>
      <c r="D302" s="13" t="s">
        <v>623</v>
      </c>
      <c r="E302" s="14">
        <v>-8583013</v>
      </c>
      <c r="G302" s="14">
        <v>-858301</v>
      </c>
      <c r="H302" s="13" t="s">
        <v>13</v>
      </c>
      <c r="I302" s="6" t="s">
        <v>14</v>
      </c>
    </row>
    <row r="303" spans="1:10" x14ac:dyDescent="0.25">
      <c r="A303" s="12">
        <v>44959</v>
      </c>
      <c r="B303" s="13" t="s">
        <v>603</v>
      </c>
      <c r="D303" s="13" t="s">
        <v>624</v>
      </c>
      <c r="E303" s="14">
        <v>-888893</v>
      </c>
      <c r="G303" s="14">
        <v>-88889</v>
      </c>
      <c r="H303" s="13" t="s">
        <v>13</v>
      </c>
      <c r="I303" s="6" t="s">
        <v>14</v>
      </c>
    </row>
    <row r="304" spans="1:10" x14ac:dyDescent="0.25">
      <c r="A304" s="12">
        <v>44959</v>
      </c>
      <c r="B304" s="13" t="s">
        <v>604</v>
      </c>
      <c r="D304" s="13" t="s">
        <v>625</v>
      </c>
      <c r="E304" s="14">
        <v>-3555570</v>
      </c>
      <c r="G304" s="14">
        <v>-355557</v>
      </c>
      <c r="H304" s="13" t="s">
        <v>13</v>
      </c>
      <c r="I304" s="6" t="s">
        <v>14</v>
      </c>
    </row>
    <row r="305" spans="1:9" x14ac:dyDescent="0.25">
      <c r="A305" s="12">
        <v>44959</v>
      </c>
      <c r="B305" s="13" t="s">
        <v>605</v>
      </c>
      <c r="D305" s="13" t="s">
        <v>626</v>
      </c>
      <c r="E305" s="14">
        <v>-6222248</v>
      </c>
      <c r="G305" s="14">
        <v>-622225</v>
      </c>
      <c r="H305" s="13" t="s">
        <v>13</v>
      </c>
      <c r="I305" s="6" t="s">
        <v>14</v>
      </c>
    </row>
    <row r="306" spans="1:9" x14ac:dyDescent="0.25">
      <c r="A306" s="12">
        <v>44959</v>
      </c>
      <c r="B306" s="13" t="s">
        <v>606</v>
      </c>
      <c r="D306" s="13" t="s">
        <v>627</v>
      </c>
      <c r="E306" s="14">
        <v>-4000017</v>
      </c>
      <c r="G306" s="14">
        <v>-400002</v>
      </c>
      <c r="H306" s="13" t="s">
        <v>13</v>
      </c>
      <c r="I306" s="6" t="s">
        <v>14</v>
      </c>
    </row>
    <row r="307" spans="1:9" x14ac:dyDescent="0.25">
      <c r="A307" s="12">
        <v>44959</v>
      </c>
      <c r="B307" s="13" t="s">
        <v>607</v>
      </c>
      <c r="D307" s="13" t="s">
        <v>628</v>
      </c>
      <c r="E307" s="14">
        <v>-9422262</v>
      </c>
      <c r="G307" s="14">
        <v>-942226</v>
      </c>
      <c r="H307" s="13" t="s">
        <v>13</v>
      </c>
      <c r="I307" s="6" t="s">
        <v>14</v>
      </c>
    </row>
    <row r="308" spans="1:9" x14ac:dyDescent="0.25">
      <c r="A308" s="12">
        <v>44959</v>
      </c>
      <c r="B308" s="13" t="s">
        <v>608</v>
      </c>
      <c r="D308" s="13" t="s">
        <v>629</v>
      </c>
      <c r="E308" s="14">
        <v>-1777785</v>
      </c>
      <c r="G308" s="14">
        <v>-177779</v>
      </c>
      <c r="H308" s="13" t="s">
        <v>13</v>
      </c>
      <c r="I308" s="6" t="s">
        <v>14</v>
      </c>
    </row>
    <row r="309" spans="1:9" x14ac:dyDescent="0.25">
      <c r="A309" s="12">
        <v>44942</v>
      </c>
      <c r="B309" s="13" t="s">
        <v>609</v>
      </c>
      <c r="D309" s="13" t="s">
        <v>630</v>
      </c>
      <c r="E309" s="14">
        <v>-5010060</v>
      </c>
      <c r="G309" s="14">
        <v>-501006</v>
      </c>
      <c r="H309" s="13" t="s">
        <v>13</v>
      </c>
      <c r="I309" s="6" t="s">
        <v>14</v>
      </c>
    </row>
    <row r="310" spans="1:9" x14ac:dyDescent="0.25">
      <c r="A310" s="12">
        <v>44935</v>
      </c>
      <c r="B310" s="13" t="s">
        <v>610</v>
      </c>
      <c r="D310" s="13" t="s">
        <v>631</v>
      </c>
      <c r="E310" s="14">
        <v>-5376006</v>
      </c>
      <c r="G310" s="14">
        <v>-537601</v>
      </c>
      <c r="H310" s="13" t="s">
        <v>13</v>
      </c>
      <c r="I310" s="6" t="s">
        <v>14</v>
      </c>
    </row>
    <row r="311" spans="1:9" x14ac:dyDescent="0.25">
      <c r="A311" s="12">
        <v>44935</v>
      </c>
      <c r="B311" s="13" t="s">
        <v>611</v>
      </c>
      <c r="D311" s="13" t="s">
        <v>632</v>
      </c>
      <c r="E311" s="14">
        <v>-10752012</v>
      </c>
      <c r="G311" s="14">
        <v>-1075201</v>
      </c>
      <c r="H311" s="13" t="s">
        <v>13</v>
      </c>
      <c r="I311" s="6" t="s">
        <v>14</v>
      </c>
    </row>
    <row r="312" spans="1:9" x14ac:dyDescent="0.25">
      <c r="A312" s="12">
        <v>44935</v>
      </c>
      <c r="B312" s="13" t="s">
        <v>612</v>
      </c>
      <c r="D312" s="13" t="s">
        <v>633</v>
      </c>
      <c r="E312" s="14">
        <v>-21504025</v>
      </c>
      <c r="G312" s="14">
        <v>-2150403</v>
      </c>
      <c r="H312" s="13" t="s">
        <v>13</v>
      </c>
      <c r="I312" s="6" t="s">
        <v>14</v>
      </c>
    </row>
    <row r="313" spans="1:9" x14ac:dyDescent="0.25">
      <c r="A313" s="12">
        <v>44935</v>
      </c>
      <c r="B313" s="13" t="s">
        <v>613</v>
      </c>
      <c r="D313" s="13" t="s">
        <v>634</v>
      </c>
      <c r="E313" s="14">
        <v>-24192028</v>
      </c>
      <c r="G313" s="14">
        <v>-2419203</v>
      </c>
      <c r="H313" s="13" t="s">
        <v>13</v>
      </c>
      <c r="I313" s="6" t="s">
        <v>14</v>
      </c>
    </row>
    <row r="314" spans="1:9" x14ac:dyDescent="0.25">
      <c r="A314" s="12">
        <v>44935</v>
      </c>
      <c r="B314" s="13" t="s">
        <v>614</v>
      </c>
      <c r="D314" s="13" t="s">
        <v>635</v>
      </c>
      <c r="E314" s="14">
        <v>-37632043</v>
      </c>
      <c r="G314" s="14">
        <v>-3763204</v>
      </c>
      <c r="H314" s="13" t="s">
        <v>13</v>
      </c>
      <c r="I314" s="6" t="s">
        <v>14</v>
      </c>
    </row>
    <row r="315" spans="1:9" x14ac:dyDescent="0.25">
      <c r="A315" s="12">
        <v>44935</v>
      </c>
      <c r="B315" s="13" t="s">
        <v>615</v>
      </c>
      <c r="D315" s="13" t="s">
        <v>636</v>
      </c>
      <c r="E315" s="14">
        <v>-56985665</v>
      </c>
      <c r="G315" s="14">
        <v>-5698567</v>
      </c>
      <c r="H315" s="13" t="s">
        <v>13</v>
      </c>
      <c r="I315" s="6" t="s">
        <v>14</v>
      </c>
    </row>
    <row r="316" spans="1:9" x14ac:dyDescent="0.25">
      <c r="A316" s="12">
        <v>45021</v>
      </c>
      <c r="B316" s="13" t="s">
        <v>641</v>
      </c>
      <c r="D316" s="13" t="s">
        <v>645</v>
      </c>
      <c r="E316" s="14">
        <v>-146862</v>
      </c>
      <c r="G316" s="14">
        <v>-14686</v>
      </c>
      <c r="H316" s="13" t="s">
        <v>131</v>
      </c>
    </row>
    <row r="317" spans="1:9" x14ac:dyDescent="0.25">
      <c r="A317" s="12">
        <v>45021</v>
      </c>
      <c r="B317" s="13" t="s">
        <v>586</v>
      </c>
      <c r="D317" s="13" t="s">
        <v>646</v>
      </c>
      <c r="E317" s="14">
        <v>-11374192</v>
      </c>
      <c r="G317" s="14">
        <v>-1137419</v>
      </c>
      <c r="H317" s="13" t="s">
        <v>139</v>
      </c>
    </row>
    <row r="318" spans="1:9" x14ac:dyDescent="0.25">
      <c r="A318" s="12">
        <v>45021</v>
      </c>
      <c r="B318" s="13" t="s">
        <v>642</v>
      </c>
      <c r="D318" s="13" t="s">
        <v>647</v>
      </c>
      <c r="E318" s="14">
        <v>-2300913</v>
      </c>
      <c r="G318" s="14">
        <v>-230091</v>
      </c>
      <c r="H318" s="13" t="s">
        <v>131</v>
      </c>
    </row>
    <row r="319" spans="1:9" x14ac:dyDescent="0.25">
      <c r="A319" s="12">
        <v>45021</v>
      </c>
      <c r="B319" s="13" t="s">
        <v>643</v>
      </c>
      <c r="D319" s="13" t="s">
        <v>648</v>
      </c>
      <c r="E319" s="14">
        <v>-816750</v>
      </c>
      <c r="G319" s="14">
        <v>-81675</v>
      </c>
      <c r="H319" s="13" t="s">
        <v>93</v>
      </c>
    </row>
    <row r="320" spans="1:9" x14ac:dyDescent="0.25">
      <c r="A320" s="12">
        <v>45021</v>
      </c>
      <c r="B320" s="13" t="s">
        <v>644</v>
      </c>
      <c r="D320" s="13" t="s">
        <v>649</v>
      </c>
      <c r="E320" s="14">
        <v>-1223868</v>
      </c>
      <c r="G320" s="14">
        <v>-122387</v>
      </c>
      <c r="H320" s="13" t="s">
        <v>93</v>
      </c>
    </row>
    <row r="321" spans="1:9" x14ac:dyDescent="0.25">
      <c r="A321" s="12">
        <v>45021</v>
      </c>
      <c r="B321" s="13" t="s">
        <v>662</v>
      </c>
      <c r="D321" s="13" t="s">
        <v>655</v>
      </c>
      <c r="E321" s="14">
        <v>-3136837</v>
      </c>
      <c r="F321" s="8"/>
      <c r="G321" s="14">
        <v>-313684</v>
      </c>
      <c r="H321" s="13" t="s">
        <v>13</v>
      </c>
      <c r="I321" s="6" t="s">
        <v>14</v>
      </c>
    </row>
    <row r="322" spans="1:9" x14ac:dyDescent="0.25">
      <c r="A322" s="12">
        <v>45021</v>
      </c>
      <c r="B322" s="13" t="s">
        <v>663</v>
      </c>
      <c r="D322" s="13" t="s">
        <v>656</v>
      </c>
      <c r="E322" s="14">
        <v>-1792478</v>
      </c>
      <c r="F322" s="8"/>
      <c r="G322" s="14">
        <v>-179248</v>
      </c>
      <c r="H322" s="13" t="s">
        <v>13</v>
      </c>
      <c r="I322" s="6" t="s">
        <v>14</v>
      </c>
    </row>
    <row r="323" spans="1:9" x14ac:dyDescent="0.25">
      <c r="A323" s="12">
        <v>45021</v>
      </c>
      <c r="B323" s="13" t="s">
        <v>664</v>
      </c>
      <c r="D323" s="13" t="s">
        <v>657</v>
      </c>
      <c r="E323" s="14">
        <v>-896239</v>
      </c>
      <c r="F323" s="8"/>
      <c r="G323" s="14">
        <v>-89624</v>
      </c>
      <c r="H323" s="13" t="s">
        <v>13</v>
      </c>
      <c r="I323" s="6" t="s">
        <v>14</v>
      </c>
    </row>
    <row r="324" spans="1:9" x14ac:dyDescent="0.25">
      <c r="A324" s="12">
        <v>45021</v>
      </c>
      <c r="B324" s="13" t="s">
        <v>665</v>
      </c>
      <c r="D324" s="13" t="s">
        <v>658</v>
      </c>
      <c r="E324" s="14">
        <v>-448120</v>
      </c>
      <c r="F324" s="8"/>
      <c r="G324" s="14">
        <v>-44812</v>
      </c>
      <c r="H324" s="13" t="s">
        <v>13</v>
      </c>
      <c r="I324" s="6" t="s">
        <v>14</v>
      </c>
    </row>
    <row r="325" spans="1:9" x14ac:dyDescent="0.25">
      <c r="A325" s="12">
        <v>45021</v>
      </c>
      <c r="B325" s="13" t="s">
        <v>666</v>
      </c>
      <c r="D325" s="13" t="s">
        <v>659</v>
      </c>
      <c r="E325" s="14">
        <v>-4750067</v>
      </c>
      <c r="F325" s="8"/>
      <c r="G325" s="14">
        <v>-475007</v>
      </c>
      <c r="H325" s="13" t="s">
        <v>13</v>
      </c>
      <c r="I325" s="6" t="s">
        <v>14</v>
      </c>
    </row>
    <row r="326" spans="1:9" x14ac:dyDescent="0.25">
      <c r="A326" s="12">
        <v>45021</v>
      </c>
      <c r="B326" s="13" t="s">
        <v>667</v>
      </c>
      <c r="D326" s="13" t="s">
        <v>660</v>
      </c>
      <c r="E326" s="14">
        <v>-2016538</v>
      </c>
      <c r="F326" s="8"/>
      <c r="G326" s="14">
        <v>-201654</v>
      </c>
      <c r="H326" s="13" t="s">
        <v>13</v>
      </c>
      <c r="I326" s="6" t="s">
        <v>14</v>
      </c>
    </row>
    <row r="327" spans="1:9" x14ac:dyDescent="0.25">
      <c r="A327" s="12">
        <v>45035</v>
      </c>
      <c r="B327" s="13" t="s">
        <v>668</v>
      </c>
      <c r="D327" s="13" t="s">
        <v>661</v>
      </c>
      <c r="E327" s="14">
        <v>-2550728</v>
      </c>
      <c r="F327" s="8"/>
      <c r="G327" s="14">
        <v>-255072</v>
      </c>
      <c r="H327" s="13" t="s">
        <v>13</v>
      </c>
      <c r="I327" s="6" t="s">
        <v>14</v>
      </c>
    </row>
    <row r="328" spans="1:9" x14ac:dyDescent="0.25">
      <c r="A328" s="12">
        <v>45021</v>
      </c>
      <c r="B328" s="13" t="s">
        <v>674</v>
      </c>
      <c r="D328" s="13" t="s">
        <v>669</v>
      </c>
      <c r="E328" s="14">
        <v>-2579847</v>
      </c>
      <c r="G328" s="14">
        <v>-257985</v>
      </c>
      <c r="H328" s="13" t="s">
        <v>117</v>
      </c>
      <c r="I328" s="13" t="s">
        <v>118</v>
      </c>
    </row>
    <row r="329" spans="1:9" x14ac:dyDescent="0.25">
      <c r="A329" s="12">
        <v>45027</v>
      </c>
      <c r="B329" s="13" t="s">
        <v>675</v>
      </c>
      <c r="D329" s="13" t="s">
        <v>589</v>
      </c>
      <c r="E329" s="14">
        <v>-879812</v>
      </c>
      <c r="G329" s="14">
        <v>-87981</v>
      </c>
      <c r="H329" s="13" t="s">
        <v>93</v>
      </c>
      <c r="I329" s="13" t="s">
        <v>94</v>
      </c>
    </row>
    <row r="330" spans="1:9" x14ac:dyDescent="0.25">
      <c r="A330" s="12">
        <v>45030</v>
      </c>
      <c r="B330" s="13" t="s">
        <v>676</v>
      </c>
      <c r="D330" s="13" t="s">
        <v>670</v>
      </c>
      <c r="E330" s="14">
        <v>-2545791</v>
      </c>
      <c r="G330" s="14">
        <v>-254579</v>
      </c>
      <c r="H330" s="13" t="s">
        <v>113</v>
      </c>
      <c r="I330" s="13" t="s">
        <v>114</v>
      </c>
    </row>
    <row r="331" spans="1:9" x14ac:dyDescent="0.25">
      <c r="A331" s="12">
        <v>45035</v>
      </c>
      <c r="B331" s="13" t="s">
        <v>677</v>
      </c>
      <c r="D331" s="13" t="s">
        <v>645</v>
      </c>
      <c r="E331" s="14">
        <v>-418768</v>
      </c>
      <c r="G331" s="14">
        <v>-41877</v>
      </c>
      <c r="H331" s="13" t="s">
        <v>131</v>
      </c>
      <c r="I331" s="13" t="s">
        <v>132</v>
      </c>
    </row>
    <row r="332" spans="1:9" x14ac:dyDescent="0.25">
      <c r="A332" s="12">
        <v>45035</v>
      </c>
      <c r="B332" s="13" t="s">
        <v>678</v>
      </c>
      <c r="D332" s="13" t="s">
        <v>671</v>
      </c>
      <c r="E332" s="14">
        <v>-2246015</v>
      </c>
      <c r="G332" s="14">
        <v>-224601</v>
      </c>
      <c r="H332" s="13" t="s">
        <v>147</v>
      </c>
      <c r="I332" s="13" t="s">
        <v>148</v>
      </c>
    </row>
    <row r="333" spans="1:9" x14ac:dyDescent="0.25">
      <c r="A333" s="12">
        <v>45035</v>
      </c>
      <c r="B333" s="13" t="s">
        <v>679</v>
      </c>
      <c r="D333" s="13" t="s">
        <v>672</v>
      </c>
      <c r="E333" s="14">
        <v>-3266472</v>
      </c>
      <c r="G333" s="14">
        <v>-326647</v>
      </c>
      <c r="H333" s="13" t="s">
        <v>89</v>
      </c>
      <c r="I333" s="13" t="s">
        <v>90</v>
      </c>
    </row>
    <row r="334" spans="1:9" x14ac:dyDescent="0.25">
      <c r="A334" s="12">
        <v>45035</v>
      </c>
      <c r="B334" s="13" t="s">
        <v>680</v>
      </c>
      <c r="D334" s="13" t="s">
        <v>673</v>
      </c>
      <c r="E334" s="14">
        <v>-750435</v>
      </c>
      <c r="G334" s="14">
        <v>-75044</v>
      </c>
      <c r="H334" s="13" t="s">
        <v>113</v>
      </c>
      <c r="I334" s="13" t="s">
        <v>114</v>
      </c>
    </row>
    <row r="335" spans="1:9" x14ac:dyDescent="0.25">
      <c r="A335" s="5">
        <v>45040</v>
      </c>
      <c r="B335" s="23" t="s">
        <v>684</v>
      </c>
      <c r="C335" s="6" t="s">
        <v>683</v>
      </c>
      <c r="D335" s="6" t="s">
        <v>685</v>
      </c>
      <c r="E335" s="21">
        <v>-493993</v>
      </c>
      <c r="F335" s="22" t="s">
        <v>12</v>
      </c>
      <c r="G335" s="21">
        <v>-49400</v>
      </c>
      <c r="H335" s="6" t="s">
        <v>147</v>
      </c>
      <c r="I335" s="6" t="s">
        <v>148</v>
      </c>
    </row>
    <row r="336" spans="1:9" x14ac:dyDescent="0.25">
      <c r="A336" s="5">
        <v>45037</v>
      </c>
      <c r="B336" s="23" t="s">
        <v>641</v>
      </c>
      <c r="C336" s="6" t="s">
        <v>687</v>
      </c>
      <c r="D336" s="6" t="s">
        <v>688</v>
      </c>
      <c r="E336" s="21">
        <v>-1134880</v>
      </c>
      <c r="F336" s="22" t="s">
        <v>12</v>
      </c>
      <c r="G336" s="21">
        <v>-113488</v>
      </c>
      <c r="H336" s="6" t="s">
        <v>73</v>
      </c>
      <c r="I336" s="6" t="s">
        <v>74</v>
      </c>
    </row>
    <row r="337" spans="1:9" x14ac:dyDescent="0.25">
      <c r="A337" s="5">
        <v>45040</v>
      </c>
      <c r="B337" s="23" t="s">
        <v>689</v>
      </c>
      <c r="C337" s="6" t="s">
        <v>686</v>
      </c>
      <c r="D337" s="6" t="s">
        <v>645</v>
      </c>
      <c r="E337" s="21">
        <v>-119066</v>
      </c>
      <c r="F337" s="22" t="s">
        <v>12</v>
      </c>
      <c r="G337" s="21">
        <v>-11907</v>
      </c>
      <c r="H337" s="6" t="s">
        <v>131</v>
      </c>
      <c r="I337" s="6" t="s">
        <v>132</v>
      </c>
    </row>
    <row r="338" spans="1:9" x14ac:dyDescent="0.25">
      <c r="A338" s="5">
        <v>45022</v>
      </c>
      <c r="B338" s="23" t="s">
        <v>690</v>
      </c>
      <c r="C338" s="6" t="s">
        <v>10</v>
      </c>
      <c r="D338" s="6" t="s">
        <v>691</v>
      </c>
      <c r="E338" s="21">
        <v>1110580</v>
      </c>
      <c r="F338" s="22" t="s">
        <v>12</v>
      </c>
      <c r="G338" s="21">
        <v>111058</v>
      </c>
      <c r="H338" s="6" t="s">
        <v>101</v>
      </c>
      <c r="I338" s="6" t="s">
        <v>102</v>
      </c>
    </row>
    <row r="339" spans="1:9" x14ac:dyDescent="0.25">
      <c r="A339" s="5">
        <v>45022</v>
      </c>
      <c r="B339" s="23" t="s">
        <v>692</v>
      </c>
      <c r="C339" s="6" t="s">
        <v>10</v>
      </c>
      <c r="D339" s="6" t="s">
        <v>693</v>
      </c>
      <c r="E339" s="21">
        <v>1780745</v>
      </c>
      <c r="F339" s="22" t="s">
        <v>12</v>
      </c>
      <c r="G339" s="21">
        <v>178075</v>
      </c>
      <c r="H339" s="6" t="s">
        <v>131</v>
      </c>
      <c r="I339" s="6" t="s">
        <v>132</v>
      </c>
    </row>
    <row r="340" spans="1:9" x14ac:dyDescent="0.25">
      <c r="A340" s="5">
        <v>45022</v>
      </c>
      <c r="B340" s="23" t="s">
        <v>694</v>
      </c>
      <c r="C340" s="6" t="s">
        <v>10</v>
      </c>
      <c r="D340" s="6" t="s">
        <v>695</v>
      </c>
      <c r="E340" s="21">
        <v>3644690</v>
      </c>
      <c r="F340" s="22" t="s">
        <v>12</v>
      </c>
      <c r="G340" s="21">
        <v>364469</v>
      </c>
      <c r="H340" s="6" t="s">
        <v>93</v>
      </c>
      <c r="I340" s="6" t="s">
        <v>94</v>
      </c>
    </row>
    <row r="341" spans="1:9" x14ac:dyDescent="0.25">
      <c r="A341" s="5">
        <v>45022</v>
      </c>
      <c r="B341" s="23" t="s">
        <v>696</v>
      </c>
      <c r="C341" s="6" t="s">
        <v>10</v>
      </c>
      <c r="D341" s="6" t="s">
        <v>697</v>
      </c>
      <c r="E341" s="21">
        <v>3330501</v>
      </c>
      <c r="F341" s="22" t="s">
        <v>12</v>
      </c>
      <c r="G341" s="21">
        <v>333050</v>
      </c>
      <c r="H341" s="6" t="s">
        <v>139</v>
      </c>
      <c r="I341" s="6" t="s">
        <v>140</v>
      </c>
    </row>
    <row r="342" spans="1:9" x14ac:dyDescent="0.25">
      <c r="A342" s="5">
        <v>45022</v>
      </c>
      <c r="B342" s="23" t="s">
        <v>698</v>
      </c>
      <c r="C342" s="6" t="s">
        <v>10</v>
      </c>
      <c r="D342" s="6" t="s">
        <v>699</v>
      </c>
      <c r="E342" s="21">
        <v>3849940</v>
      </c>
      <c r="F342" s="22" t="s">
        <v>12</v>
      </c>
      <c r="G342" s="21">
        <v>384994</v>
      </c>
      <c r="H342" s="6" t="s">
        <v>13</v>
      </c>
      <c r="I342" s="6" t="s">
        <v>14</v>
      </c>
    </row>
    <row r="343" spans="1:9" x14ac:dyDescent="0.25">
      <c r="A343" s="5">
        <v>45022</v>
      </c>
      <c r="B343" s="23" t="s">
        <v>700</v>
      </c>
      <c r="C343" s="6" t="s">
        <v>10</v>
      </c>
      <c r="D343" s="6" t="s">
        <v>701</v>
      </c>
      <c r="E343" s="21">
        <v>1776920</v>
      </c>
      <c r="F343" s="22" t="s">
        <v>12</v>
      </c>
      <c r="G343" s="21">
        <v>177692</v>
      </c>
      <c r="H343" s="6" t="s">
        <v>13</v>
      </c>
      <c r="I343" s="6" t="s">
        <v>14</v>
      </c>
    </row>
    <row r="344" spans="1:9" x14ac:dyDescent="0.25">
      <c r="A344" s="5">
        <v>45022</v>
      </c>
      <c r="B344" s="23" t="s">
        <v>702</v>
      </c>
      <c r="C344" s="6" t="s">
        <v>10</v>
      </c>
      <c r="D344" s="6" t="s">
        <v>703</v>
      </c>
      <c r="E344" s="21">
        <v>5822074</v>
      </c>
      <c r="F344" s="22" t="s">
        <v>12</v>
      </c>
      <c r="G344" s="21">
        <v>582207</v>
      </c>
      <c r="H344" s="6" t="s">
        <v>13</v>
      </c>
      <c r="I344" s="6" t="s">
        <v>14</v>
      </c>
    </row>
    <row r="345" spans="1:9" x14ac:dyDescent="0.25">
      <c r="A345" s="5">
        <v>45022</v>
      </c>
      <c r="B345" s="23" t="s">
        <v>704</v>
      </c>
      <c r="C345" s="6" t="s">
        <v>10</v>
      </c>
      <c r="D345" s="6" t="s">
        <v>705</v>
      </c>
      <c r="E345" s="21">
        <v>3534770</v>
      </c>
      <c r="F345" s="22" t="s">
        <v>12</v>
      </c>
      <c r="G345" s="21">
        <v>353477</v>
      </c>
      <c r="H345" s="6" t="s">
        <v>147</v>
      </c>
      <c r="I345" s="6" t="s">
        <v>148</v>
      </c>
    </row>
    <row r="346" spans="1:9" x14ac:dyDescent="0.25">
      <c r="A346" s="5">
        <v>45022</v>
      </c>
      <c r="B346" s="23" t="s">
        <v>706</v>
      </c>
      <c r="C346" s="6" t="s">
        <v>10</v>
      </c>
      <c r="D346" s="6" t="s">
        <v>707</v>
      </c>
      <c r="E346" s="21">
        <v>3491900</v>
      </c>
      <c r="F346" s="22" t="s">
        <v>12</v>
      </c>
      <c r="G346" s="21">
        <v>349190</v>
      </c>
      <c r="H346" s="6" t="s">
        <v>147</v>
      </c>
      <c r="I346" s="6" t="s">
        <v>148</v>
      </c>
    </row>
    <row r="347" spans="1:9" x14ac:dyDescent="0.25">
      <c r="A347" s="5">
        <v>45022</v>
      </c>
      <c r="B347" s="23" t="s">
        <v>708</v>
      </c>
      <c r="C347" s="6" t="s">
        <v>10</v>
      </c>
      <c r="D347" s="6" t="s">
        <v>709</v>
      </c>
      <c r="E347" s="21">
        <v>3742810</v>
      </c>
      <c r="F347" s="22" t="s">
        <v>12</v>
      </c>
      <c r="G347" s="21">
        <v>374281</v>
      </c>
      <c r="H347" s="6" t="s">
        <v>147</v>
      </c>
      <c r="I347" s="6" t="s">
        <v>148</v>
      </c>
    </row>
    <row r="348" spans="1:9" x14ac:dyDescent="0.25">
      <c r="A348" s="5">
        <v>45024</v>
      </c>
      <c r="B348" s="23" t="s">
        <v>710</v>
      </c>
      <c r="C348" s="6" t="s">
        <v>10</v>
      </c>
      <c r="D348" s="6" t="s">
        <v>711</v>
      </c>
      <c r="E348" s="21">
        <v>888460</v>
      </c>
      <c r="F348" s="22" t="s">
        <v>12</v>
      </c>
      <c r="G348" s="21">
        <v>88846</v>
      </c>
      <c r="H348" s="6" t="s">
        <v>13</v>
      </c>
      <c r="I348" s="6" t="s">
        <v>14</v>
      </c>
    </row>
    <row r="349" spans="1:9" x14ac:dyDescent="0.25">
      <c r="A349" s="5">
        <v>45024</v>
      </c>
      <c r="B349" s="23" t="s">
        <v>712</v>
      </c>
      <c r="C349" s="6" t="s">
        <v>10</v>
      </c>
      <c r="D349" s="6" t="s">
        <v>713</v>
      </c>
      <c r="E349" s="21">
        <v>0</v>
      </c>
      <c r="F349" s="22" t="s">
        <v>12</v>
      </c>
      <c r="G349" s="21">
        <v>0</v>
      </c>
      <c r="H349" s="6" t="s">
        <v>53</v>
      </c>
      <c r="I349" s="6" t="s">
        <v>54</v>
      </c>
    </row>
    <row r="350" spans="1:9" x14ac:dyDescent="0.25">
      <c r="A350" s="5">
        <v>45024</v>
      </c>
      <c r="B350" s="23" t="s">
        <v>714</v>
      </c>
      <c r="C350" s="6" t="s">
        <v>10</v>
      </c>
      <c r="D350" s="6" t="s">
        <v>715</v>
      </c>
      <c r="E350" s="21">
        <v>888460</v>
      </c>
      <c r="F350" s="22" t="s">
        <v>12</v>
      </c>
      <c r="G350" s="21">
        <v>88846</v>
      </c>
      <c r="H350" s="6" t="s">
        <v>83</v>
      </c>
      <c r="I350" s="6" t="s">
        <v>84</v>
      </c>
    </row>
    <row r="351" spans="1:9" x14ac:dyDescent="0.25">
      <c r="A351" s="5">
        <v>45024</v>
      </c>
      <c r="B351" s="23" t="s">
        <v>716</v>
      </c>
      <c r="C351" s="6" t="s">
        <v>10</v>
      </c>
      <c r="D351" s="6" t="s">
        <v>717</v>
      </c>
      <c r="E351" s="21">
        <v>1342210</v>
      </c>
      <c r="F351" s="22" t="s">
        <v>12</v>
      </c>
      <c r="G351" s="21">
        <v>134221</v>
      </c>
      <c r="H351" s="6" t="s">
        <v>113</v>
      </c>
      <c r="I351" s="6" t="s">
        <v>114</v>
      </c>
    </row>
    <row r="352" spans="1:9" x14ac:dyDescent="0.25">
      <c r="A352" s="5">
        <v>45024</v>
      </c>
      <c r="B352" s="23" t="s">
        <v>718</v>
      </c>
      <c r="C352" s="6" t="s">
        <v>10</v>
      </c>
      <c r="D352" s="6" t="s">
        <v>719</v>
      </c>
      <c r="E352" s="21">
        <v>888460</v>
      </c>
      <c r="F352" s="22" t="s">
        <v>12</v>
      </c>
      <c r="G352" s="21">
        <v>88846</v>
      </c>
      <c r="H352" s="6" t="s">
        <v>89</v>
      </c>
      <c r="I352" s="6" t="s">
        <v>90</v>
      </c>
    </row>
    <row r="353" spans="1:9" x14ac:dyDescent="0.25">
      <c r="A353" s="5">
        <v>45024</v>
      </c>
      <c r="B353" s="23" t="s">
        <v>720</v>
      </c>
      <c r="C353" s="6" t="s">
        <v>10</v>
      </c>
      <c r="D353" s="6" t="s">
        <v>721</v>
      </c>
      <c r="E353" s="21">
        <v>2750550</v>
      </c>
      <c r="F353" s="22" t="s">
        <v>12</v>
      </c>
      <c r="G353" s="21">
        <v>275055</v>
      </c>
      <c r="H353" s="6" t="s">
        <v>93</v>
      </c>
      <c r="I353" s="6" t="s">
        <v>94</v>
      </c>
    </row>
    <row r="354" spans="1:9" x14ac:dyDescent="0.25">
      <c r="A354" s="5">
        <v>45024</v>
      </c>
      <c r="B354" s="23" t="s">
        <v>722</v>
      </c>
      <c r="C354" s="6" t="s">
        <v>10</v>
      </c>
      <c r="D354" s="6" t="s">
        <v>723</v>
      </c>
      <c r="E354" s="21">
        <v>4960820</v>
      </c>
      <c r="F354" s="22" t="s">
        <v>12</v>
      </c>
      <c r="G354" s="21">
        <v>496082</v>
      </c>
      <c r="H354" s="6" t="s">
        <v>13</v>
      </c>
      <c r="I354" s="6" t="s">
        <v>14</v>
      </c>
    </row>
    <row r="355" spans="1:9" x14ac:dyDescent="0.25">
      <c r="A355" s="5">
        <v>45024</v>
      </c>
      <c r="B355" s="23" t="s">
        <v>724</v>
      </c>
      <c r="C355" s="6" t="s">
        <v>10</v>
      </c>
      <c r="D355" s="6" t="s">
        <v>725</v>
      </c>
      <c r="E355" s="21">
        <v>453750</v>
      </c>
      <c r="F355" s="22" t="s">
        <v>12</v>
      </c>
      <c r="G355" s="21">
        <v>45375</v>
      </c>
      <c r="H355" s="6" t="s">
        <v>13</v>
      </c>
      <c r="I355" s="6" t="s">
        <v>14</v>
      </c>
    </row>
    <row r="356" spans="1:9" x14ac:dyDescent="0.25">
      <c r="A356" s="5">
        <v>45027</v>
      </c>
      <c r="B356" s="23" t="s">
        <v>726</v>
      </c>
      <c r="C356" s="6" t="s">
        <v>10</v>
      </c>
      <c r="D356" s="6" t="s">
        <v>727</v>
      </c>
      <c r="E356" s="21">
        <v>-832950</v>
      </c>
      <c r="F356" s="22" t="s">
        <v>12</v>
      </c>
      <c r="G356" s="21">
        <v>-83295</v>
      </c>
      <c r="H356" s="6" t="s">
        <v>131</v>
      </c>
      <c r="I356" s="6" t="s">
        <v>132</v>
      </c>
    </row>
    <row r="357" spans="1:9" x14ac:dyDescent="0.25">
      <c r="A357" s="5">
        <v>45027</v>
      </c>
      <c r="B357" s="23" t="s">
        <v>728</v>
      </c>
      <c r="C357" s="6" t="s">
        <v>10</v>
      </c>
      <c r="D357" s="6" t="s">
        <v>727</v>
      </c>
      <c r="E357" s="21">
        <v>-499770</v>
      </c>
      <c r="F357" s="22" t="s">
        <v>12</v>
      </c>
      <c r="G357" s="21">
        <v>-49977</v>
      </c>
      <c r="H357" s="6" t="s">
        <v>117</v>
      </c>
      <c r="I357" s="6" t="s">
        <v>118</v>
      </c>
    </row>
    <row r="358" spans="1:9" x14ac:dyDescent="0.25">
      <c r="A358" s="5">
        <v>45027</v>
      </c>
      <c r="B358" s="23" t="s">
        <v>729</v>
      </c>
      <c r="C358" s="6" t="s">
        <v>10</v>
      </c>
      <c r="D358" s="6" t="s">
        <v>727</v>
      </c>
      <c r="E358" s="21">
        <v>-333180</v>
      </c>
      <c r="F358" s="22" t="s">
        <v>12</v>
      </c>
      <c r="G358" s="21">
        <v>-33318</v>
      </c>
      <c r="H358" s="6" t="s">
        <v>83</v>
      </c>
      <c r="I358" s="6" t="s">
        <v>84</v>
      </c>
    </row>
    <row r="359" spans="1:9" x14ac:dyDescent="0.25">
      <c r="A359" s="5">
        <v>45027</v>
      </c>
      <c r="B359" s="23" t="s">
        <v>730</v>
      </c>
      <c r="C359" s="6" t="s">
        <v>10</v>
      </c>
      <c r="D359" s="6" t="s">
        <v>727</v>
      </c>
      <c r="E359" s="21">
        <v>-333180</v>
      </c>
      <c r="F359" s="22" t="s">
        <v>12</v>
      </c>
      <c r="G359" s="21">
        <v>-33318</v>
      </c>
      <c r="H359" s="6" t="s">
        <v>147</v>
      </c>
      <c r="I359" s="6" t="s">
        <v>148</v>
      </c>
    </row>
    <row r="360" spans="1:9" x14ac:dyDescent="0.25">
      <c r="A360" s="5">
        <v>45029</v>
      </c>
      <c r="B360" s="23" t="s">
        <v>731</v>
      </c>
      <c r="C360" s="6" t="s">
        <v>10</v>
      </c>
      <c r="D360" s="6" t="s">
        <v>713</v>
      </c>
      <c r="E360" s="21">
        <v>4844598</v>
      </c>
      <c r="F360" s="22" t="s">
        <v>12</v>
      </c>
      <c r="G360" s="21">
        <v>484460</v>
      </c>
      <c r="H360" s="6" t="s">
        <v>53</v>
      </c>
      <c r="I360" s="6" t="s">
        <v>54</v>
      </c>
    </row>
    <row r="361" spans="1:9" x14ac:dyDescent="0.25">
      <c r="A361" s="5">
        <v>45029</v>
      </c>
      <c r="B361" s="23" t="s">
        <v>732</v>
      </c>
      <c r="C361" s="6" t="s">
        <v>10</v>
      </c>
      <c r="D361" s="6" t="s">
        <v>733</v>
      </c>
      <c r="E361" s="21">
        <v>7107680</v>
      </c>
      <c r="F361" s="22" t="s">
        <v>12</v>
      </c>
      <c r="G361" s="21">
        <v>710768</v>
      </c>
      <c r="H361" s="6" t="s">
        <v>13</v>
      </c>
      <c r="I361" s="6" t="s">
        <v>14</v>
      </c>
    </row>
    <row r="362" spans="1:9" x14ac:dyDescent="0.25">
      <c r="A362" s="5">
        <v>45029</v>
      </c>
      <c r="B362" s="23" t="s">
        <v>734</v>
      </c>
      <c r="C362" s="6" t="s">
        <v>10</v>
      </c>
      <c r="D362" s="6" t="s">
        <v>735</v>
      </c>
      <c r="E362" s="21">
        <v>2665380</v>
      </c>
      <c r="F362" s="22" t="s">
        <v>12</v>
      </c>
      <c r="G362" s="21">
        <v>266538</v>
      </c>
      <c r="H362" s="6" t="s">
        <v>117</v>
      </c>
      <c r="I362" s="6" t="s">
        <v>118</v>
      </c>
    </row>
    <row r="363" spans="1:9" x14ac:dyDescent="0.25">
      <c r="A363" s="5">
        <v>45029</v>
      </c>
      <c r="B363" s="23" t="s">
        <v>736</v>
      </c>
      <c r="C363" s="6" t="s">
        <v>10</v>
      </c>
      <c r="D363" s="6" t="s">
        <v>737</v>
      </c>
      <c r="E363" s="21">
        <v>0</v>
      </c>
      <c r="F363" s="22" t="s">
        <v>12</v>
      </c>
      <c r="G363" s="21">
        <v>0</v>
      </c>
      <c r="H363" s="6" t="s">
        <v>53</v>
      </c>
      <c r="I363" s="6" t="s">
        <v>54</v>
      </c>
    </row>
    <row r="364" spans="1:9" x14ac:dyDescent="0.25">
      <c r="A364" s="5">
        <v>45029</v>
      </c>
      <c r="B364" s="23" t="s">
        <v>738</v>
      </c>
      <c r="C364" s="6" t="s">
        <v>10</v>
      </c>
      <c r="D364" s="6" t="s">
        <v>739</v>
      </c>
      <c r="E364" s="21">
        <v>1039009</v>
      </c>
      <c r="F364" s="22" t="s">
        <v>12</v>
      </c>
      <c r="G364" s="21">
        <v>103901</v>
      </c>
      <c r="H364" s="6" t="s">
        <v>53</v>
      </c>
      <c r="I364" s="6" t="s">
        <v>54</v>
      </c>
    </row>
    <row r="365" spans="1:9" x14ac:dyDescent="0.25">
      <c r="A365" s="5">
        <v>45029</v>
      </c>
      <c r="B365" s="23" t="s">
        <v>740</v>
      </c>
      <c r="C365" s="6" t="s">
        <v>10</v>
      </c>
      <c r="D365" s="6" t="s">
        <v>741</v>
      </c>
      <c r="E365" s="21">
        <v>2835070</v>
      </c>
      <c r="F365" s="22" t="s">
        <v>12</v>
      </c>
      <c r="G365" s="21">
        <v>283507</v>
      </c>
      <c r="H365" s="6" t="s">
        <v>89</v>
      </c>
      <c r="I365" s="6" t="s">
        <v>90</v>
      </c>
    </row>
    <row r="366" spans="1:9" x14ac:dyDescent="0.25">
      <c r="A366" s="5">
        <v>45029</v>
      </c>
      <c r="B366" s="23" t="s">
        <v>742</v>
      </c>
      <c r="C366" s="6" t="s">
        <v>10</v>
      </c>
      <c r="D366" s="6" t="s">
        <v>743</v>
      </c>
      <c r="E366" s="21">
        <v>544500</v>
      </c>
      <c r="F366" s="22" t="s">
        <v>12</v>
      </c>
      <c r="G366" s="21">
        <v>54450</v>
      </c>
      <c r="H366" s="6" t="s">
        <v>93</v>
      </c>
      <c r="I366" s="6" t="s">
        <v>94</v>
      </c>
    </row>
    <row r="367" spans="1:9" x14ac:dyDescent="0.25">
      <c r="A367" s="5">
        <v>45029</v>
      </c>
      <c r="B367" s="23" t="s">
        <v>744</v>
      </c>
      <c r="C367" s="6" t="s">
        <v>10</v>
      </c>
      <c r="D367" s="6" t="s">
        <v>745</v>
      </c>
      <c r="E367" s="21">
        <v>1468620</v>
      </c>
      <c r="F367" s="22" t="s">
        <v>12</v>
      </c>
      <c r="G367" s="21">
        <v>146862</v>
      </c>
      <c r="H367" s="6" t="s">
        <v>83</v>
      </c>
      <c r="I367" s="6" t="s">
        <v>84</v>
      </c>
    </row>
    <row r="368" spans="1:9" x14ac:dyDescent="0.25">
      <c r="A368" s="5">
        <v>45029</v>
      </c>
      <c r="B368" s="23" t="s">
        <v>746</v>
      </c>
      <c r="C368" s="6" t="s">
        <v>10</v>
      </c>
      <c r="D368" s="6" t="s">
        <v>747</v>
      </c>
      <c r="E368" s="21">
        <v>2665380</v>
      </c>
      <c r="F368" s="22" t="s">
        <v>12</v>
      </c>
      <c r="G368" s="21">
        <v>266538</v>
      </c>
      <c r="H368" s="6" t="s">
        <v>13</v>
      </c>
      <c r="I368" s="6" t="s">
        <v>14</v>
      </c>
    </row>
    <row r="369" spans="1:9" x14ac:dyDescent="0.25">
      <c r="A369" s="5">
        <v>45029</v>
      </c>
      <c r="B369" s="23" t="s">
        <v>748</v>
      </c>
      <c r="C369" s="6" t="s">
        <v>10</v>
      </c>
      <c r="D369" s="6" t="s">
        <v>749</v>
      </c>
      <c r="E369" s="21">
        <v>4762540</v>
      </c>
      <c r="F369" s="22" t="s">
        <v>12</v>
      </c>
      <c r="G369" s="21">
        <v>476254</v>
      </c>
      <c r="H369" s="6" t="s">
        <v>13</v>
      </c>
      <c r="I369" s="6" t="s">
        <v>14</v>
      </c>
    </row>
    <row r="370" spans="1:9" x14ac:dyDescent="0.25">
      <c r="A370" s="5">
        <v>45029</v>
      </c>
      <c r="B370" s="23" t="s">
        <v>750</v>
      </c>
      <c r="C370" s="6" t="s">
        <v>10</v>
      </c>
      <c r="D370" s="6" t="s">
        <v>751</v>
      </c>
      <c r="E370" s="21">
        <v>19280586</v>
      </c>
      <c r="F370" s="22" t="s">
        <v>12</v>
      </c>
      <c r="G370" s="21">
        <v>1928059</v>
      </c>
      <c r="H370" s="6" t="s">
        <v>13</v>
      </c>
      <c r="I370" s="6" t="s">
        <v>14</v>
      </c>
    </row>
    <row r="371" spans="1:9" x14ac:dyDescent="0.25">
      <c r="A371" s="5">
        <v>45029</v>
      </c>
      <c r="B371" s="23" t="s">
        <v>752</v>
      </c>
      <c r="C371" s="6" t="s">
        <v>10</v>
      </c>
      <c r="D371" s="6" t="s">
        <v>753</v>
      </c>
      <c r="E371" s="21">
        <v>4369985</v>
      </c>
      <c r="F371" s="22" t="s">
        <v>12</v>
      </c>
      <c r="G371" s="21">
        <v>436999</v>
      </c>
      <c r="H371" s="6" t="s">
        <v>147</v>
      </c>
      <c r="I371" s="6" t="s">
        <v>148</v>
      </c>
    </row>
    <row r="372" spans="1:9" x14ac:dyDescent="0.25">
      <c r="A372" s="5">
        <v>45029</v>
      </c>
      <c r="B372" s="23" t="s">
        <v>754</v>
      </c>
      <c r="C372" s="6" t="s">
        <v>10</v>
      </c>
      <c r="D372" s="6" t="s">
        <v>755</v>
      </c>
      <c r="E372" s="21">
        <v>3432104</v>
      </c>
      <c r="F372" s="22" t="s">
        <v>12</v>
      </c>
      <c r="G372" s="21">
        <v>343210</v>
      </c>
      <c r="H372" s="6" t="s">
        <v>147</v>
      </c>
      <c r="I372" s="6" t="s">
        <v>148</v>
      </c>
    </row>
    <row r="373" spans="1:9" x14ac:dyDescent="0.25">
      <c r="A373" s="5">
        <v>45030</v>
      </c>
      <c r="B373" s="23" t="s">
        <v>756</v>
      </c>
      <c r="C373" s="6" t="s">
        <v>10</v>
      </c>
      <c r="D373" s="6" t="s">
        <v>757</v>
      </c>
      <c r="E373" s="21">
        <v>888460</v>
      </c>
      <c r="F373" s="22" t="s">
        <v>12</v>
      </c>
      <c r="G373" s="21">
        <v>88846</v>
      </c>
      <c r="H373" s="6" t="s">
        <v>131</v>
      </c>
      <c r="I373" s="6" t="s">
        <v>132</v>
      </c>
    </row>
    <row r="374" spans="1:9" x14ac:dyDescent="0.25">
      <c r="A374" s="5">
        <v>45030</v>
      </c>
      <c r="B374" s="23" t="s">
        <v>758</v>
      </c>
      <c r="C374" s="6" t="s">
        <v>10</v>
      </c>
      <c r="D374" s="6" t="s">
        <v>759</v>
      </c>
      <c r="E374" s="21">
        <v>4223930</v>
      </c>
      <c r="F374" s="22" t="s">
        <v>12</v>
      </c>
      <c r="G374" s="21">
        <v>422393</v>
      </c>
      <c r="H374" s="6" t="s">
        <v>139</v>
      </c>
      <c r="I374" s="6" t="s">
        <v>140</v>
      </c>
    </row>
    <row r="375" spans="1:9" x14ac:dyDescent="0.25">
      <c r="A375" s="5">
        <v>45030</v>
      </c>
      <c r="B375" s="23" t="s">
        <v>760</v>
      </c>
      <c r="C375" s="6" t="s">
        <v>10</v>
      </c>
      <c r="D375" s="6" t="s">
        <v>761</v>
      </c>
      <c r="E375" s="21">
        <v>1189558</v>
      </c>
      <c r="F375" s="22" t="s">
        <v>12</v>
      </c>
      <c r="G375" s="21">
        <v>118956</v>
      </c>
      <c r="H375" s="6" t="s">
        <v>93</v>
      </c>
      <c r="I375" s="6" t="s">
        <v>94</v>
      </c>
    </row>
    <row r="376" spans="1:9" x14ac:dyDescent="0.25">
      <c r="A376" s="5">
        <v>45030</v>
      </c>
      <c r="B376" s="23" t="s">
        <v>762</v>
      </c>
      <c r="C376" s="6" t="s">
        <v>10</v>
      </c>
      <c r="D376" s="6" t="s">
        <v>763</v>
      </c>
      <c r="E376" s="21">
        <v>888460</v>
      </c>
      <c r="F376" s="22" t="s">
        <v>12</v>
      </c>
      <c r="G376" s="21">
        <v>88846</v>
      </c>
      <c r="H376" s="6" t="s">
        <v>93</v>
      </c>
      <c r="I376" s="6" t="s">
        <v>94</v>
      </c>
    </row>
    <row r="377" spans="1:9" x14ac:dyDescent="0.25">
      <c r="A377" s="5">
        <v>45030</v>
      </c>
      <c r="B377" s="23" t="s">
        <v>764</v>
      </c>
      <c r="C377" s="6" t="s">
        <v>10</v>
      </c>
      <c r="D377" s="6" t="s">
        <v>765</v>
      </c>
      <c r="E377" s="21">
        <v>1780750</v>
      </c>
      <c r="F377" s="22" t="s">
        <v>12</v>
      </c>
      <c r="G377" s="21">
        <v>178075</v>
      </c>
      <c r="H377" s="6" t="s">
        <v>83</v>
      </c>
      <c r="I377" s="6" t="s">
        <v>84</v>
      </c>
    </row>
    <row r="378" spans="1:9" x14ac:dyDescent="0.25">
      <c r="A378" s="5">
        <v>45030</v>
      </c>
      <c r="B378" s="23" t="s">
        <v>766</v>
      </c>
      <c r="C378" s="6" t="s">
        <v>10</v>
      </c>
      <c r="D378" s="6" t="s">
        <v>767</v>
      </c>
      <c r="E378" s="21">
        <v>2632235</v>
      </c>
      <c r="F378" s="22" t="s">
        <v>12</v>
      </c>
      <c r="G378" s="21">
        <v>263224</v>
      </c>
      <c r="H378" s="6" t="s">
        <v>175</v>
      </c>
      <c r="I378" s="6" t="s">
        <v>176</v>
      </c>
    </row>
    <row r="379" spans="1:9" x14ac:dyDescent="0.25">
      <c r="A379" s="5">
        <v>45030</v>
      </c>
      <c r="B379" s="23" t="s">
        <v>768</v>
      </c>
      <c r="C379" s="6" t="s">
        <v>10</v>
      </c>
      <c r="D379" s="6" t="s">
        <v>769</v>
      </c>
      <c r="E379" s="21">
        <v>501830</v>
      </c>
      <c r="F379" s="22" t="s">
        <v>12</v>
      </c>
      <c r="G379" s="21">
        <v>50183</v>
      </c>
      <c r="H379" s="6" t="s">
        <v>113</v>
      </c>
      <c r="I379" s="6" t="s">
        <v>114</v>
      </c>
    </row>
    <row r="380" spans="1:9" x14ac:dyDescent="0.25">
      <c r="A380" s="5">
        <v>45030</v>
      </c>
      <c r="B380" s="23" t="s">
        <v>770</v>
      </c>
      <c r="C380" s="6" t="s">
        <v>10</v>
      </c>
      <c r="D380" s="6" t="s">
        <v>771</v>
      </c>
      <c r="E380" s="21">
        <v>3245540</v>
      </c>
      <c r="F380" s="22" t="s">
        <v>12</v>
      </c>
      <c r="G380" s="21">
        <v>324554</v>
      </c>
      <c r="H380" s="6" t="s">
        <v>73</v>
      </c>
      <c r="I380" s="6" t="s">
        <v>74</v>
      </c>
    </row>
    <row r="381" spans="1:9" x14ac:dyDescent="0.25">
      <c r="A381" s="5">
        <v>45036</v>
      </c>
      <c r="B381" s="23" t="s">
        <v>772</v>
      </c>
      <c r="C381" s="6" t="s">
        <v>10</v>
      </c>
      <c r="D381" s="6" t="s">
        <v>737</v>
      </c>
      <c r="E381" s="21">
        <v>1629516</v>
      </c>
      <c r="F381" s="22" t="s">
        <v>12</v>
      </c>
      <c r="G381" s="21">
        <v>162952</v>
      </c>
      <c r="H381" s="6" t="s">
        <v>53</v>
      </c>
      <c r="I381" s="6" t="s">
        <v>54</v>
      </c>
    </row>
    <row r="382" spans="1:9" x14ac:dyDescent="0.25">
      <c r="A382" s="5">
        <v>45036</v>
      </c>
      <c r="B382" s="23" t="s">
        <v>773</v>
      </c>
      <c r="C382" s="6" t="s">
        <v>10</v>
      </c>
      <c r="D382" s="6" t="s">
        <v>774</v>
      </c>
      <c r="E382" s="21">
        <v>5179235</v>
      </c>
      <c r="F382" s="22" t="s">
        <v>12</v>
      </c>
      <c r="G382" s="21">
        <v>517924</v>
      </c>
      <c r="H382" s="6" t="s">
        <v>101</v>
      </c>
      <c r="I382" s="6" t="s">
        <v>102</v>
      </c>
    </row>
    <row r="383" spans="1:9" x14ac:dyDescent="0.25">
      <c r="A383" s="5">
        <v>45036</v>
      </c>
      <c r="B383" s="23" t="s">
        <v>775</v>
      </c>
      <c r="C383" s="6" t="s">
        <v>10</v>
      </c>
      <c r="D383" s="6" t="s">
        <v>776</v>
      </c>
      <c r="E383" s="21">
        <v>1776920</v>
      </c>
      <c r="F383" s="22" t="s">
        <v>12</v>
      </c>
      <c r="G383" s="21">
        <v>177692</v>
      </c>
      <c r="H383" s="6" t="s">
        <v>13</v>
      </c>
      <c r="I383" s="6" t="s">
        <v>14</v>
      </c>
    </row>
    <row r="384" spans="1:9" x14ac:dyDescent="0.25">
      <c r="A384" s="5">
        <v>45036</v>
      </c>
      <c r="B384" s="23" t="s">
        <v>777</v>
      </c>
      <c r="C384" s="6" t="s">
        <v>10</v>
      </c>
      <c r="D384" s="6" t="s">
        <v>778</v>
      </c>
      <c r="E384" s="21">
        <v>2858910</v>
      </c>
      <c r="F384" s="22" t="s">
        <v>12</v>
      </c>
      <c r="G384" s="21">
        <v>285891</v>
      </c>
      <c r="H384" s="6" t="s">
        <v>13</v>
      </c>
      <c r="I384" s="6" t="s">
        <v>14</v>
      </c>
    </row>
    <row r="385" spans="1:9" x14ac:dyDescent="0.25">
      <c r="A385" s="5">
        <v>45036</v>
      </c>
      <c r="B385" s="23" t="s">
        <v>779</v>
      </c>
      <c r="C385" s="6" t="s">
        <v>10</v>
      </c>
      <c r="D385" s="6" t="s">
        <v>780</v>
      </c>
      <c r="E385" s="21">
        <v>2654045</v>
      </c>
      <c r="F385" s="22" t="s">
        <v>12</v>
      </c>
      <c r="G385" s="21">
        <v>265405</v>
      </c>
      <c r="H385" s="6" t="s">
        <v>101</v>
      </c>
      <c r="I385" s="6" t="s">
        <v>102</v>
      </c>
    </row>
    <row r="386" spans="1:9" x14ac:dyDescent="0.25">
      <c r="A386" s="5">
        <v>45036</v>
      </c>
      <c r="B386" s="23" t="s">
        <v>781</v>
      </c>
      <c r="C386" s="6" t="s">
        <v>10</v>
      </c>
      <c r="D386" s="6" t="s">
        <v>782</v>
      </c>
      <c r="E386" s="21">
        <v>5022915</v>
      </c>
      <c r="F386" s="22" t="s">
        <v>12</v>
      </c>
      <c r="G386" s="21">
        <v>502292</v>
      </c>
      <c r="H386" s="6" t="s">
        <v>117</v>
      </c>
      <c r="I386" s="6" t="s">
        <v>118</v>
      </c>
    </row>
    <row r="387" spans="1:9" x14ac:dyDescent="0.25">
      <c r="A387" s="5">
        <v>45036</v>
      </c>
      <c r="B387" s="23" t="s">
        <v>783</v>
      </c>
      <c r="C387" s="6" t="s">
        <v>10</v>
      </c>
      <c r="D387" s="6" t="s">
        <v>784</v>
      </c>
      <c r="E387" s="21">
        <v>708000</v>
      </c>
      <c r="F387" s="22" t="s">
        <v>12</v>
      </c>
      <c r="G387" s="21">
        <v>70800</v>
      </c>
      <c r="H387" s="6" t="s">
        <v>13</v>
      </c>
      <c r="I387" s="6" t="s">
        <v>14</v>
      </c>
    </row>
    <row r="388" spans="1:9" x14ac:dyDescent="0.25">
      <c r="A388" s="5">
        <v>45036</v>
      </c>
      <c r="B388" s="23" t="s">
        <v>785</v>
      </c>
      <c r="C388" s="6" t="s">
        <v>10</v>
      </c>
      <c r="D388" s="6" t="s">
        <v>786</v>
      </c>
      <c r="E388" s="21">
        <v>708000</v>
      </c>
      <c r="F388" s="22" t="s">
        <v>12</v>
      </c>
      <c r="G388" s="21">
        <v>70800</v>
      </c>
      <c r="H388" s="6" t="s">
        <v>13</v>
      </c>
      <c r="I388" s="6" t="s">
        <v>14</v>
      </c>
    </row>
    <row r="389" spans="1:9" x14ac:dyDescent="0.25">
      <c r="A389" s="5">
        <v>45036</v>
      </c>
      <c r="B389" s="23" t="s">
        <v>787</v>
      </c>
      <c r="C389" s="6" t="s">
        <v>10</v>
      </c>
      <c r="D389" s="6" t="s">
        <v>788</v>
      </c>
      <c r="E389" s="21">
        <v>3696825</v>
      </c>
      <c r="F389" s="22" t="s">
        <v>12</v>
      </c>
      <c r="G389" s="21">
        <v>369683</v>
      </c>
      <c r="H389" s="6" t="s">
        <v>113</v>
      </c>
      <c r="I389" s="6" t="s">
        <v>114</v>
      </c>
    </row>
    <row r="390" spans="1:9" x14ac:dyDescent="0.25">
      <c r="A390" s="5">
        <v>45036</v>
      </c>
      <c r="B390" s="23" t="s">
        <v>789</v>
      </c>
      <c r="C390" s="6" t="s">
        <v>10</v>
      </c>
      <c r="D390" s="6" t="s">
        <v>790</v>
      </c>
      <c r="E390" s="21">
        <v>1468620</v>
      </c>
      <c r="F390" s="22" t="s">
        <v>12</v>
      </c>
      <c r="G390" s="21">
        <v>146862</v>
      </c>
      <c r="H390" s="6" t="s">
        <v>291</v>
      </c>
      <c r="I390" s="6" t="s">
        <v>292</v>
      </c>
    </row>
    <row r="391" spans="1:9" x14ac:dyDescent="0.25">
      <c r="A391" s="5">
        <v>45036</v>
      </c>
      <c r="B391" s="23" t="s">
        <v>791</v>
      </c>
      <c r="C391" s="6" t="s">
        <v>10</v>
      </c>
      <c r="D391" s="6" t="s">
        <v>792</v>
      </c>
      <c r="E391" s="21">
        <v>5207386</v>
      </c>
      <c r="F391" s="22" t="s">
        <v>12</v>
      </c>
      <c r="G391" s="21">
        <v>520739</v>
      </c>
      <c r="H391" s="6" t="s">
        <v>89</v>
      </c>
      <c r="I391" s="6" t="s">
        <v>90</v>
      </c>
    </row>
    <row r="392" spans="1:9" x14ac:dyDescent="0.25">
      <c r="A392" s="5">
        <v>45036</v>
      </c>
      <c r="B392" s="23" t="s">
        <v>793</v>
      </c>
      <c r="C392" s="6" t="s">
        <v>10</v>
      </c>
      <c r="D392" s="6" t="s">
        <v>794</v>
      </c>
      <c r="E392" s="21">
        <v>3450832</v>
      </c>
      <c r="F392" s="22" t="s">
        <v>12</v>
      </c>
      <c r="G392" s="21">
        <v>345083</v>
      </c>
      <c r="H392" s="6" t="s">
        <v>53</v>
      </c>
      <c r="I392" s="6" t="s">
        <v>54</v>
      </c>
    </row>
    <row r="393" spans="1:9" x14ac:dyDescent="0.25">
      <c r="A393" s="5">
        <v>45036</v>
      </c>
      <c r="B393" s="23" t="s">
        <v>795</v>
      </c>
      <c r="C393" s="6" t="s">
        <v>10</v>
      </c>
      <c r="D393" s="6" t="s">
        <v>796</v>
      </c>
      <c r="E393" s="21">
        <v>888460</v>
      </c>
      <c r="F393" s="22" t="s">
        <v>12</v>
      </c>
      <c r="G393" s="21">
        <v>88846</v>
      </c>
      <c r="H393" s="6" t="s">
        <v>131</v>
      </c>
      <c r="I393" s="6" t="s">
        <v>132</v>
      </c>
    </row>
    <row r="394" spans="1:9" x14ac:dyDescent="0.25">
      <c r="A394" s="5">
        <v>45036</v>
      </c>
      <c r="B394" s="23" t="s">
        <v>797</v>
      </c>
      <c r="C394" s="6" t="s">
        <v>10</v>
      </c>
      <c r="D394" s="6" t="s">
        <v>798</v>
      </c>
      <c r="E394" s="21">
        <v>2124000</v>
      </c>
      <c r="F394" s="22" t="s">
        <v>12</v>
      </c>
      <c r="G394" s="21">
        <v>212400</v>
      </c>
      <c r="H394" s="6" t="s">
        <v>93</v>
      </c>
      <c r="I394" s="6" t="s">
        <v>94</v>
      </c>
    </row>
    <row r="395" spans="1:9" x14ac:dyDescent="0.25">
      <c r="A395" s="5">
        <v>45036</v>
      </c>
      <c r="B395" s="23" t="s">
        <v>799</v>
      </c>
      <c r="C395" s="6" t="s">
        <v>10</v>
      </c>
      <c r="D395" s="6" t="s">
        <v>800</v>
      </c>
      <c r="E395" s="21">
        <v>734310</v>
      </c>
      <c r="F395" s="22" t="s">
        <v>12</v>
      </c>
      <c r="G395" s="21">
        <v>73431</v>
      </c>
      <c r="H395" s="6" t="s">
        <v>147</v>
      </c>
      <c r="I395" s="6" t="s">
        <v>148</v>
      </c>
    </row>
    <row r="396" spans="1:9" x14ac:dyDescent="0.25">
      <c r="A396" s="5">
        <v>45036</v>
      </c>
      <c r="B396" s="23" t="s">
        <v>801</v>
      </c>
      <c r="C396" s="6" t="s">
        <v>10</v>
      </c>
      <c r="D396" s="6" t="s">
        <v>802</v>
      </c>
      <c r="E396" s="21">
        <v>2351190</v>
      </c>
      <c r="F396" s="22" t="s">
        <v>12</v>
      </c>
      <c r="G396" s="21">
        <v>235119</v>
      </c>
      <c r="H396" s="6" t="s">
        <v>147</v>
      </c>
      <c r="I396" s="6" t="s">
        <v>148</v>
      </c>
    </row>
    <row r="397" spans="1:9" x14ac:dyDescent="0.25">
      <c r="A397" s="5">
        <v>45036</v>
      </c>
      <c r="B397" s="23" t="s">
        <v>803</v>
      </c>
      <c r="C397" s="6" t="s">
        <v>10</v>
      </c>
      <c r="D397" s="6" t="s">
        <v>804</v>
      </c>
      <c r="E397" s="21">
        <v>3073224</v>
      </c>
      <c r="F397" s="22" t="s">
        <v>12</v>
      </c>
      <c r="G397" s="21">
        <v>307322</v>
      </c>
      <c r="H397" s="6" t="s">
        <v>147</v>
      </c>
      <c r="I397" s="6" t="s">
        <v>148</v>
      </c>
    </row>
    <row r="398" spans="1:9" x14ac:dyDescent="0.25">
      <c r="A398" s="5">
        <v>45036</v>
      </c>
      <c r="B398" s="23" t="s">
        <v>805</v>
      </c>
      <c r="C398" s="6" t="s">
        <v>10</v>
      </c>
      <c r="D398" s="6" t="s">
        <v>806</v>
      </c>
      <c r="E398" s="21">
        <v>3032535</v>
      </c>
      <c r="F398" s="22" t="s">
        <v>12</v>
      </c>
      <c r="G398" s="21">
        <v>303254</v>
      </c>
      <c r="H398" s="6" t="s">
        <v>147</v>
      </c>
      <c r="I398" s="6" t="s">
        <v>148</v>
      </c>
    </row>
    <row r="399" spans="1:9" x14ac:dyDescent="0.25">
      <c r="A399" s="5">
        <v>45036</v>
      </c>
      <c r="B399" s="23" t="s">
        <v>807</v>
      </c>
      <c r="C399" s="6" t="s">
        <v>10</v>
      </c>
      <c r="D399" s="6" t="s">
        <v>808</v>
      </c>
      <c r="E399" s="21">
        <v>3553840</v>
      </c>
      <c r="F399" s="22" t="s">
        <v>12</v>
      </c>
      <c r="G399" s="21">
        <v>355384</v>
      </c>
      <c r="H399" s="6" t="s">
        <v>147</v>
      </c>
      <c r="I399" s="6" t="s">
        <v>148</v>
      </c>
    </row>
    <row r="400" spans="1:9" x14ac:dyDescent="0.25">
      <c r="A400" s="5">
        <v>45036</v>
      </c>
      <c r="B400" s="23" t="s">
        <v>809</v>
      </c>
      <c r="C400" s="6" t="s">
        <v>10</v>
      </c>
      <c r="D400" s="6" t="s">
        <v>810</v>
      </c>
      <c r="E400" s="21">
        <v>888460</v>
      </c>
      <c r="F400" s="22" t="s">
        <v>12</v>
      </c>
      <c r="G400" s="21">
        <v>88846</v>
      </c>
      <c r="H400" s="6" t="s">
        <v>147</v>
      </c>
      <c r="I400" s="6" t="s">
        <v>148</v>
      </c>
    </row>
    <row r="401" spans="1:9" x14ac:dyDescent="0.25">
      <c r="A401" s="5">
        <v>45037</v>
      </c>
      <c r="B401" s="23" t="s">
        <v>811</v>
      </c>
      <c r="C401" s="6" t="s">
        <v>10</v>
      </c>
      <c r="D401" s="6" t="s">
        <v>727</v>
      </c>
      <c r="E401" s="21">
        <v>-12020645</v>
      </c>
      <c r="F401" s="22" t="s">
        <v>12</v>
      </c>
      <c r="G401" s="21">
        <v>-1202065</v>
      </c>
      <c r="H401" s="6" t="s">
        <v>147</v>
      </c>
      <c r="I401" s="6" t="s">
        <v>148</v>
      </c>
    </row>
    <row r="402" spans="1:9" x14ac:dyDescent="0.25">
      <c r="A402" s="5">
        <v>45037</v>
      </c>
      <c r="B402" s="23" t="s">
        <v>812</v>
      </c>
      <c r="C402" s="6" t="s">
        <v>10</v>
      </c>
      <c r="D402" s="6" t="s">
        <v>727</v>
      </c>
      <c r="E402" s="21">
        <v>-1449575</v>
      </c>
      <c r="F402" s="22" t="s">
        <v>12</v>
      </c>
      <c r="G402" s="21">
        <v>-144958</v>
      </c>
      <c r="H402" s="6" t="s">
        <v>53</v>
      </c>
      <c r="I402" s="6" t="s">
        <v>54</v>
      </c>
    </row>
    <row r="403" spans="1:9" x14ac:dyDescent="0.25">
      <c r="A403" s="5">
        <v>45037</v>
      </c>
      <c r="B403" s="23" t="s">
        <v>813</v>
      </c>
      <c r="C403" s="6" t="s">
        <v>10</v>
      </c>
      <c r="D403" s="6" t="s">
        <v>727</v>
      </c>
      <c r="E403" s="21">
        <v>-3333790</v>
      </c>
      <c r="F403" s="22" t="s">
        <v>12</v>
      </c>
      <c r="G403" s="21">
        <v>-333379</v>
      </c>
      <c r="H403" s="6" t="s">
        <v>117</v>
      </c>
      <c r="I403" s="6" t="s">
        <v>118</v>
      </c>
    </row>
    <row r="404" spans="1:9" x14ac:dyDescent="0.25">
      <c r="A404" s="5">
        <v>45037</v>
      </c>
      <c r="B404" s="23" t="s">
        <v>814</v>
      </c>
      <c r="C404" s="6" t="s">
        <v>10</v>
      </c>
      <c r="D404" s="6" t="s">
        <v>727</v>
      </c>
      <c r="E404" s="21">
        <v>-10038510</v>
      </c>
      <c r="F404" s="22" t="s">
        <v>12</v>
      </c>
      <c r="G404" s="21">
        <v>-1003851</v>
      </c>
      <c r="H404" s="6" t="s">
        <v>131</v>
      </c>
      <c r="I404" s="6" t="s">
        <v>132</v>
      </c>
    </row>
    <row r="405" spans="1:9" x14ac:dyDescent="0.25">
      <c r="A405" s="5">
        <v>45037</v>
      </c>
      <c r="B405" s="23" t="s">
        <v>815</v>
      </c>
      <c r="C405" s="6" t="s">
        <v>10</v>
      </c>
      <c r="D405" s="6" t="s">
        <v>727</v>
      </c>
      <c r="E405" s="21">
        <v>-7468482</v>
      </c>
      <c r="F405" s="22" t="s">
        <v>12</v>
      </c>
      <c r="G405" s="21">
        <v>-746849</v>
      </c>
      <c r="H405" s="6" t="s">
        <v>83</v>
      </c>
      <c r="I405" s="6" t="s">
        <v>84</v>
      </c>
    </row>
    <row r="406" spans="1:9" x14ac:dyDescent="0.25">
      <c r="A406" s="5">
        <v>45040</v>
      </c>
      <c r="B406" s="23" t="s">
        <v>816</v>
      </c>
      <c r="C406" s="6" t="s">
        <v>10</v>
      </c>
      <c r="D406" s="6" t="s">
        <v>817</v>
      </c>
      <c r="E406" s="21">
        <v>2221160</v>
      </c>
      <c r="F406" s="22" t="s">
        <v>12</v>
      </c>
      <c r="G406" s="21">
        <v>222116</v>
      </c>
      <c r="H406" s="6" t="s">
        <v>13</v>
      </c>
      <c r="I406" s="6" t="s">
        <v>14</v>
      </c>
    </row>
    <row r="407" spans="1:9" x14ac:dyDescent="0.25">
      <c r="A407" s="5">
        <v>45040</v>
      </c>
      <c r="B407" s="23" t="s">
        <v>818</v>
      </c>
      <c r="C407" s="6" t="s">
        <v>10</v>
      </c>
      <c r="D407" s="6" t="s">
        <v>819</v>
      </c>
      <c r="E407" s="21">
        <v>8749565</v>
      </c>
      <c r="F407" s="22" t="s">
        <v>12</v>
      </c>
      <c r="G407" s="21">
        <v>874957</v>
      </c>
      <c r="H407" s="6" t="s">
        <v>13</v>
      </c>
      <c r="I407" s="6" t="s">
        <v>14</v>
      </c>
    </row>
    <row r="408" spans="1:9" x14ac:dyDescent="0.25">
      <c r="A408" s="5">
        <v>45040</v>
      </c>
      <c r="B408" s="23" t="s">
        <v>820</v>
      </c>
      <c r="C408" s="6" t="s">
        <v>10</v>
      </c>
      <c r="D408" s="6" t="s">
        <v>821</v>
      </c>
      <c r="E408" s="21">
        <v>7123964</v>
      </c>
      <c r="F408" s="22" t="s">
        <v>12</v>
      </c>
      <c r="G408" s="21">
        <v>712396</v>
      </c>
      <c r="H408" s="6" t="s">
        <v>13</v>
      </c>
      <c r="I408" s="6" t="s">
        <v>14</v>
      </c>
    </row>
    <row r="409" spans="1:9" x14ac:dyDescent="0.25">
      <c r="A409" s="5">
        <v>45040</v>
      </c>
      <c r="B409" s="23" t="s">
        <v>822</v>
      </c>
      <c r="C409" s="6" t="s">
        <v>10</v>
      </c>
      <c r="D409" s="6" t="s">
        <v>823</v>
      </c>
      <c r="E409" s="21">
        <v>1110580</v>
      </c>
      <c r="F409" s="22" t="s">
        <v>12</v>
      </c>
      <c r="G409" s="21">
        <v>111058</v>
      </c>
      <c r="H409" s="6" t="s">
        <v>13</v>
      </c>
      <c r="I409" s="6" t="s">
        <v>14</v>
      </c>
    </row>
    <row r="410" spans="1:9" x14ac:dyDescent="0.25">
      <c r="A410" s="5">
        <v>45040</v>
      </c>
      <c r="B410" s="23" t="s">
        <v>824</v>
      </c>
      <c r="C410" s="6" t="s">
        <v>10</v>
      </c>
      <c r="D410" s="6" t="s">
        <v>825</v>
      </c>
      <c r="E410" s="21">
        <v>3540000</v>
      </c>
      <c r="F410" s="22" t="s">
        <v>12</v>
      </c>
      <c r="G410" s="21">
        <v>354000</v>
      </c>
      <c r="H410" s="6" t="s">
        <v>13</v>
      </c>
      <c r="I410" s="6" t="s">
        <v>14</v>
      </c>
    </row>
    <row r="411" spans="1:9" x14ac:dyDescent="0.25">
      <c r="A411" s="5">
        <v>45040</v>
      </c>
      <c r="B411" s="23" t="s">
        <v>826</v>
      </c>
      <c r="C411" s="6" t="s">
        <v>10</v>
      </c>
      <c r="D411" s="6" t="s">
        <v>827</v>
      </c>
      <c r="E411" s="21">
        <v>2832000</v>
      </c>
      <c r="F411" s="22" t="s">
        <v>12</v>
      </c>
      <c r="G411" s="21">
        <v>283200</v>
      </c>
      <c r="H411" s="6" t="s">
        <v>13</v>
      </c>
      <c r="I411" s="6" t="s">
        <v>14</v>
      </c>
    </row>
    <row r="412" spans="1:9" x14ac:dyDescent="0.25">
      <c r="A412" s="5">
        <v>45040</v>
      </c>
      <c r="B412" s="23" t="s">
        <v>828</v>
      </c>
      <c r="C412" s="6" t="s">
        <v>10</v>
      </c>
      <c r="D412" s="6" t="s">
        <v>829</v>
      </c>
      <c r="E412" s="21">
        <v>815912</v>
      </c>
      <c r="F412" s="22" t="s">
        <v>12</v>
      </c>
      <c r="G412" s="21">
        <v>81591</v>
      </c>
      <c r="H412" s="6" t="s">
        <v>101</v>
      </c>
      <c r="I412" s="6" t="s">
        <v>102</v>
      </c>
    </row>
    <row r="413" spans="1:9" x14ac:dyDescent="0.25">
      <c r="A413" s="5">
        <v>45040</v>
      </c>
      <c r="B413" s="23" t="s">
        <v>830</v>
      </c>
      <c r="C413" s="6" t="s">
        <v>10</v>
      </c>
      <c r="D413" s="6" t="s">
        <v>831</v>
      </c>
      <c r="E413" s="21">
        <v>888460</v>
      </c>
      <c r="F413" s="22" t="s">
        <v>12</v>
      </c>
      <c r="G413" s="21">
        <v>88846</v>
      </c>
      <c r="H413" s="6" t="s">
        <v>101</v>
      </c>
      <c r="I413" s="6" t="s">
        <v>102</v>
      </c>
    </row>
    <row r="414" spans="1:9" x14ac:dyDescent="0.25">
      <c r="A414" s="5">
        <v>45040</v>
      </c>
      <c r="B414" s="23" t="s">
        <v>832</v>
      </c>
      <c r="C414" s="6" t="s">
        <v>10</v>
      </c>
      <c r="D414" s="6" t="s">
        <v>833</v>
      </c>
      <c r="E414" s="21">
        <v>453750</v>
      </c>
      <c r="F414" s="22" t="s">
        <v>12</v>
      </c>
      <c r="G414" s="21">
        <v>45375</v>
      </c>
      <c r="H414" s="6" t="s">
        <v>101</v>
      </c>
      <c r="I414" s="6" t="s">
        <v>102</v>
      </c>
    </row>
    <row r="415" spans="1:9" x14ac:dyDescent="0.25">
      <c r="A415" s="5">
        <v>45040</v>
      </c>
      <c r="B415" s="23" t="s">
        <v>834</v>
      </c>
      <c r="C415" s="6" t="s">
        <v>10</v>
      </c>
      <c r="D415" s="6" t="s">
        <v>835</v>
      </c>
      <c r="E415" s="21">
        <v>7767705</v>
      </c>
      <c r="F415" s="22" t="s">
        <v>12</v>
      </c>
      <c r="G415" s="21">
        <v>776771</v>
      </c>
      <c r="H415" s="6" t="s">
        <v>101</v>
      </c>
      <c r="I415" s="6" t="s">
        <v>102</v>
      </c>
    </row>
    <row r="416" spans="1:9" x14ac:dyDescent="0.25">
      <c r="A416" s="5">
        <v>45040</v>
      </c>
      <c r="B416" s="23" t="s">
        <v>836</v>
      </c>
      <c r="C416" s="6" t="s">
        <v>10</v>
      </c>
      <c r="D416" s="6" t="s">
        <v>837</v>
      </c>
      <c r="E416" s="21">
        <v>470065</v>
      </c>
      <c r="F416" s="22" t="s">
        <v>12</v>
      </c>
      <c r="G416" s="21">
        <v>47007</v>
      </c>
      <c r="H416" s="6" t="s">
        <v>101</v>
      </c>
      <c r="I416" s="6" t="s">
        <v>102</v>
      </c>
    </row>
    <row r="417" spans="1:9" x14ac:dyDescent="0.25">
      <c r="A417" s="5">
        <v>45040</v>
      </c>
      <c r="B417" s="23" t="s">
        <v>838</v>
      </c>
      <c r="C417" s="6" t="s">
        <v>10</v>
      </c>
      <c r="D417" s="6" t="s">
        <v>839</v>
      </c>
      <c r="E417" s="21">
        <v>4950909</v>
      </c>
      <c r="F417" s="22" t="s">
        <v>12</v>
      </c>
      <c r="G417" s="21">
        <v>495091</v>
      </c>
      <c r="H417" s="6" t="s">
        <v>53</v>
      </c>
      <c r="I417" s="6" t="s">
        <v>54</v>
      </c>
    </row>
    <row r="418" spans="1:9" x14ac:dyDescent="0.25">
      <c r="A418" s="5">
        <v>45040</v>
      </c>
      <c r="B418" s="23" t="s">
        <v>840</v>
      </c>
      <c r="C418" s="6" t="s">
        <v>10</v>
      </c>
      <c r="D418" s="6" t="s">
        <v>841</v>
      </c>
      <c r="E418" s="21">
        <v>2579200</v>
      </c>
      <c r="F418" s="22" t="s">
        <v>12</v>
      </c>
      <c r="G418" s="21">
        <v>257920</v>
      </c>
      <c r="H418" s="6" t="s">
        <v>139</v>
      </c>
      <c r="I418" s="6" t="s">
        <v>140</v>
      </c>
    </row>
    <row r="419" spans="1:9" x14ac:dyDescent="0.25">
      <c r="A419" s="5">
        <v>45040</v>
      </c>
      <c r="B419" s="23" t="s">
        <v>842</v>
      </c>
      <c r="C419" s="6" t="s">
        <v>10</v>
      </c>
      <c r="D419" s="6" t="s">
        <v>843</v>
      </c>
      <c r="E419" s="21">
        <v>3689780</v>
      </c>
      <c r="F419" s="22" t="s">
        <v>12</v>
      </c>
      <c r="G419" s="21">
        <v>368978</v>
      </c>
      <c r="H419" s="6" t="s">
        <v>89</v>
      </c>
      <c r="I419" s="6" t="s">
        <v>90</v>
      </c>
    </row>
    <row r="420" spans="1:9" x14ac:dyDescent="0.25">
      <c r="A420" s="5">
        <v>45040</v>
      </c>
      <c r="B420" s="23" t="s">
        <v>844</v>
      </c>
      <c r="C420" s="6" t="s">
        <v>10</v>
      </c>
      <c r="D420" s="6" t="s">
        <v>845</v>
      </c>
      <c r="E420" s="21">
        <v>1416000</v>
      </c>
      <c r="F420" s="22" t="s">
        <v>12</v>
      </c>
      <c r="G420" s="21">
        <v>141600</v>
      </c>
      <c r="H420" s="6" t="s">
        <v>89</v>
      </c>
      <c r="I420" s="6" t="s">
        <v>90</v>
      </c>
    </row>
    <row r="421" spans="1:9" x14ac:dyDescent="0.25">
      <c r="A421" s="5">
        <v>45040</v>
      </c>
      <c r="B421" s="23" t="s">
        <v>846</v>
      </c>
      <c r="C421" s="6" t="s">
        <v>10</v>
      </c>
      <c r="D421" s="6" t="s">
        <v>847</v>
      </c>
      <c r="E421" s="21">
        <v>2579200</v>
      </c>
      <c r="F421" s="22" t="s">
        <v>12</v>
      </c>
      <c r="G421" s="21">
        <v>257920</v>
      </c>
      <c r="H421" s="6" t="s">
        <v>93</v>
      </c>
      <c r="I421" s="6" t="s">
        <v>94</v>
      </c>
    </row>
    <row r="422" spans="1:9" x14ac:dyDescent="0.25">
      <c r="A422" s="5">
        <v>45040</v>
      </c>
      <c r="B422" s="23" t="s">
        <v>848</v>
      </c>
      <c r="C422" s="6" t="s">
        <v>10</v>
      </c>
      <c r="D422" s="6" t="s">
        <v>849</v>
      </c>
      <c r="E422" s="21">
        <v>1213650</v>
      </c>
      <c r="F422" s="22" t="s">
        <v>12</v>
      </c>
      <c r="G422" s="21">
        <v>121365</v>
      </c>
      <c r="H422" s="6" t="s">
        <v>113</v>
      </c>
      <c r="I422" s="6" t="s">
        <v>114</v>
      </c>
    </row>
    <row r="423" spans="1:9" x14ac:dyDescent="0.25">
      <c r="A423" s="5">
        <v>45040</v>
      </c>
      <c r="B423" s="23" t="s">
        <v>850</v>
      </c>
      <c r="C423" s="6" t="s">
        <v>10</v>
      </c>
      <c r="D423" s="6" t="s">
        <v>851</v>
      </c>
      <c r="E423" s="21">
        <v>2996645</v>
      </c>
      <c r="F423" s="22" t="s">
        <v>12</v>
      </c>
      <c r="G423" s="21">
        <v>299665</v>
      </c>
      <c r="H423" s="6" t="s">
        <v>175</v>
      </c>
      <c r="I423" s="6" t="s">
        <v>176</v>
      </c>
    </row>
    <row r="424" spans="1:9" x14ac:dyDescent="0.25">
      <c r="A424" s="5">
        <v>45040</v>
      </c>
      <c r="B424" s="23" t="s">
        <v>852</v>
      </c>
      <c r="C424" s="6" t="s">
        <v>10</v>
      </c>
      <c r="D424" s="6" t="s">
        <v>853</v>
      </c>
      <c r="E424" s="21">
        <v>5664000</v>
      </c>
      <c r="F424" s="22" t="s">
        <v>12</v>
      </c>
      <c r="G424" s="21">
        <v>566400</v>
      </c>
      <c r="H424" s="6" t="s">
        <v>139</v>
      </c>
      <c r="I424" s="6" t="s">
        <v>140</v>
      </c>
    </row>
    <row r="425" spans="1:9" x14ac:dyDescent="0.25">
      <c r="A425" s="5">
        <v>45040</v>
      </c>
      <c r="B425" s="23" t="s">
        <v>854</v>
      </c>
      <c r="C425" s="6" t="s">
        <v>10</v>
      </c>
      <c r="D425" s="6" t="s">
        <v>855</v>
      </c>
      <c r="E425" s="21">
        <v>1416000</v>
      </c>
      <c r="F425" s="22" t="s">
        <v>12</v>
      </c>
      <c r="G425" s="21">
        <v>141600</v>
      </c>
      <c r="H425" s="6" t="s">
        <v>73</v>
      </c>
      <c r="I425" s="6" t="s">
        <v>74</v>
      </c>
    </row>
    <row r="426" spans="1:9" x14ac:dyDescent="0.25">
      <c r="A426" s="5">
        <v>45043</v>
      </c>
      <c r="B426" s="23" t="s">
        <v>856</v>
      </c>
      <c r="C426" s="6" t="s">
        <v>10</v>
      </c>
      <c r="D426" s="6" t="s">
        <v>857</v>
      </c>
      <c r="E426" s="21">
        <v>4932204</v>
      </c>
      <c r="F426" s="22" t="s">
        <v>12</v>
      </c>
      <c r="G426" s="21">
        <v>493220</v>
      </c>
      <c r="H426" s="6" t="s">
        <v>89</v>
      </c>
      <c r="I426" s="6" t="s">
        <v>90</v>
      </c>
    </row>
    <row r="427" spans="1:9" x14ac:dyDescent="0.25">
      <c r="A427" s="5">
        <v>45043</v>
      </c>
      <c r="B427" s="23" t="s">
        <v>858</v>
      </c>
      <c r="C427" s="6" t="s">
        <v>10</v>
      </c>
      <c r="D427" s="6" t="s">
        <v>859</v>
      </c>
      <c r="E427" s="21">
        <v>911240</v>
      </c>
      <c r="F427" s="22" t="s">
        <v>12</v>
      </c>
      <c r="G427" s="21">
        <v>91124</v>
      </c>
      <c r="H427" s="6" t="s">
        <v>147</v>
      </c>
      <c r="I427" s="6" t="s">
        <v>148</v>
      </c>
    </row>
    <row r="428" spans="1:9" x14ac:dyDescent="0.25">
      <c r="A428" s="5">
        <v>45043</v>
      </c>
      <c r="B428" s="23" t="s">
        <v>860</v>
      </c>
      <c r="C428" s="6" t="s">
        <v>10</v>
      </c>
      <c r="D428" s="6" t="s">
        <v>861</v>
      </c>
      <c r="E428" s="21">
        <v>2356600</v>
      </c>
      <c r="F428" s="22" t="s">
        <v>12</v>
      </c>
      <c r="G428" s="21">
        <v>235660</v>
      </c>
      <c r="H428" s="6" t="s">
        <v>147</v>
      </c>
      <c r="I428" s="6" t="s">
        <v>148</v>
      </c>
    </row>
    <row r="429" spans="1:9" x14ac:dyDescent="0.25">
      <c r="A429" s="5">
        <v>45043</v>
      </c>
      <c r="B429" s="23" t="s">
        <v>862</v>
      </c>
      <c r="C429" s="6" t="s">
        <v>10</v>
      </c>
      <c r="D429" s="6" t="s">
        <v>863</v>
      </c>
      <c r="E429" s="21">
        <v>7769660</v>
      </c>
      <c r="F429" s="22" t="s">
        <v>12</v>
      </c>
      <c r="G429" s="21">
        <v>776966</v>
      </c>
      <c r="H429" s="6" t="s">
        <v>147</v>
      </c>
      <c r="I429" s="6" t="s">
        <v>148</v>
      </c>
    </row>
    <row r="430" spans="1:9" x14ac:dyDescent="0.25">
      <c r="A430" s="5">
        <v>45043</v>
      </c>
      <c r="B430" s="23" t="s">
        <v>864</v>
      </c>
      <c r="C430" s="6" t="s">
        <v>10</v>
      </c>
      <c r="D430" s="6" t="s">
        <v>865</v>
      </c>
      <c r="E430" s="21">
        <v>5355860</v>
      </c>
      <c r="F430" s="22" t="s">
        <v>12</v>
      </c>
      <c r="G430" s="21">
        <v>535586</v>
      </c>
      <c r="H430" s="6" t="s">
        <v>139</v>
      </c>
      <c r="I430" s="6" t="s">
        <v>140</v>
      </c>
    </row>
    <row r="431" spans="1:9" x14ac:dyDescent="0.25">
      <c r="A431" s="5">
        <v>45043</v>
      </c>
      <c r="B431" s="23" t="s">
        <v>866</v>
      </c>
      <c r="C431" s="6" t="s">
        <v>10</v>
      </c>
      <c r="D431" s="6" t="s">
        <v>867</v>
      </c>
      <c r="E431" s="21">
        <v>1178300</v>
      </c>
      <c r="F431" s="22" t="s">
        <v>12</v>
      </c>
      <c r="G431" s="21">
        <v>117830</v>
      </c>
      <c r="H431" s="6" t="s">
        <v>147</v>
      </c>
      <c r="I431" s="6" t="s">
        <v>148</v>
      </c>
    </row>
    <row r="432" spans="1:9" x14ac:dyDescent="0.25">
      <c r="A432" s="5">
        <v>45043</v>
      </c>
      <c r="B432" s="23" t="s">
        <v>868</v>
      </c>
      <c r="C432" s="6" t="s">
        <v>10</v>
      </c>
      <c r="D432" s="6" t="s">
        <v>869</v>
      </c>
      <c r="E432" s="21">
        <v>1012060</v>
      </c>
      <c r="F432" s="22" t="s">
        <v>12</v>
      </c>
      <c r="G432" s="21">
        <v>101206</v>
      </c>
      <c r="H432" s="6" t="s">
        <v>147</v>
      </c>
      <c r="I432" s="6" t="s">
        <v>148</v>
      </c>
    </row>
    <row r="433" spans="1:9" x14ac:dyDescent="0.25">
      <c r="A433" s="5">
        <v>45043</v>
      </c>
      <c r="B433" s="23" t="s">
        <v>870</v>
      </c>
      <c r="C433" s="6" t="s">
        <v>10</v>
      </c>
      <c r="D433" s="6" t="s">
        <v>871</v>
      </c>
      <c r="E433" s="21">
        <v>4343800</v>
      </c>
      <c r="F433" s="22" t="s">
        <v>12</v>
      </c>
      <c r="G433" s="21">
        <v>434380</v>
      </c>
      <c r="H433" s="6" t="s">
        <v>147</v>
      </c>
      <c r="I433" s="6" t="s">
        <v>148</v>
      </c>
    </row>
    <row r="434" spans="1:9" x14ac:dyDescent="0.25">
      <c r="A434" s="5">
        <v>45043</v>
      </c>
      <c r="B434" s="23" t="s">
        <v>872</v>
      </c>
      <c r="C434" s="6" t="s">
        <v>10</v>
      </c>
      <c r="D434" s="6" t="s">
        <v>873</v>
      </c>
      <c r="E434" s="21">
        <v>4631968</v>
      </c>
      <c r="F434" s="22" t="s">
        <v>12</v>
      </c>
      <c r="G434" s="21">
        <v>463197</v>
      </c>
      <c r="H434" s="6" t="s">
        <v>147</v>
      </c>
      <c r="I434" s="6" t="s">
        <v>148</v>
      </c>
    </row>
    <row r="435" spans="1:9" x14ac:dyDescent="0.25">
      <c r="A435" s="5">
        <v>45043</v>
      </c>
      <c r="B435" s="23" t="s">
        <v>874</v>
      </c>
      <c r="C435" s="6" t="s">
        <v>10</v>
      </c>
      <c r="D435" s="6" t="s">
        <v>875</v>
      </c>
      <c r="E435" s="21">
        <v>1110580</v>
      </c>
      <c r="F435" s="22" t="s">
        <v>12</v>
      </c>
      <c r="G435" s="21">
        <v>111058</v>
      </c>
      <c r="H435" s="6" t="s">
        <v>93</v>
      </c>
      <c r="I435" s="6" t="s">
        <v>94</v>
      </c>
    </row>
    <row r="436" spans="1:9" x14ac:dyDescent="0.25">
      <c r="A436" s="5">
        <v>45043</v>
      </c>
      <c r="B436" s="23" t="s">
        <v>876</v>
      </c>
      <c r="C436" s="6" t="s">
        <v>10</v>
      </c>
      <c r="D436" s="6" t="s">
        <v>877</v>
      </c>
      <c r="E436" s="21">
        <v>7496678</v>
      </c>
      <c r="F436" s="22" t="s">
        <v>12</v>
      </c>
      <c r="G436" s="21">
        <v>749668</v>
      </c>
      <c r="H436" s="6" t="s">
        <v>13</v>
      </c>
      <c r="I436" s="6" t="s">
        <v>14</v>
      </c>
    </row>
    <row r="437" spans="1:9" x14ac:dyDescent="0.25">
      <c r="A437" s="5">
        <v>45043</v>
      </c>
      <c r="B437" s="23" t="s">
        <v>878</v>
      </c>
      <c r="C437" s="6" t="s">
        <v>10</v>
      </c>
      <c r="D437" s="6" t="s">
        <v>879</v>
      </c>
      <c r="E437" s="21">
        <v>225825</v>
      </c>
      <c r="F437" s="22" t="s">
        <v>12</v>
      </c>
      <c r="G437" s="21">
        <v>22583</v>
      </c>
      <c r="H437" s="6" t="s">
        <v>89</v>
      </c>
      <c r="I437" s="6" t="s">
        <v>90</v>
      </c>
    </row>
    <row r="438" spans="1:9" x14ac:dyDescent="0.25">
      <c r="A438" s="5">
        <v>45043</v>
      </c>
      <c r="B438" s="23" t="s">
        <v>880</v>
      </c>
      <c r="C438" s="6" t="s">
        <v>10</v>
      </c>
      <c r="D438" s="6" t="s">
        <v>881</v>
      </c>
      <c r="E438" s="21">
        <v>4048240</v>
      </c>
      <c r="F438" s="22" t="s">
        <v>12</v>
      </c>
      <c r="G438" s="21">
        <v>404824</v>
      </c>
      <c r="H438" s="6" t="s">
        <v>175</v>
      </c>
      <c r="I438" s="6" t="s">
        <v>176</v>
      </c>
    </row>
    <row r="439" spans="1:9" x14ac:dyDescent="0.25">
      <c r="A439" s="5">
        <v>45043</v>
      </c>
      <c r="B439" s="23" t="s">
        <v>882</v>
      </c>
      <c r="C439" s="6" t="s">
        <v>10</v>
      </c>
      <c r="D439" s="6" t="s">
        <v>883</v>
      </c>
      <c r="E439" s="21">
        <v>135495</v>
      </c>
      <c r="F439" s="22" t="s">
        <v>12</v>
      </c>
      <c r="G439" s="21">
        <v>13550</v>
      </c>
      <c r="H439" s="6" t="s">
        <v>175</v>
      </c>
      <c r="I439" s="6" t="s">
        <v>176</v>
      </c>
    </row>
    <row r="440" spans="1:9" x14ac:dyDescent="0.25">
      <c r="A440" s="5">
        <v>45043</v>
      </c>
      <c r="B440" s="23" t="s">
        <v>884</v>
      </c>
      <c r="C440" s="6" t="s">
        <v>10</v>
      </c>
      <c r="D440" s="6" t="s">
        <v>885</v>
      </c>
      <c r="E440" s="21">
        <v>1336405</v>
      </c>
      <c r="F440" s="22" t="s">
        <v>12</v>
      </c>
      <c r="G440" s="21">
        <v>133641</v>
      </c>
      <c r="H440" s="6" t="s">
        <v>139</v>
      </c>
      <c r="I440" s="6" t="s">
        <v>140</v>
      </c>
    </row>
    <row r="441" spans="1:9" x14ac:dyDescent="0.25">
      <c r="A441" s="5">
        <v>45043</v>
      </c>
      <c r="B441" s="23" t="s">
        <v>886</v>
      </c>
      <c r="C441" s="6" t="s">
        <v>10</v>
      </c>
      <c r="D441" s="6" t="s">
        <v>887</v>
      </c>
      <c r="E441" s="21">
        <v>3280410</v>
      </c>
      <c r="F441" s="22" t="s">
        <v>12</v>
      </c>
      <c r="G441" s="21">
        <v>328041</v>
      </c>
      <c r="H441" s="6" t="s">
        <v>175</v>
      </c>
      <c r="I441" s="6" t="s">
        <v>176</v>
      </c>
    </row>
    <row r="442" spans="1:9" x14ac:dyDescent="0.25">
      <c r="A442" s="5">
        <v>45043</v>
      </c>
      <c r="B442" s="23" t="s">
        <v>888</v>
      </c>
      <c r="C442" s="6" t="s">
        <v>10</v>
      </c>
      <c r="D442" s="6" t="s">
        <v>889</v>
      </c>
      <c r="E442" s="21">
        <v>1110580</v>
      </c>
      <c r="F442" s="22" t="s">
        <v>12</v>
      </c>
      <c r="G442" s="21">
        <v>111058</v>
      </c>
      <c r="H442" s="6" t="s">
        <v>73</v>
      </c>
      <c r="I442" s="6" t="s">
        <v>74</v>
      </c>
    </row>
    <row r="443" spans="1:9" x14ac:dyDescent="0.25">
      <c r="A443" s="5">
        <v>45043</v>
      </c>
      <c r="B443" s="23" t="s">
        <v>890</v>
      </c>
      <c r="C443" s="6" t="s">
        <v>10</v>
      </c>
      <c r="D443" s="6" t="s">
        <v>891</v>
      </c>
      <c r="E443" s="21">
        <v>8869205</v>
      </c>
      <c r="F443" s="22" t="s">
        <v>12</v>
      </c>
      <c r="G443" s="21">
        <v>886921</v>
      </c>
      <c r="H443" s="6" t="s">
        <v>13</v>
      </c>
      <c r="I443" s="6" t="s">
        <v>14</v>
      </c>
    </row>
    <row r="444" spans="1:9" x14ac:dyDescent="0.25">
      <c r="A444" s="5">
        <v>45043</v>
      </c>
      <c r="B444" s="23" t="s">
        <v>892</v>
      </c>
      <c r="C444" s="6" t="s">
        <v>10</v>
      </c>
      <c r="D444" s="6" t="s">
        <v>893</v>
      </c>
      <c r="E444" s="21">
        <v>2667285</v>
      </c>
      <c r="F444" s="22" t="s">
        <v>12</v>
      </c>
      <c r="G444" s="21">
        <v>266729</v>
      </c>
      <c r="H444" s="6" t="s">
        <v>107</v>
      </c>
      <c r="I444" s="6" t="s">
        <v>108</v>
      </c>
    </row>
    <row r="445" spans="1:9" x14ac:dyDescent="0.25">
      <c r="A445" s="5">
        <v>45043</v>
      </c>
      <c r="B445" s="23" t="s">
        <v>894</v>
      </c>
      <c r="C445" s="6" t="s">
        <v>10</v>
      </c>
      <c r="D445" s="6" t="s">
        <v>895</v>
      </c>
      <c r="E445" s="21">
        <v>12980990</v>
      </c>
      <c r="F445" s="22" t="s">
        <v>12</v>
      </c>
      <c r="G445" s="21">
        <v>1298099</v>
      </c>
      <c r="H445" s="6" t="s">
        <v>175</v>
      </c>
      <c r="I445" s="6" t="s">
        <v>176</v>
      </c>
    </row>
    <row r="446" spans="1:9" x14ac:dyDescent="0.25">
      <c r="A446" s="5">
        <v>45043</v>
      </c>
      <c r="B446" s="23" t="s">
        <v>896</v>
      </c>
      <c r="C446" s="6" t="s">
        <v>10</v>
      </c>
      <c r="D446" s="6" t="s">
        <v>897</v>
      </c>
      <c r="E446" s="21">
        <v>1449580</v>
      </c>
      <c r="F446" s="22" t="s">
        <v>12</v>
      </c>
      <c r="G446" s="21">
        <v>144958</v>
      </c>
      <c r="H446" s="6" t="s">
        <v>53</v>
      </c>
      <c r="I446" s="6" t="s">
        <v>54</v>
      </c>
    </row>
    <row r="447" spans="1:9" x14ac:dyDescent="0.25">
      <c r="A447" s="5">
        <v>45043</v>
      </c>
      <c r="B447" s="23" t="s">
        <v>898</v>
      </c>
      <c r="C447" s="6" t="s">
        <v>10</v>
      </c>
      <c r="D447" s="6" t="s">
        <v>899</v>
      </c>
      <c r="E447" s="21">
        <v>0</v>
      </c>
      <c r="F447" s="22" t="s">
        <v>12</v>
      </c>
      <c r="G447" s="21">
        <v>0</v>
      </c>
      <c r="H447" s="6" t="s">
        <v>147</v>
      </c>
      <c r="I447" s="6" t="s">
        <v>148</v>
      </c>
    </row>
    <row r="448" spans="1:9" x14ac:dyDescent="0.25">
      <c r="A448" s="5">
        <v>45043</v>
      </c>
      <c r="B448" s="23" t="s">
        <v>900</v>
      </c>
      <c r="C448" s="6" t="s">
        <v>10</v>
      </c>
      <c r="D448" s="6" t="s">
        <v>901</v>
      </c>
      <c r="E448" s="21">
        <v>3333790</v>
      </c>
      <c r="F448" s="22" t="s">
        <v>12</v>
      </c>
      <c r="G448" s="21">
        <v>333379</v>
      </c>
      <c r="H448" s="6" t="s">
        <v>117</v>
      </c>
      <c r="I448" s="6" t="s">
        <v>118</v>
      </c>
    </row>
    <row r="449" spans="1:9" x14ac:dyDescent="0.25">
      <c r="A449" s="5">
        <v>45043</v>
      </c>
      <c r="B449" s="23" t="s">
        <v>902</v>
      </c>
      <c r="C449" s="6" t="s">
        <v>10</v>
      </c>
      <c r="D449" s="6" t="s">
        <v>903</v>
      </c>
      <c r="E449" s="21">
        <v>7468483</v>
      </c>
      <c r="F449" s="22" t="s">
        <v>12</v>
      </c>
      <c r="G449" s="21">
        <v>746848</v>
      </c>
      <c r="H449" s="6" t="s">
        <v>83</v>
      </c>
      <c r="I449" s="6" t="s">
        <v>84</v>
      </c>
    </row>
    <row r="450" spans="1:9" x14ac:dyDescent="0.25">
      <c r="A450" s="5">
        <v>45043</v>
      </c>
      <c r="B450" s="23" t="s">
        <v>904</v>
      </c>
      <c r="C450" s="6" t="s">
        <v>10</v>
      </c>
      <c r="D450" s="6" t="s">
        <v>905</v>
      </c>
      <c r="E450" s="21">
        <v>10038510</v>
      </c>
      <c r="F450" s="22" t="s">
        <v>12</v>
      </c>
      <c r="G450" s="21">
        <v>1003851</v>
      </c>
      <c r="H450" s="6" t="s">
        <v>131</v>
      </c>
      <c r="I450" s="6" t="s">
        <v>132</v>
      </c>
    </row>
    <row r="451" spans="1:9" x14ac:dyDescent="0.25">
      <c r="A451" s="5">
        <v>45043</v>
      </c>
      <c r="B451" s="23" t="s">
        <v>906</v>
      </c>
      <c r="C451" s="6" t="s">
        <v>10</v>
      </c>
      <c r="D451" s="6" t="s">
        <v>907</v>
      </c>
      <c r="E451" s="21">
        <v>5339173</v>
      </c>
      <c r="F451" s="22" t="s">
        <v>12</v>
      </c>
      <c r="G451" s="21">
        <v>533917</v>
      </c>
      <c r="H451" s="6" t="s">
        <v>147</v>
      </c>
      <c r="I451" s="6" t="s">
        <v>148</v>
      </c>
    </row>
    <row r="452" spans="1:9" x14ac:dyDescent="0.25">
      <c r="A452" s="5">
        <v>45043</v>
      </c>
      <c r="B452" s="23" t="s">
        <v>908</v>
      </c>
      <c r="C452" s="6" t="s">
        <v>10</v>
      </c>
      <c r="D452" s="6" t="s">
        <v>909</v>
      </c>
      <c r="E452" s="21">
        <v>3566780</v>
      </c>
      <c r="F452" s="22" t="s">
        <v>12</v>
      </c>
      <c r="G452" s="21">
        <v>356678</v>
      </c>
      <c r="H452" s="6" t="s">
        <v>147</v>
      </c>
      <c r="I452" s="6" t="s">
        <v>148</v>
      </c>
    </row>
    <row r="453" spans="1:9" x14ac:dyDescent="0.25">
      <c r="A453" s="5">
        <v>45043</v>
      </c>
      <c r="B453" s="23" t="s">
        <v>910</v>
      </c>
      <c r="C453" s="6" t="s">
        <v>10</v>
      </c>
      <c r="D453" s="6" t="s">
        <v>911</v>
      </c>
      <c r="E453" s="21">
        <v>4483870</v>
      </c>
      <c r="F453" s="22" t="s">
        <v>12</v>
      </c>
      <c r="G453" s="21">
        <v>448387</v>
      </c>
      <c r="H453" s="6" t="s">
        <v>147</v>
      </c>
      <c r="I453" s="6" t="s">
        <v>148</v>
      </c>
    </row>
    <row r="454" spans="1:9" x14ac:dyDescent="0.25">
      <c r="A454" s="5">
        <v>45043</v>
      </c>
      <c r="B454" s="23" t="s">
        <v>912</v>
      </c>
      <c r="C454" s="6" t="s">
        <v>10</v>
      </c>
      <c r="D454" s="6" t="s">
        <v>913</v>
      </c>
      <c r="E454" s="21">
        <v>1178300</v>
      </c>
      <c r="F454" s="22" t="s">
        <v>12</v>
      </c>
      <c r="G454" s="21">
        <v>117830</v>
      </c>
      <c r="H454" s="6" t="s">
        <v>147</v>
      </c>
      <c r="I454" s="6" t="s">
        <v>148</v>
      </c>
    </row>
    <row r="455" spans="1:9" x14ac:dyDescent="0.25">
      <c r="A455" s="5">
        <v>45043</v>
      </c>
      <c r="B455" s="23" t="s">
        <v>914</v>
      </c>
      <c r="C455" s="6" t="s">
        <v>10</v>
      </c>
      <c r="D455" s="6" t="s">
        <v>915</v>
      </c>
      <c r="E455" s="21">
        <v>2024120</v>
      </c>
      <c r="F455" s="22" t="s">
        <v>12</v>
      </c>
      <c r="G455" s="21">
        <v>202412</v>
      </c>
      <c r="H455" s="6" t="s">
        <v>117</v>
      </c>
      <c r="I455" s="6" t="s">
        <v>118</v>
      </c>
    </row>
    <row r="456" spans="1:9" x14ac:dyDescent="0.25">
      <c r="A456" s="5">
        <v>45044</v>
      </c>
      <c r="B456" s="23" t="s">
        <v>916</v>
      </c>
      <c r="C456" s="6" t="s">
        <v>10</v>
      </c>
      <c r="D456" s="6" t="s">
        <v>917</v>
      </c>
      <c r="E456" s="21">
        <v>7080000</v>
      </c>
      <c r="F456" s="22" t="s">
        <v>12</v>
      </c>
      <c r="G456" s="21">
        <v>708000</v>
      </c>
      <c r="H456" s="6" t="s">
        <v>13</v>
      </c>
      <c r="I456" s="6" t="s">
        <v>14</v>
      </c>
    </row>
    <row r="457" spans="1:9" x14ac:dyDescent="0.25">
      <c r="A457" s="5">
        <v>45044</v>
      </c>
      <c r="B457" s="23" t="s">
        <v>918</v>
      </c>
      <c r="C457" s="6" t="s">
        <v>10</v>
      </c>
      <c r="D457" s="6" t="s">
        <v>919</v>
      </c>
      <c r="E457" s="21">
        <v>2124000</v>
      </c>
      <c r="F457" s="22" t="s">
        <v>12</v>
      </c>
      <c r="G457" s="21">
        <v>212400</v>
      </c>
      <c r="H457" s="6" t="s">
        <v>117</v>
      </c>
      <c r="I457" s="6" t="s">
        <v>118</v>
      </c>
    </row>
    <row r="458" spans="1:9" x14ac:dyDescent="0.25">
      <c r="A458" s="5">
        <v>45044</v>
      </c>
      <c r="B458" s="23" t="s">
        <v>920</v>
      </c>
      <c r="C458" s="6" t="s">
        <v>10</v>
      </c>
      <c r="D458" s="6" t="s">
        <v>921</v>
      </c>
      <c r="E458" s="21">
        <v>2124000</v>
      </c>
      <c r="F458" s="22" t="s">
        <v>12</v>
      </c>
      <c r="G458" s="21">
        <v>212400</v>
      </c>
      <c r="H458" s="6" t="s">
        <v>53</v>
      </c>
      <c r="I458" s="6" t="s">
        <v>54</v>
      </c>
    </row>
    <row r="459" spans="1:9" x14ac:dyDescent="0.25">
      <c r="A459" s="5">
        <v>45044</v>
      </c>
      <c r="B459" s="23" t="s">
        <v>922</v>
      </c>
      <c r="C459" s="6" t="s">
        <v>10</v>
      </c>
      <c r="D459" s="6" t="s">
        <v>923</v>
      </c>
      <c r="E459" s="21">
        <v>1905040</v>
      </c>
      <c r="F459" s="22" t="s">
        <v>12</v>
      </c>
      <c r="G459" s="21">
        <v>190504</v>
      </c>
      <c r="H459" s="6" t="s">
        <v>53</v>
      </c>
      <c r="I459" s="6" t="s">
        <v>54</v>
      </c>
    </row>
    <row r="460" spans="1:9" x14ac:dyDescent="0.25">
      <c r="A460" s="5">
        <v>45044</v>
      </c>
      <c r="B460" s="23" t="s">
        <v>924</v>
      </c>
      <c r="C460" s="6" t="s">
        <v>10</v>
      </c>
      <c r="D460" s="6" t="s">
        <v>925</v>
      </c>
      <c r="E460" s="21">
        <v>2244466</v>
      </c>
      <c r="F460" s="22" t="s">
        <v>12</v>
      </c>
      <c r="G460" s="21">
        <v>224447</v>
      </c>
      <c r="H460" s="6" t="s">
        <v>139</v>
      </c>
      <c r="I460" s="6" t="s">
        <v>140</v>
      </c>
    </row>
    <row r="461" spans="1:9" x14ac:dyDescent="0.25">
      <c r="A461" s="5">
        <v>45044</v>
      </c>
      <c r="B461" s="23" t="s">
        <v>926</v>
      </c>
      <c r="C461" s="6" t="s">
        <v>10</v>
      </c>
      <c r="D461" s="6" t="s">
        <v>927</v>
      </c>
      <c r="E461" s="21">
        <v>4313540</v>
      </c>
      <c r="F461" s="22" t="s">
        <v>12</v>
      </c>
      <c r="G461" s="21">
        <v>431354</v>
      </c>
      <c r="H461" s="6" t="s">
        <v>89</v>
      </c>
      <c r="I461" s="6" t="s">
        <v>90</v>
      </c>
    </row>
    <row r="462" spans="1:9" x14ac:dyDescent="0.25">
      <c r="A462" s="5">
        <v>45044</v>
      </c>
      <c r="B462" s="23" t="s">
        <v>928</v>
      </c>
      <c r="C462" s="6" t="s">
        <v>10</v>
      </c>
      <c r="D462" s="6" t="s">
        <v>929</v>
      </c>
      <c r="E462" s="21">
        <v>1416000</v>
      </c>
      <c r="F462" s="22" t="s">
        <v>12</v>
      </c>
      <c r="G462" s="21">
        <v>141600</v>
      </c>
      <c r="H462" s="6" t="s">
        <v>83</v>
      </c>
      <c r="I462" s="6" t="s">
        <v>84</v>
      </c>
    </row>
    <row r="463" spans="1:9" x14ac:dyDescent="0.25">
      <c r="A463" s="5">
        <v>45044</v>
      </c>
      <c r="B463" s="23" t="s">
        <v>930</v>
      </c>
      <c r="C463" s="6" t="s">
        <v>10</v>
      </c>
      <c r="D463" s="6" t="s">
        <v>931</v>
      </c>
      <c r="E463" s="21">
        <v>1780750</v>
      </c>
      <c r="F463" s="22" t="s">
        <v>12</v>
      </c>
      <c r="G463" s="21">
        <v>178075</v>
      </c>
      <c r="H463" s="6" t="s">
        <v>73</v>
      </c>
      <c r="I463" s="6" t="s">
        <v>74</v>
      </c>
    </row>
    <row r="464" spans="1:9" x14ac:dyDescent="0.25">
      <c r="A464" s="5">
        <v>45044</v>
      </c>
      <c r="B464" s="23" t="s">
        <v>932</v>
      </c>
      <c r="C464" s="6" t="s">
        <v>10</v>
      </c>
      <c r="D464" s="6" t="s">
        <v>933</v>
      </c>
      <c r="E464" s="21">
        <v>8213260</v>
      </c>
      <c r="F464" s="22" t="s">
        <v>12</v>
      </c>
      <c r="G464" s="21">
        <v>821326</v>
      </c>
      <c r="H464" s="6" t="s">
        <v>73</v>
      </c>
      <c r="I464" s="6" t="s">
        <v>74</v>
      </c>
    </row>
    <row r="465" spans="1:9" x14ac:dyDescent="0.25">
      <c r="A465" s="5">
        <v>45044</v>
      </c>
      <c r="B465" s="23" t="s">
        <v>934</v>
      </c>
      <c r="C465" s="6" t="s">
        <v>10</v>
      </c>
      <c r="D465" s="6" t="s">
        <v>935</v>
      </c>
      <c r="E465" s="21">
        <v>3940900</v>
      </c>
      <c r="F465" s="22" t="s">
        <v>12</v>
      </c>
      <c r="G465" s="21">
        <v>394090</v>
      </c>
      <c r="H465" s="6" t="s">
        <v>13</v>
      </c>
      <c r="I465" s="6" t="s">
        <v>14</v>
      </c>
    </row>
    <row r="466" spans="1:9" x14ac:dyDescent="0.25">
      <c r="A466" s="5">
        <v>45044</v>
      </c>
      <c r="B466" s="23" t="s">
        <v>936</v>
      </c>
      <c r="C466" s="6" t="s">
        <v>10</v>
      </c>
      <c r="D466" s="6" t="s">
        <v>937</v>
      </c>
      <c r="E466" s="21">
        <v>2665380</v>
      </c>
      <c r="F466" s="22" t="s">
        <v>12</v>
      </c>
      <c r="G466" s="21">
        <v>266538</v>
      </c>
      <c r="H466" s="6" t="s">
        <v>147</v>
      </c>
      <c r="I466" s="6" t="s">
        <v>148</v>
      </c>
    </row>
    <row r="467" spans="1:9" x14ac:dyDescent="0.25">
      <c r="A467" s="5">
        <v>45044</v>
      </c>
      <c r="B467" s="23" t="s">
        <v>938</v>
      </c>
      <c r="C467" s="6" t="s">
        <v>10</v>
      </c>
      <c r="D467" s="6" t="s">
        <v>727</v>
      </c>
      <c r="E467" s="21">
        <v>-2144100</v>
      </c>
      <c r="F467" s="22" t="s">
        <v>12</v>
      </c>
      <c r="G467" s="21">
        <v>-214410</v>
      </c>
      <c r="H467" s="6" t="s">
        <v>131</v>
      </c>
      <c r="I467" s="6" t="s">
        <v>132</v>
      </c>
    </row>
    <row r="468" spans="1:9" x14ac:dyDescent="0.25">
      <c r="A468" s="5">
        <v>45044</v>
      </c>
      <c r="B468" s="23" t="s">
        <v>939</v>
      </c>
      <c r="C468" s="6" t="s">
        <v>10</v>
      </c>
      <c r="D468" s="6" t="s">
        <v>940</v>
      </c>
      <c r="E468" s="21">
        <v>1822480</v>
      </c>
      <c r="F468" s="22" t="s">
        <v>12</v>
      </c>
      <c r="G468" s="21">
        <v>182248</v>
      </c>
      <c r="H468" s="6" t="s">
        <v>131</v>
      </c>
      <c r="I468" s="6" t="s">
        <v>132</v>
      </c>
    </row>
    <row r="469" spans="1:9" x14ac:dyDescent="0.25">
      <c r="A469" s="5">
        <v>45044</v>
      </c>
      <c r="B469" s="23" t="s">
        <v>941</v>
      </c>
      <c r="C469" s="6" t="s">
        <v>10</v>
      </c>
      <c r="D469" s="6" t="s">
        <v>942</v>
      </c>
      <c r="E469" s="21">
        <v>4087060</v>
      </c>
      <c r="F469" s="22" t="s">
        <v>12</v>
      </c>
      <c r="G469" s="21">
        <v>408706</v>
      </c>
      <c r="H469" s="6" t="s">
        <v>53</v>
      </c>
      <c r="I469" s="6" t="s">
        <v>54</v>
      </c>
    </row>
    <row r="470" spans="1:9" x14ac:dyDescent="0.25">
      <c r="A470" s="5">
        <v>45044</v>
      </c>
      <c r="B470" s="23" t="s">
        <v>943</v>
      </c>
      <c r="C470" s="6" t="s">
        <v>10</v>
      </c>
      <c r="D470" s="6" t="s">
        <v>944</v>
      </c>
      <c r="E470" s="21">
        <v>1905040</v>
      </c>
      <c r="F470" s="22" t="s">
        <v>12</v>
      </c>
      <c r="G470" s="21">
        <v>190504</v>
      </c>
      <c r="H470" s="6" t="s">
        <v>83</v>
      </c>
      <c r="I470" s="6" t="s">
        <v>84</v>
      </c>
    </row>
    <row r="471" spans="1:9" x14ac:dyDescent="0.25">
      <c r="A471" s="5">
        <v>45044</v>
      </c>
      <c r="B471" s="23" t="s">
        <v>945</v>
      </c>
      <c r="C471" s="6" t="s">
        <v>10</v>
      </c>
      <c r="D471" s="6" t="s">
        <v>946</v>
      </c>
      <c r="E471" s="21">
        <v>2579200</v>
      </c>
      <c r="F471" s="22" t="s">
        <v>12</v>
      </c>
      <c r="G471" s="21">
        <v>257920</v>
      </c>
      <c r="H471" s="6" t="s">
        <v>83</v>
      </c>
      <c r="I471" s="6" t="s">
        <v>84</v>
      </c>
    </row>
    <row r="472" spans="1:9" x14ac:dyDescent="0.25">
      <c r="A472" s="5">
        <v>45044</v>
      </c>
      <c r="B472" s="23" t="s">
        <v>947</v>
      </c>
      <c r="C472" s="6" t="s">
        <v>10</v>
      </c>
      <c r="D472" s="6" t="s">
        <v>948</v>
      </c>
      <c r="E472" s="21">
        <v>1110580</v>
      </c>
      <c r="F472" s="22" t="s">
        <v>12</v>
      </c>
      <c r="G472" s="21">
        <v>111058</v>
      </c>
      <c r="H472" s="6" t="s">
        <v>93</v>
      </c>
      <c r="I472" s="6" t="s">
        <v>94</v>
      </c>
    </row>
    <row r="473" spans="1:9" x14ac:dyDescent="0.25">
      <c r="A473" s="5">
        <v>45044</v>
      </c>
      <c r="B473" s="23" t="s">
        <v>949</v>
      </c>
      <c r="C473" s="6" t="s">
        <v>10</v>
      </c>
      <c r="D473" s="6" t="s">
        <v>950</v>
      </c>
      <c r="E473" s="21">
        <v>1289600</v>
      </c>
      <c r="F473" s="22" t="s">
        <v>12</v>
      </c>
      <c r="G473" s="21">
        <v>128960</v>
      </c>
      <c r="H473" s="6" t="s">
        <v>113</v>
      </c>
      <c r="I473" s="6" t="s">
        <v>114</v>
      </c>
    </row>
    <row r="474" spans="1:9" x14ac:dyDescent="0.25">
      <c r="A474" s="5">
        <v>45044</v>
      </c>
      <c r="B474" s="23" t="s">
        <v>951</v>
      </c>
      <c r="C474" s="6" t="s">
        <v>10</v>
      </c>
      <c r="D474" s="6" t="s">
        <v>952</v>
      </c>
      <c r="E474" s="21">
        <v>2221160</v>
      </c>
      <c r="F474" s="22" t="s">
        <v>12</v>
      </c>
      <c r="G474" s="21">
        <v>222116</v>
      </c>
      <c r="H474" s="6" t="s">
        <v>131</v>
      </c>
      <c r="I474" s="6" t="s">
        <v>132</v>
      </c>
    </row>
    <row r="475" spans="1:9" x14ac:dyDescent="0.25">
      <c r="A475" s="5">
        <v>45044</v>
      </c>
      <c r="B475" s="23" t="s">
        <v>953</v>
      </c>
      <c r="C475" s="6" t="s">
        <v>10</v>
      </c>
      <c r="D475" s="6" t="s">
        <v>954</v>
      </c>
      <c r="E475" s="21">
        <v>1905040</v>
      </c>
      <c r="F475" s="22" t="s">
        <v>12</v>
      </c>
      <c r="G475" s="21">
        <v>190504</v>
      </c>
      <c r="H475" s="6" t="s">
        <v>175</v>
      </c>
      <c r="I475" s="6" t="s">
        <v>176</v>
      </c>
    </row>
    <row r="476" spans="1:9" x14ac:dyDescent="0.25">
      <c r="A476" s="5">
        <v>45044</v>
      </c>
      <c r="B476" s="23" t="s">
        <v>955</v>
      </c>
      <c r="C476" s="6" t="s">
        <v>10</v>
      </c>
      <c r="D476" s="6" t="s">
        <v>956</v>
      </c>
      <c r="E476" s="21">
        <v>1410195</v>
      </c>
      <c r="F476" s="22" t="s">
        <v>12</v>
      </c>
      <c r="G476" s="21">
        <v>141020</v>
      </c>
      <c r="H476" s="6" t="s">
        <v>107</v>
      </c>
      <c r="I476" s="6" t="s">
        <v>108</v>
      </c>
    </row>
    <row r="477" spans="1:9" x14ac:dyDescent="0.25">
      <c r="A477" s="5">
        <v>45044</v>
      </c>
      <c r="B477" s="23" t="s">
        <v>957</v>
      </c>
      <c r="C477" s="6" t="s">
        <v>10</v>
      </c>
      <c r="D477" s="6" t="s">
        <v>958</v>
      </c>
      <c r="E477" s="21">
        <v>1204375</v>
      </c>
      <c r="F477" s="22" t="s">
        <v>12</v>
      </c>
      <c r="G477" s="21">
        <v>120438</v>
      </c>
      <c r="H477" s="6" t="s">
        <v>147</v>
      </c>
      <c r="I477" s="6" t="s">
        <v>148</v>
      </c>
    </row>
    <row r="478" spans="1:9" x14ac:dyDescent="0.25">
      <c r="A478" s="5">
        <v>45044</v>
      </c>
      <c r="B478" s="23" t="s">
        <v>959</v>
      </c>
      <c r="C478" s="6" t="s">
        <v>10</v>
      </c>
      <c r="D478" s="6" t="s">
        <v>960</v>
      </c>
      <c r="E478" s="21">
        <v>1416000</v>
      </c>
      <c r="F478" s="22" t="s">
        <v>12</v>
      </c>
      <c r="G478" s="21">
        <v>141600</v>
      </c>
      <c r="H478" s="6" t="s">
        <v>147</v>
      </c>
      <c r="I478" s="6" t="s">
        <v>148</v>
      </c>
    </row>
    <row r="479" spans="1:9" x14ac:dyDescent="0.25">
      <c r="A479" s="5">
        <v>45044</v>
      </c>
      <c r="B479" s="23" t="s">
        <v>961</v>
      </c>
      <c r="C479" s="6" t="s">
        <v>10</v>
      </c>
      <c r="D479" s="6" t="s">
        <v>962</v>
      </c>
      <c r="E479" s="21">
        <v>1765190</v>
      </c>
      <c r="F479" s="22" t="s">
        <v>12</v>
      </c>
      <c r="G479" s="21">
        <v>176519</v>
      </c>
      <c r="H479" s="6" t="s">
        <v>147</v>
      </c>
      <c r="I479" s="6" t="s">
        <v>148</v>
      </c>
    </row>
    <row r="480" spans="1:9" x14ac:dyDescent="0.25">
      <c r="A480" s="5">
        <v>45044</v>
      </c>
      <c r="B480" s="23" t="s">
        <v>963</v>
      </c>
      <c r="C480" s="6" t="s">
        <v>10</v>
      </c>
      <c r="D480" s="6" t="s">
        <v>964</v>
      </c>
      <c r="E480" s="21">
        <v>2425138</v>
      </c>
      <c r="F480" s="22" t="s">
        <v>12</v>
      </c>
      <c r="G480" s="21">
        <v>242514</v>
      </c>
      <c r="H480" s="6" t="s">
        <v>147</v>
      </c>
      <c r="I480" s="6" t="s">
        <v>148</v>
      </c>
    </row>
    <row r="481" spans="1:9" x14ac:dyDescent="0.25">
      <c r="A481" s="5">
        <v>45044</v>
      </c>
      <c r="B481" s="23" t="s">
        <v>965</v>
      </c>
      <c r="C481" s="6" t="s">
        <v>10</v>
      </c>
      <c r="D481" s="6" t="s">
        <v>966</v>
      </c>
      <c r="E481" s="21">
        <v>708000</v>
      </c>
      <c r="F481" s="22" t="s">
        <v>12</v>
      </c>
      <c r="G481" s="21">
        <v>70800</v>
      </c>
      <c r="H481" s="6" t="s">
        <v>147</v>
      </c>
      <c r="I481" s="6" t="s">
        <v>148</v>
      </c>
    </row>
    <row r="482" spans="1:9" x14ac:dyDescent="0.25">
      <c r="A482" s="5">
        <v>45044</v>
      </c>
      <c r="B482" s="23" t="s">
        <v>967</v>
      </c>
      <c r="C482" s="6" t="s">
        <v>10</v>
      </c>
      <c r="D482" s="6" t="s">
        <v>968</v>
      </c>
      <c r="E482" s="21">
        <v>6310280</v>
      </c>
      <c r="F482" s="22" t="s">
        <v>12</v>
      </c>
      <c r="G482" s="21">
        <v>631028</v>
      </c>
      <c r="H482" s="6" t="s">
        <v>147</v>
      </c>
      <c r="I482" s="6" t="s">
        <v>148</v>
      </c>
    </row>
    <row r="483" spans="1:9" x14ac:dyDescent="0.25">
      <c r="A483" s="5">
        <v>45044</v>
      </c>
      <c r="B483" s="23" t="s">
        <v>969</v>
      </c>
      <c r="C483" s="6" t="s">
        <v>10</v>
      </c>
      <c r="D483" s="6" t="s">
        <v>970</v>
      </c>
      <c r="E483" s="21">
        <v>2929160</v>
      </c>
      <c r="F483" s="22" t="s">
        <v>12</v>
      </c>
      <c r="G483" s="21">
        <v>292916</v>
      </c>
      <c r="H483" s="6" t="s">
        <v>147</v>
      </c>
      <c r="I483" s="6" t="s">
        <v>148</v>
      </c>
    </row>
    <row r="484" spans="1:9" x14ac:dyDescent="0.25">
      <c r="A484" s="5">
        <v>45044</v>
      </c>
      <c r="B484" s="23" t="s">
        <v>971</v>
      </c>
      <c r="C484" s="6" t="s">
        <v>10</v>
      </c>
      <c r="D484" s="6" t="s">
        <v>972</v>
      </c>
      <c r="E484" s="21">
        <v>3233810</v>
      </c>
      <c r="F484" s="22" t="s">
        <v>12</v>
      </c>
      <c r="G484" s="21">
        <v>323381</v>
      </c>
      <c r="H484" s="6" t="s">
        <v>147</v>
      </c>
      <c r="I484" s="6" t="s">
        <v>148</v>
      </c>
    </row>
    <row r="485" spans="1:9" x14ac:dyDescent="0.25">
      <c r="A485" s="5">
        <v>45044</v>
      </c>
      <c r="B485" s="23" t="s">
        <v>973</v>
      </c>
      <c r="C485" s="6" t="s">
        <v>10</v>
      </c>
      <c r="D485" s="6" t="s">
        <v>974</v>
      </c>
      <c r="E485" s="21">
        <v>1110580</v>
      </c>
      <c r="F485" s="22" t="s">
        <v>12</v>
      </c>
      <c r="G485" s="21">
        <v>111058</v>
      </c>
      <c r="H485" s="6" t="s">
        <v>147</v>
      </c>
      <c r="I485" s="6" t="s">
        <v>148</v>
      </c>
    </row>
    <row r="486" spans="1:9" x14ac:dyDescent="0.25">
      <c r="A486" s="5">
        <v>45044</v>
      </c>
      <c r="B486" s="23" t="s">
        <v>975</v>
      </c>
      <c r="C486" s="6" t="s">
        <v>10</v>
      </c>
      <c r="D486" s="6" t="s">
        <v>976</v>
      </c>
      <c r="E486" s="21">
        <v>6372000</v>
      </c>
      <c r="F486" s="22" t="s">
        <v>12</v>
      </c>
      <c r="G486" s="21">
        <v>637200</v>
      </c>
      <c r="H486" s="6" t="s">
        <v>147</v>
      </c>
      <c r="I486" s="6" t="s">
        <v>148</v>
      </c>
    </row>
    <row r="487" spans="1:9" x14ac:dyDescent="0.25">
      <c r="A487" s="5">
        <v>45044</v>
      </c>
      <c r="B487" s="23" t="s">
        <v>977</v>
      </c>
      <c r="C487" s="6" t="s">
        <v>10</v>
      </c>
      <c r="D487" s="6" t="s">
        <v>978</v>
      </c>
      <c r="E487" s="21">
        <v>1924970</v>
      </c>
      <c r="F487" s="22" t="s">
        <v>12</v>
      </c>
      <c r="G487" s="21">
        <v>192497</v>
      </c>
      <c r="H487" s="6" t="s">
        <v>147</v>
      </c>
      <c r="I487" s="6" t="s">
        <v>148</v>
      </c>
    </row>
  </sheetData>
  <conditionalFormatting sqref="B2:B71">
    <cfRule type="duplicateValues" dxfId="54" priority="10"/>
  </conditionalFormatting>
  <conditionalFormatting sqref="B2:B259">
    <cfRule type="duplicateValues" dxfId="53" priority="9"/>
  </conditionalFormatting>
  <conditionalFormatting sqref="B316:B320">
    <cfRule type="duplicateValues" dxfId="52" priority="8"/>
  </conditionalFormatting>
  <conditionalFormatting sqref="B321:B327">
    <cfRule type="duplicateValues" dxfId="51" priority="7"/>
  </conditionalFormatting>
  <conditionalFormatting sqref="B324:B327">
    <cfRule type="duplicateValues" dxfId="50" priority="6"/>
  </conditionalFormatting>
  <conditionalFormatting sqref="B324:B327">
    <cfRule type="duplicateValues" dxfId="49" priority="5"/>
  </conditionalFormatting>
  <conditionalFormatting sqref="B324:B327">
    <cfRule type="duplicateValues" dxfId="48" priority="4"/>
  </conditionalFormatting>
  <conditionalFormatting sqref="B321:B327">
    <cfRule type="duplicateValues" dxfId="47" priority="3"/>
  </conditionalFormatting>
  <conditionalFormatting sqref="B321:B327">
    <cfRule type="duplicateValues" dxfId="46" priority="2"/>
  </conditionalFormatting>
  <conditionalFormatting sqref="B316:B337">
    <cfRule type="duplicateValues" dxfId="45" priority="2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V1103"/>
  <sheetViews>
    <sheetView tabSelected="1" topLeftCell="O1" zoomScaleNormal="100" workbookViewId="0">
      <selection activeCell="Y965" sqref="Y965"/>
    </sheetView>
  </sheetViews>
  <sheetFormatPr defaultColWidth="9.140625" defaultRowHeight="15" outlineLevelRow="1" x14ac:dyDescent="0.25"/>
  <cols>
    <col min="1" max="1" width="14.28515625" style="4" customWidth="1"/>
    <col min="2" max="3" width="11.42578125" customWidth="1"/>
    <col min="4" max="4" width="44.140625" customWidth="1"/>
    <col min="5" max="5" width="17.140625" style="8" customWidth="1"/>
    <col min="6" max="6" width="11.42578125" customWidth="1"/>
    <col min="7" max="7" width="13.85546875" style="8" bestFit="1" customWidth="1"/>
    <col min="8" max="8" width="13.85546875" style="8" customWidth="1"/>
    <col min="9" max="9" width="50" customWidth="1"/>
    <col min="10" max="10" width="21.42578125" customWidth="1"/>
    <col min="11" max="11" width="13.28515625" style="15" bestFit="1" customWidth="1"/>
    <col min="12" max="12" width="12" bestFit="1" customWidth="1"/>
    <col min="17" max="17" width="79" bestFit="1" customWidth="1"/>
    <col min="18" max="18" width="15.85546875" style="15" bestFit="1" customWidth="1"/>
    <col min="19" max="19" width="12.140625" style="15" bestFit="1" customWidth="1"/>
    <col min="21" max="21" width="10.7109375" bestFit="1" customWidth="1"/>
  </cols>
  <sheetData>
    <row r="1" spans="1:19" ht="24.75" customHeight="1" collapsed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650</v>
      </c>
      <c r="I1" s="2" t="s">
        <v>7</v>
      </c>
      <c r="J1" s="2" t="s">
        <v>8</v>
      </c>
      <c r="K1" s="19" t="s">
        <v>637</v>
      </c>
      <c r="L1" s="18" t="s">
        <v>638</v>
      </c>
      <c r="M1" s="18" t="s">
        <v>639</v>
      </c>
      <c r="N1" s="18" t="s">
        <v>640</v>
      </c>
      <c r="O1" s="18" t="s">
        <v>1130</v>
      </c>
      <c r="Q1" s="25" t="s">
        <v>1208</v>
      </c>
    </row>
    <row r="2" spans="1:19" hidden="1" outlineLevel="1" x14ac:dyDescent="0.25">
      <c r="A2" s="5">
        <v>44932</v>
      </c>
      <c r="B2" s="16">
        <v>644</v>
      </c>
      <c r="C2" s="6" t="s">
        <v>10</v>
      </c>
      <c r="D2" s="6" t="s">
        <v>11</v>
      </c>
      <c r="E2" s="10">
        <v>1798999</v>
      </c>
      <c r="F2" s="11" t="s">
        <v>12</v>
      </c>
      <c r="G2" s="10">
        <v>179900</v>
      </c>
      <c r="H2" s="10">
        <f>+E2+G2</f>
        <v>1978899</v>
      </c>
      <c r="I2" s="6" t="s">
        <v>13</v>
      </c>
      <c r="J2" s="6" t="s">
        <v>14</v>
      </c>
      <c r="K2" s="5">
        <f>35+A2</f>
        <v>44967</v>
      </c>
      <c r="L2" s="10">
        <f>+VLOOKUP(B2,'[1]TT 2023'!F$1:K$415,2,0)</f>
        <v>1978900</v>
      </c>
      <c r="M2" s="10">
        <f>+L2-H2</f>
        <v>1</v>
      </c>
      <c r="N2" s="5">
        <f>+VLOOKUP(B2,'[1]TT 2023'!F$1:K$415,6,0)</f>
        <v>44981</v>
      </c>
      <c r="O2" t="s">
        <v>1202</v>
      </c>
      <c r="R2"/>
      <c r="S2"/>
    </row>
    <row r="3" spans="1:19" hidden="1" outlineLevel="1" x14ac:dyDescent="0.25">
      <c r="A3" s="5">
        <v>44932</v>
      </c>
      <c r="B3" s="16">
        <v>645</v>
      </c>
      <c r="C3" s="6" t="s">
        <v>10</v>
      </c>
      <c r="D3" s="7" t="s">
        <v>16</v>
      </c>
      <c r="E3" s="10">
        <v>1210944</v>
      </c>
      <c r="F3" s="11" t="s">
        <v>12</v>
      </c>
      <c r="G3" s="10">
        <v>121094</v>
      </c>
      <c r="H3" s="10">
        <f t="shared" ref="H3:H76" si="0">+E3+G3</f>
        <v>1332038</v>
      </c>
      <c r="I3" s="6" t="s">
        <v>13</v>
      </c>
      <c r="J3" s="6" t="s">
        <v>14</v>
      </c>
      <c r="K3" s="5">
        <f t="shared" ref="K3:K76" si="1">35+A3</f>
        <v>44967</v>
      </c>
      <c r="L3" s="10">
        <f>+VLOOKUP(B3,'[1]TT 2023'!F$1:K$415,2,0)</f>
        <v>1332034</v>
      </c>
      <c r="M3" s="10">
        <f t="shared" ref="M3:M76" si="2">+L3-H3</f>
        <v>-4</v>
      </c>
      <c r="N3" s="5">
        <f>+VLOOKUP(B3,'[1]TT 2023'!F$1:K$415,6,0)</f>
        <v>44967</v>
      </c>
      <c r="O3" t="s">
        <v>1201</v>
      </c>
      <c r="R3"/>
      <c r="S3"/>
    </row>
    <row r="4" spans="1:19" hidden="1" outlineLevel="1" x14ac:dyDescent="0.25">
      <c r="A4" s="5">
        <v>44932</v>
      </c>
      <c r="B4" s="16">
        <v>646</v>
      </c>
      <c r="C4" s="6" t="s">
        <v>10</v>
      </c>
      <c r="D4" s="7" t="s">
        <v>18</v>
      </c>
      <c r="E4" s="10">
        <v>3920360</v>
      </c>
      <c r="F4" s="11" t="s">
        <v>12</v>
      </c>
      <c r="G4" s="10">
        <v>392036</v>
      </c>
      <c r="H4" s="10">
        <f t="shared" si="0"/>
        <v>4312396</v>
      </c>
      <c r="I4" s="6" t="s">
        <v>13</v>
      </c>
      <c r="J4" s="6" t="s">
        <v>14</v>
      </c>
      <c r="K4" s="5">
        <f t="shared" si="1"/>
        <v>44967</v>
      </c>
      <c r="L4" s="10">
        <f>+VLOOKUP(B4,'[2]TT 2023'!F$568:K$665,2,0)</f>
        <v>4312396</v>
      </c>
      <c r="M4" s="10">
        <f t="shared" si="2"/>
        <v>0</v>
      </c>
      <c r="N4" s="5">
        <f>+VLOOKUP(B4,'[2]TT 2023'!F$568:K$665,6,0)</f>
        <v>45089</v>
      </c>
      <c r="O4" t="s">
        <v>1233</v>
      </c>
      <c r="R4"/>
      <c r="S4"/>
    </row>
    <row r="5" spans="1:19" hidden="1" outlineLevel="1" x14ac:dyDescent="0.25">
      <c r="A5" s="5">
        <v>44933</v>
      </c>
      <c r="B5" s="16">
        <v>839</v>
      </c>
      <c r="C5" s="6" t="s">
        <v>10</v>
      </c>
      <c r="D5" s="7" t="s">
        <v>1209</v>
      </c>
      <c r="E5" s="10">
        <v>1298606</v>
      </c>
      <c r="F5" s="11" t="s">
        <v>12</v>
      </c>
      <c r="G5" s="10">
        <v>129861</v>
      </c>
      <c r="H5" s="10">
        <v>1428467</v>
      </c>
      <c r="I5" s="6" t="s">
        <v>147</v>
      </c>
      <c r="J5" s="6" t="s">
        <v>148</v>
      </c>
      <c r="K5" s="5">
        <f t="shared" ref="K5:K13" si="3">35+A5</f>
        <v>44968</v>
      </c>
      <c r="L5" s="10">
        <f>+VLOOKUP(B5,'[2]TT 2023'!F$172:K$185,2,0)</f>
        <v>1428471</v>
      </c>
      <c r="M5" s="10">
        <f t="shared" ref="M5:M13" si="4">+L5-H5</f>
        <v>4</v>
      </c>
      <c r="N5" s="5">
        <f>+VLOOKUP(B5,'[2]TT 2023'!F$172:K$185,6,0)</f>
        <v>44995</v>
      </c>
      <c r="O5" t="s">
        <v>1131</v>
      </c>
      <c r="R5"/>
      <c r="S5"/>
    </row>
    <row r="6" spans="1:19" hidden="1" outlineLevel="1" x14ac:dyDescent="0.25">
      <c r="A6" s="5">
        <v>44933</v>
      </c>
      <c r="B6" s="16">
        <v>840</v>
      </c>
      <c r="C6" s="6" t="s">
        <v>10</v>
      </c>
      <c r="D6" s="7" t="s">
        <v>1210</v>
      </c>
      <c r="E6" s="10">
        <v>6796800</v>
      </c>
      <c r="F6" s="11" t="s">
        <v>12</v>
      </c>
      <c r="G6" s="10">
        <v>679680</v>
      </c>
      <c r="H6" s="10">
        <v>7476480</v>
      </c>
      <c r="I6" s="6" t="s">
        <v>147</v>
      </c>
      <c r="J6" s="6" t="s">
        <v>148</v>
      </c>
      <c r="K6" s="5">
        <f t="shared" si="3"/>
        <v>44968</v>
      </c>
      <c r="L6" s="10">
        <f>+VLOOKUP(B6,'[2]TT 2023'!F$172:K$185,2,0)</f>
        <v>7476480</v>
      </c>
      <c r="M6" s="10">
        <f t="shared" si="4"/>
        <v>0</v>
      </c>
      <c r="N6" s="5">
        <f>+VLOOKUP(B6,'[2]TT 2023'!F$172:K$185,6,0)</f>
        <v>44995</v>
      </c>
      <c r="O6" t="s">
        <v>1131</v>
      </c>
      <c r="R6"/>
      <c r="S6"/>
    </row>
    <row r="7" spans="1:19" hidden="1" outlineLevel="1" x14ac:dyDescent="0.25">
      <c r="A7" s="5">
        <v>44933</v>
      </c>
      <c r="B7" s="16">
        <v>841</v>
      </c>
      <c r="C7" s="6" t="s">
        <v>10</v>
      </c>
      <c r="D7" s="7" t="s">
        <v>1211</v>
      </c>
      <c r="E7" s="10">
        <v>3331740</v>
      </c>
      <c r="F7" s="11" t="s">
        <v>12</v>
      </c>
      <c r="G7" s="10">
        <v>333174</v>
      </c>
      <c r="H7" s="10">
        <v>3664914</v>
      </c>
      <c r="I7" s="6" t="s">
        <v>147</v>
      </c>
      <c r="J7" s="6" t="s">
        <v>148</v>
      </c>
      <c r="K7" s="5">
        <f t="shared" si="3"/>
        <v>44968</v>
      </c>
      <c r="L7" s="10">
        <f>+VLOOKUP(B7,'[2]TT 2023'!F$172:K$185,2,0)</f>
        <v>3664914</v>
      </c>
      <c r="M7" s="10">
        <f t="shared" si="4"/>
        <v>0</v>
      </c>
      <c r="N7" s="5">
        <f>+VLOOKUP(B7,'[2]TT 2023'!F$172:K$185,6,0)</f>
        <v>44995</v>
      </c>
      <c r="O7" t="s">
        <v>1131</v>
      </c>
      <c r="R7"/>
      <c r="S7"/>
    </row>
    <row r="8" spans="1:19" hidden="1" outlineLevel="1" x14ac:dyDescent="0.25">
      <c r="A8" s="5">
        <v>44933</v>
      </c>
      <c r="B8" s="16">
        <v>842</v>
      </c>
      <c r="C8" s="6" t="s">
        <v>10</v>
      </c>
      <c r="D8" s="7" t="s">
        <v>1212</v>
      </c>
      <c r="E8" s="10">
        <v>2229480</v>
      </c>
      <c r="F8" s="11" t="s">
        <v>12</v>
      </c>
      <c r="G8" s="10">
        <v>222948</v>
      </c>
      <c r="H8" s="10">
        <v>2452428</v>
      </c>
      <c r="I8" s="6" t="s">
        <v>147</v>
      </c>
      <c r="J8" s="6" t="s">
        <v>148</v>
      </c>
      <c r="K8" s="5">
        <f t="shared" si="3"/>
        <v>44968</v>
      </c>
      <c r="L8" s="10">
        <f>+VLOOKUP(B8,'[2]TT 2023'!F$172:K$185,2,0)</f>
        <v>2452428</v>
      </c>
      <c r="M8" s="10">
        <f t="shared" si="4"/>
        <v>0</v>
      </c>
      <c r="N8" s="5">
        <f>+VLOOKUP(B8,'[2]TT 2023'!F$172:K$185,6,0)</f>
        <v>44995</v>
      </c>
      <c r="O8" t="s">
        <v>1131</v>
      </c>
      <c r="R8"/>
      <c r="S8"/>
    </row>
    <row r="9" spans="1:19" hidden="1" outlineLevel="1" x14ac:dyDescent="0.25">
      <c r="A9" s="5">
        <v>44933</v>
      </c>
      <c r="B9" s="16">
        <v>843</v>
      </c>
      <c r="C9" s="6" t="s">
        <v>10</v>
      </c>
      <c r="D9" s="7" t="s">
        <v>1213</v>
      </c>
      <c r="E9" s="10">
        <v>2024122</v>
      </c>
      <c r="F9" s="11" t="s">
        <v>12</v>
      </c>
      <c r="G9" s="10">
        <v>202412</v>
      </c>
      <c r="H9" s="10">
        <v>2226534</v>
      </c>
      <c r="I9" s="6" t="s">
        <v>147</v>
      </c>
      <c r="J9" s="6" t="s">
        <v>148</v>
      </c>
      <c r="K9" s="5">
        <f t="shared" si="3"/>
        <v>44968</v>
      </c>
      <c r="L9" s="10">
        <f>+VLOOKUP(B9,'[2]TT 2023'!F$172:K$185,2,0)</f>
        <v>2226532</v>
      </c>
      <c r="M9" s="10">
        <f t="shared" si="4"/>
        <v>-2</v>
      </c>
      <c r="N9" s="5">
        <f>+VLOOKUP(B9,'[2]TT 2023'!F$172:K$185,6,0)</f>
        <v>44995</v>
      </c>
      <c r="O9" t="s">
        <v>1131</v>
      </c>
      <c r="R9"/>
      <c r="S9"/>
    </row>
    <row r="10" spans="1:19" hidden="1" outlineLevel="1" x14ac:dyDescent="0.25">
      <c r="A10" s="40">
        <v>44933</v>
      </c>
      <c r="B10" s="16">
        <v>844</v>
      </c>
      <c r="C10" s="6" t="s">
        <v>10</v>
      </c>
      <c r="D10" s="7" t="s">
        <v>1214</v>
      </c>
      <c r="E10" s="10">
        <v>3398400</v>
      </c>
      <c r="F10" s="11" t="s">
        <v>12</v>
      </c>
      <c r="G10" s="10">
        <v>339840</v>
      </c>
      <c r="H10" s="10">
        <v>3738240</v>
      </c>
      <c r="I10" s="6" t="s">
        <v>147</v>
      </c>
      <c r="J10" s="6" t="s">
        <v>148</v>
      </c>
      <c r="K10" s="5">
        <f t="shared" si="3"/>
        <v>44968</v>
      </c>
      <c r="L10" s="10">
        <f>+VLOOKUP(B10,'[2]TT 2023'!F$666:K$785,2,0)</f>
        <v>3738240</v>
      </c>
      <c r="M10" s="10">
        <f t="shared" si="4"/>
        <v>0</v>
      </c>
      <c r="N10" s="5">
        <f>+VLOOKUP(B10,'[2]TT 2023'!F$666:K$785,6,0)</f>
        <v>45103</v>
      </c>
      <c r="O10" t="s">
        <v>1254</v>
      </c>
    </row>
    <row r="11" spans="1:19" hidden="1" outlineLevel="1" x14ac:dyDescent="0.25">
      <c r="A11" s="5">
        <v>44933</v>
      </c>
      <c r="B11" s="16">
        <v>845</v>
      </c>
      <c r="C11" s="6" t="s">
        <v>10</v>
      </c>
      <c r="D11" s="7" t="s">
        <v>1215</v>
      </c>
      <c r="E11" s="10">
        <v>3331740</v>
      </c>
      <c r="F11" s="11" t="s">
        <v>12</v>
      </c>
      <c r="G11" s="10">
        <v>333174</v>
      </c>
      <c r="H11" s="10">
        <v>3664914</v>
      </c>
      <c r="I11" s="6" t="s">
        <v>147</v>
      </c>
      <c r="J11" s="6" t="s">
        <v>148</v>
      </c>
      <c r="K11" s="5">
        <f t="shared" si="3"/>
        <v>44968</v>
      </c>
      <c r="L11" s="10">
        <f>+VLOOKUP(B11,'[2]TT 2023'!F$172:K$185,2,0)</f>
        <v>3664914</v>
      </c>
      <c r="M11" s="10">
        <f t="shared" si="4"/>
        <v>0</v>
      </c>
      <c r="N11" s="5">
        <f>+VLOOKUP(B11,'[2]TT 2023'!F$172:K$185,6,0)</f>
        <v>44995</v>
      </c>
      <c r="O11" t="s">
        <v>1131</v>
      </c>
      <c r="R11"/>
      <c r="S11"/>
    </row>
    <row r="12" spans="1:19" hidden="1" outlineLevel="1" x14ac:dyDescent="0.25">
      <c r="A12" s="5">
        <v>44933</v>
      </c>
      <c r="B12" s="16">
        <v>846</v>
      </c>
      <c r="C12" s="6" t="s">
        <v>10</v>
      </c>
      <c r="D12" s="7" t="s">
        <v>1216</v>
      </c>
      <c r="E12" s="10">
        <v>3530380</v>
      </c>
      <c r="F12" s="11" t="s">
        <v>12</v>
      </c>
      <c r="G12" s="10">
        <v>353038</v>
      </c>
      <c r="H12" s="10">
        <v>3883418</v>
      </c>
      <c r="I12" s="6" t="s">
        <v>147</v>
      </c>
      <c r="J12" s="6" t="s">
        <v>148</v>
      </c>
      <c r="K12" s="5">
        <f t="shared" si="3"/>
        <v>44968</v>
      </c>
      <c r="L12" s="10">
        <f>+VLOOKUP(B12,'[2]TT 2023'!F$172:K$185,2,0)</f>
        <v>3883418</v>
      </c>
      <c r="M12" s="10">
        <f t="shared" si="4"/>
        <v>0</v>
      </c>
      <c r="N12" s="5">
        <f>+VLOOKUP(B12,'[2]TT 2023'!F$172:K$185,6,0)</f>
        <v>44995</v>
      </c>
      <c r="O12" t="s">
        <v>1131</v>
      </c>
      <c r="R12"/>
      <c r="S12"/>
    </row>
    <row r="13" spans="1:19" hidden="1" outlineLevel="1" x14ac:dyDescent="0.25">
      <c r="A13" s="5">
        <v>44933</v>
      </c>
      <c r="B13" s="16">
        <v>847</v>
      </c>
      <c r="C13" s="6" t="s">
        <v>10</v>
      </c>
      <c r="D13" s="7" t="s">
        <v>1217</v>
      </c>
      <c r="E13" s="10">
        <v>4442320</v>
      </c>
      <c r="F13" s="11" t="s">
        <v>12</v>
      </c>
      <c r="G13" s="10">
        <v>444232</v>
      </c>
      <c r="H13" s="10">
        <v>4886552</v>
      </c>
      <c r="I13" s="6" t="s">
        <v>147</v>
      </c>
      <c r="J13" s="6" t="s">
        <v>148</v>
      </c>
      <c r="K13" s="5">
        <f t="shared" si="3"/>
        <v>44968</v>
      </c>
      <c r="L13" s="10">
        <f>+VLOOKUP(B13,'[2]TT 2023'!F$172:K$185,2,0)</f>
        <v>4886552</v>
      </c>
      <c r="M13" s="10">
        <f t="shared" si="4"/>
        <v>0</v>
      </c>
      <c r="N13" s="5">
        <f>+VLOOKUP(B13,'[2]TT 2023'!F$172:K$185,6,0)</f>
        <v>44995</v>
      </c>
      <c r="O13" t="s">
        <v>1131</v>
      </c>
      <c r="R13"/>
      <c r="S13"/>
    </row>
    <row r="14" spans="1:19" hidden="1" outlineLevel="1" x14ac:dyDescent="0.25">
      <c r="A14" s="5">
        <v>44933</v>
      </c>
      <c r="B14" s="16">
        <v>849</v>
      </c>
      <c r="C14" s="6" t="s">
        <v>10</v>
      </c>
      <c r="D14" s="6" t="s">
        <v>20</v>
      </c>
      <c r="E14" s="10">
        <v>15251895</v>
      </c>
      <c r="F14" s="11" t="s">
        <v>12</v>
      </c>
      <c r="G14" s="10">
        <v>1525190</v>
      </c>
      <c r="H14" s="10">
        <f t="shared" si="0"/>
        <v>16777085</v>
      </c>
      <c r="I14" s="6" t="s">
        <v>13</v>
      </c>
      <c r="J14" s="6" t="s">
        <v>14</v>
      </c>
      <c r="K14" s="5">
        <f t="shared" si="1"/>
        <v>44968</v>
      </c>
      <c r="L14" s="10">
        <f>+VLOOKUP(B14,'[1]TT 2023'!F$1:K$415,2,0)</f>
        <v>16777090</v>
      </c>
      <c r="M14" s="10">
        <f t="shared" si="2"/>
        <v>5</v>
      </c>
      <c r="N14" s="5">
        <f>+VLOOKUP(B14,'[1]TT 2023'!F$1:K$415,6,0)</f>
        <v>44967</v>
      </c>
      <c r="O14" t="s">
        <v>1201</v>
      </c>
      <c r="R14"/>
      <c r="S14"/>
    </row>
    <row r="15" spans="1:19" hidden="1" outlineLevel="1" x14ac:dyDescent="0.25">
      <c r="A15" s="5">
        <v>44933</v>
      </c>
      <c r="B15" s="16">
        <v>851</v>
      </c>
      <c r="C15" s="6" t="s">
        <v>10</v>
      </c>
      <c r="D15" s="6" t="s">
        <v>1218</v>
      </c>
      <c r="E15" s="10">
        <v>2934145</v>
      </c>
      <c r="F15" s="11" t="s">
        <v>12</v>
      </c>
      <c r="G15" s="10">
        <v>293415</v>
      </c>
      <c r="H15" s="10">
        <v>3227560</v>
      </c>
      <c r="I15" s="6" t="s">
        <v>147</v>
      </c>
      <c r="J15" s="6" t="s">
        <v>148</v>
      </c>
      <c r="K15" s="5">
        <f t="shared" ref="K15" si="5">35+A15</f>
        <v>44968</v>
      </c>
      <c r="L15" s="10">
        <f>+VLOOKUP(B15,'[2]TT 2023'!F$172:K$185,2,0)</f>
        <v>3227565</v>
      </c>
      <c r="M15" s="10">
        <f t="shared" ref="M15" si="6">+L15-H15</f>
        <v>5</v>
      </c>
      <c r="N15" s="5">
        <f>+VLOOKUP(B15,'[2]TT 2023'!F$172:K$185,6,0)</f>
        <v>44995</v>
      </c>
      <c r="O15" t="s">
        <v>1131</v>
      </c>
      <c r="R15"/>
      <c r="S15"/>
    </row>
    <row r="16" spans="1:19" s="29" customFormat="1" hidden="1" outlineLevel="1" x14ac:dyDescent="0.25">
      <c r="A16" s="5">
        <v>44938</v>
      </c>
      <c r="B16" s="17">
        <v>1372</v>
      </c>
      <c r="C16" s="9" t="s">
        <v>10</v>
      </c>
      <c r="D16" s="28" t="s">
        <v>22</v>
      </c>
      <c r="E16" s="10">
        <v>4800360</v>
      </c>
      <c r="F16" s="11" t="s">
        <v>12</v>
      </c>
      <c r="G16" s="10">
        <v>480036</v>
      </c>
      <c r="H16" s="10">
        <f t="shared" si="0"/>
        <v>5280396</v>
      </c>
      <c r="I16" s="9" t="s">
        <v>13</v>
      </c>
      <c r="J16" s="9" t="s">
        <v>14</v>
      </c>
      <c r="K16" s="27">
        <f t="shared" si="1"/>
        <v>44973</v>
      </c>
      <c r="L16" s="10" t="e">
        <f>+VLOOKUP(B16,'[2]TT 2023'!F$416:K$567,2,0)</f>
        <v>#N/A</v>
      </c>
      <c r="M16" s="10" t="e">
        <f t="shared" si="2"/>
        <v>#N/A</v>
      </c>
      <c r="N16" s="27" t="e">
        <f>+VLOOKUP(B16,'[2]TT 2023'!F$416:K$567,6,0)</f>
        <v>#N/A</v>
      </c>
      <c r="O16" s="29" t="s">
        <v>1219</v>
      </c>
    </row>
    <row r="17" spans="1:15" customFormat="1" hidden="1" outlineLevel="1" x14ac:dyDescent="0.25">
      <c r="A17" s="5">
        <v>44938</v>
      </c>
      <c r="B17" s="17">
        <v>1373</v>
      </c>
      <c r="C17" s="9" t="s">
        <v>10</v>
      </c>
      <c r="D17" s="28" t="s">
        <v>24</v>
      </c>
      <c r="E17" s="10">
        <v>12283040</v>
      </c>
      <c r="F17" s="11" t="s">
        <v>12</v>
      </c>
      <c r="G17" s="10">
        <v>1228304</v>
      </c>
      <c r="H17" s="10">
        <f t="shared" si="0"/>
        <v>13511344</v>
      </c>
      <c r="I17" s="9" t="s">
        <v>13</v>
      </c>
      <c r="J17" s="9" t="s">
        <v>14</v>
      </c>
      <c r="K17" s="27">
        <f t="shared" si="1"/>
        <v>44973</v>
      </c>
      <c r="L17" s="10" t="e">
        <f>+VLOOKUP(B17,'[2]TT 2023'!F$416:K$567,2,0)</f>
        <v>#N/A</v>
      </c>
      <c r="M17" s="10" t="e">
        <f t="shared" si="2"/>
        <v>#N/A</v>
      </c>
      <c r="N17" s="5" t="e">
        <f>+VLOOKUP(B17,'[2]TT 2023'!F$416:K$567,6,0)</f>
        <v>#N/A</v>
      </c>
      <c r="O17" t="s">
        <v>1219</v>
      </c>
    </row>
    <row r="18" spans="1:15" customFormat="1" hidden="1" outlineLevel="1" x14ac:dyDescent="0.25">
      <c r="A18" s="5">
        <v>44938</v>
      </c>
      <c r="B18" s="17">
        <v>1374</v>
      </c>
      <c r="C18" s="9" t="s">
        <v>10</v>
      </c>
      <c r="D18" s="9" t="s">
        <v>26</v>
      </c>
      <c r="E18" s="10">
        <v>4594658</v>
      </c>
      <c r="F18" s="11" t="s">
        <v>12</v>
      </c>
      <c r="G18" s="10">
        <v>459466</v>
      </c>
      <c r="H18" s="10">
        <f t="shared" si="0"/>
        <v>5054124</v>
      </c>
      <c r="I18" s="9" t="s">
        <v>13</v>
      </c>
      <c r="J18" s="9" t="s">
        <v>14</v>
      </c>
      <c r="K18" s="27">
        <f t="shared" si="1"/>
        <v>44973</v>
      </c>
      <c r="L18" s="10" t="e">
        <f>+VLOOKUP(B18,'[2]TT 2023'!F$416:K$567,2,0)</f>
        <v>#N/A</v>
      </c>
      <c r="M18" s="10" t="e">
        <f t="shared" si="2"/>
        <v>#N/A</v>
      </c>
      <c r="N18" s="5" t="e">
        <f>+VLOOKUP(B18,'[2]TT 2023'!F$416:K$567,6,0)</f>
        <v>#N/A</v>
      </c>
      <c r="O18" t="s">
        <v>1219</v>
      </c>
    </row>
    <row r="19" spans="1:15" customFormat="1" hidden="1" outlineLevel="1" x14ac:dyDescent="0.25">
      <c r="A19" s="5">
        <v>44938</v>
      </c>
      <c r="B19" s="17">
        <v>1375</v>
      </c>
      <c r="C19" s="9" t="s">
        <v>10</v>
      </c>
      <c r="D19" s="9" t="s">
        <v>28</v>
      </c>
      <c r="E19" s="10">
        <v>11105800</v>
      </c>
      <c r="F19" s="11" t="s">
        <v>12</v>
      </c>
      <c r="G19" s="10">
        <v>1110580</v>
      </c>
      <c r="H19" s="10">
        <f t="shared" si="0"/>
        <v>12216380</v>
      </c>
      <c r="I19" s="9" t="s">
        <v>13</v>
      </c>
      <c r="J19" s="9" t="s">
        <v>14</v>
      </c>
      <c r="K19" s="27">
        <f t="shared" si="1"/>
        <v>44973</v>
      </c>
      <c r="L19" s="10" t="e">
        <f>+VLOOKUP(B19,'[2]TT 2023'!F$416:K$567,2,0)</f>
        <v>#N/A</v>
      </c>
      <c r="M19" s="10" t="e">
        <f t="shared" si="2"/>
        <v>#N/A</v>
      </c>
      <c r="N19" s="5" t="e">
        <f>+VLOOKUP(B19,'[2]TT 2023'!F$416:K$567,6,0)</f>
        <v>#N/A</v>
      </c>
      <c r="O19" t="s">
        <v>1219</v>
      </c>
    </row>
    <row r="20" spans="1:15" customFormat="1" hidden="1" outlineLevel="1" x14ac:dyDescent="0.25">
      <c r="A20" s="5">
        <v>44938</v>
      </c>
      <c r="B20" s="16">
        <v>1398</v>
      </c>
      <c r="C20" s="6" t="s">
        <v>10</v>
      </c>
      <c r="D20" s="6" t="s">
        <v>30</v>
      </c>
      <c r="E20" s="10">
        <v>34002547</v>
      </c>
      <c r="F20" s="11" t="s">
        <v>12</v>
      </c>
      <c r="G20" s="10">
        <v>3400255</v>
      </c>
      <c r="H20" s="10">
        <f t="shared" si="0"/>
        <v>37402802</v>
      </c>
      <c r="I20" s="6" t="s">
        <v>13</v>
      </c>
      <c r="J20" s="6" t="s">
        <v>14</v>
      </c>
      <c r="K20" s="5">
        <f t="shared" si="1"/>
        <v>44973</v>
      </c>
      <c r="L20" s="10">
        <f>+VLOOKUP(B20,'[1]TT 2023'!F$1:K$415,2,0)</f>
        <v>37402805</v>
      </c>
      <c r="M20" s="10">
        <f t="shared" si="2"/>
        <v>3</v>
      </c>
      <c r="N20" s="5">
        <f>+VLOOKUP(B20,'[1]TT 2023'!F$1:K$415,6,0)</f>
        <v>44981</v>
      </c>
      <c r="O20" t="s">
        <v>1202</v>
      </c>
    </row>
    <row r="21" spans="1:15" customFormat="1" hidden="1" outlineLevel="1" x14ac:dyDescent="0.25">
      <c r="A21" s="5">
        <v>44939</v>
      </c>
      <c r="B21" s="16">
        <v>1472</v>
      </c>
      <c r="C21" s="6" t="s">
        <v>10</v>
      </c>
      <c r="D21" s="6" t="s">
        <v>32</v>
      </c>
      <c r="E21" s="10">
        <v>14222006</v>
      </c>
      <c r="F21" s="11" t="s">
        <v>12</v>
      </c>
      <c r="G21" s="10">
        <v>1422201</v>
      </c>
      <c r="H21" s="10">
        <f t="shared" si="0"/>
        <v>15644207</v>
      </c>
      <c r="I21" s="6" t="s">
        <v>13</v>
      </c>
      <c r="J21" s="6" t="s">
        <v>14</v>
      </c>
      <c r="K21" s="5">
        <f t="shared" si="1"/>
        <v>44974</v>
      </c>
      <c r="L21" s="10">
        <f>+VLOOKUP(B21,'[1]TT 2023'!F$1:K$415,2,0)</f>
        <v>15644211</v>
      </c>
      <c r="M21" s="10">
        <f t="shared" si="2"/>
        <v>4</v>
      </c>
      <c r="N21" s="5">
        <f>+VLOOKUP(B21,'[1]TT 2023'!F$1:K$415,6,0)</f>
        <v>44981</v>
      </c>
      <c r="O21" t="s">
        <v>1202</v>
      </c>
    </row>
    <row r="22" spans="1:15" customFormat="1" hidden="1" outlineLevel="1" x14ac:dyDescent="0.25">
      <c r="A22" s="5">
        <v>44939</v>
      </c>
      <c r="B22" s="16">
        <v>1473</v>
      </c>
      <c r="C22" s="6" t="s">
        <v>10</v>
      </c>
      <c r="D22" s="6" t="s">
        <v>34</v>
      </c>
      <c r="E22" s="10">
        <v>14231020</v>
      </c>
      <c r="F22" s="11" t="s">
        <v>12</v>
      </c>
      <c r="G22" s="10">
        <v>1423102</v>
      </c>
      <c r="H22" s="10">
        <f t="shared" si="0"/>
        <v>15654122</v>
      </c>
      <c r="I22" s="6" t="s">
        <v>13</v>
      </c>
      <c r="J22" s="6" t="s">
        <v>14</v>
      </c>
      <c r="K22" s="5">
        <f t="shared" si="1"/>
        <v>44974</v>
      </c>
      <c r="L22" s="10">
        <f>+VLOOKUP(B22,'[1]TT 2023'!F$1:K$415,2,0)</f>
        <v>15654122</v>
      </c>
      <c r="M22" s="10">
        <f t="shared" si="2"/>
        <v>0</v>
      </c>
      <c r="N22" s="5">
        <f>+VLOOKUP(B22,'[1]TT 2023'!F$1:K$415,6,0)</f>
        <v>44981</v>
      </c>
      <c r="O22" t="s">
        <v>1202</v>
      </c>
    </row>
    <row r="23" spans="1:15" customFormat="1" hidden="1" outlineLevel="1" x14ac:dyDescent="0.25">
      <c r="A23" s="5">
        <v>44957</v>
      </c>
      <c r="B23" s="17">
        <v>2121</v>
      </c>
      <c r="C23" s="9" t="s">
        <v>10</v>
      </c>
      <c r="D23" s="9" t="s">
        <v>36</v>
      </c>
      <c r="E23" s="10">
        <v>33968626</v>
      </c>
      <c r="F23" s="11" t="s">
        <v>12</v>
      </c>
      <c r="G23" s="10">
        <v>3396863</v>
      </c>
      <c r="H23" s="10">
        <f t="shared" si="0"/>
        <v>37365489</v>
      </c>
      <c r="I23" s="9" t="s">
        <v>13</v>
      </c>
      <c r="J23" s="9" t="s">
        <v>14</v>
      </c>
      <c r="K23" s="27">
        <f t="shared" si="1"/>
        <v>44992</v>
      </c>
      <c r="L23" s="10" t="e">
        <f>+VLOOKUP(B23,'[2]TT 2023'!F$416:K$567,2,0)</f>
        <v>#N/A</v>
      </c>
      <c r="M23" s="10" t="e">
        <f t="shared" si="2"/>
        <v>#N/A</v>
      </c>
      <c r="N23" s="5" t="e">
        <f>+VLOOKUP(B23,'[2]TT 2023'!F$416:K$567,6,0)</f>
        <v>#N/A</v>
      </c>
      <c r="O23" t="s">
        <v>1219</v>
      </c>
    </row>
    <row r="24" spans="1:15" customFormat="1" hidden="1" outlineLevel="1" x14ac:dyDescent="0.25">
      <c r="A24" s="5">
        <v>44957</v>
      </c>
      <c r="B24" s="16">
        <v>2122</v>
      </c>
      <c r="C24" s="6" t="s">
        <v>10</v>
      </c>
      <c r="D24" s="6" t="s">
        <v>38</v>
      </c>
      <c r="E24" s="10">
        <v>5097600</v>
      </c>
      <c r="F24" s="11" t="s">
        <v>12</v>
      </c>
      <c r="G24" s="10">
        <v>509760</v>
      </c>
      <c r="H24" s="10">
        <f t="shared" si="0"/>
        <v>5607360</v>
      </c>
      <c r="I24" s="6" t="s">
        <v>13</v>
      </c>
      <c r="J24" s="6" t="s">
        <v>14</v>
      </c>
      <c r="K24" s="5">
        <f t="shared" si="1"/>
        <v>44992</v>
      </c>
      <c r="L24" s="10">
        <f>+VLOOKUP(B24,'[1]TT 2023'!F$1:K$415,2,0)</f>
        <v>5607360</v>
      </c>
      <c r="M24" s="10">
        <f t="shared" si="2"/>
        <v>0</v>
      </c>
      <c r="N24" s="5">
        <f>+VLOOKUP(B24,'[1]TT 2023'!F$1:K$415,6,0)</f>
        <v>44981</v>
      </c>
      <c r="O24" t="s">
        <v>1202</v>
      </c>
    </row>
    <row r="25" spans="1:15" customFormat="1" hidden="1" outlineLevel="1" x14ac:dyDescent="0.25">
      <c r="A25" s="5">
        <v>44957</v>
      </c>
      <c r="B25" s="16">
        <v>2123</v>
      </c>
      <c r="C25" s="6" t="s">
        <v>10</v>
      </c>
      <c r="D25" s="6" t="s">
        <v>40</v>
      </c>
      <c r="E25" s="10">
        <v>13089490</v>
      </c>
      <c r="F25" s="11" t="s">
        <v>12</v>
      </c>
      <c r="G25" s="10">
        <v>1308949</v>
      </c>
      <c r="H25" s="10">
        <f t="shared" si="0"/>
        <v>14398439</v>
      </c>
      <c r="I25" s="6" t="s">
        <v>13</v>
      </c>
      <c r="J25" s="6" t="s">
        <v>14</v>
      </c>
      <c r="K25" s="5">
        <f t="shared" si="1"/>
        <v>44992</v>
      </c>
      <c r="L25" s="10">
        <f>+VLOOKUP(B25,'[1]TT 2023'!F$1:K$415,2,0)</f>
        <v>14398439</v>
      </c>
      <c r="M25" s="10">
        <f t="shared" si="2"/>
        <v>0</v>
      </c>
      <c r="N25" s="5">
        <f>+VLOOKUP(B25,'[1]TT 2023'!F$1:K$415,6,0)</f>
        <v>44981</v>
      </c>
      <c r="O25" t="s">
        <v>1202</v>
      </c>
    </row>
    <row r="26" spans="1:15" customFormat="1" hidden="1" outlineLevel="1" x14ac:dyDescent="0.25">
      <c r="A26" s="5">
        <v>44957</v>
      </c>
      <c r="B26" s="16">
        <v>2125</v>
      </c>
      <c r="C26" s="6" t="s">
        <v>10</v>
      </c>
      <c r="D26" s="6" t="s">
        <v>42</v>
      </c>
      <c r="E26" s="10">
        <v>2937240</v>
      </c>
      <c r="F26" s="11" t="s">
        <v>12</v>
      </c>
      <c r="G26" s="10">
        <v>293724</v>
      </c>
      <c r="H26" s="10">
        <f t="shared" si="0"/>
        <v>3230964</v>
      </c>
      <c r="I26" s="6" t="s">
        <v>13</v>
      </c>
      <c r="J26" s="6" t="s">
        <v>14</v>
      </c>
      <c r="K26" s="5">
        <f t="shared" si="1"/>
        <v>44992</v>
      </c>
      <c r="L26" s="10">
        <f>+VLOOKUP(B26,'[2]TT 2023'!F$416:K$567,2,0)</f>
        <v>3230964</v>
      </c>
      <c r="M26" s="10">
        <f t="shared" si="2"/>
        <v>0</v>
      </c>
      <c r="N26" s="5">
        <f>+VLOOKUP(B26,'[2]TT 2023'!F$416:K$567,6,0)</f>
        <v>45070</v>
      </c>
      <c r="O26" t="s">
        <v>1207</v>
      </c>
    </row>
    <row r="27" spans="1:15" customFormat="1" hidden="1" outlineLevel="1" x14ac:dyDescent="0.25">
      <c r="A27" s="5">
        <v>44957</v>
      </c>
      <c r="B27" s="16">
        <v>2126</v>
      </c>
      <c r="C27" s="6" t="s">
        <v>10</v>
      </c>
      <c r="D27" s="6" t="s">
        <v>44</v>
      </c>
      <c r="E27" s="10">
        <v>6857292</v>
      </c>
      <c r="F27" s="11" t="s">
        <v>12</v>
      </c>
      <c r="G27" s="10">
        <v>685729</v>
      </c>
      <c r="H27" s="10">
        <f t="shared" si="0"/>
        <v>7543021</v>
      </c>
      <c r="I27" s="6" t="s">
        <v>13</v>
      </c>
      <c r="J27" s="6" t="s">
        <v>14</v>
      </c>
      <c r="K27" s="5">
        <f t="shared" si="1"/>
        <v>44992</v>
      </c>
      <c r="L27" s="10">
        <f>+VLOOKUP(B27,'[2]TT 2023'!F$416:K$567,2,0)</f>
        <v>7543019</v>
      </c>
      <c r="M27" s="10">
        <f t="shared" si="2"/>
        <v>-2</v>
      </c>
      <c r="N27" s="5">
        <f>+VLOOKUP(B27,'[2]TT 2023'!F$416:K$567,6,0)</f>
        <v>45070</v>
      </c>
      <c r="O27" t="s">
        <v>1207</v>
      </c>
    </row>
    <row r="28" spans="1:15" customFormat="1" hidden="1" outlineLevel="1" x14ac:dyDescent="0.25">
      <c r="A28" s="5">
        <v>44957</v>
      </c>
      <c r="B28" s="17">
        <v>2127</v>
      </c>
      <c r="C28" s="9" t="s">
        <v>10</v>
      </c>
      <c r="D28" s="9" t="s">
        <v>46</v>
      </c>
      <c r="E28" s="10">
        <v>10151030</v>
      </c>
      <c r="F28" s="11" t="s">
        <v>12</v>
      </c>
      <c r="G28" s="10">
        <v>1015103</v>
      </c>
      <c r="H28" s="10">
        <f t="shared" si="0"/>
        <v>11166133</v>
      </c>
      <c r="I28" s="9" t="s">
        <v>13</v>
      </c>
      <c r="J28" s="9" t="s">
        <v>14</v>
      </c>
      <c r="K28" s="27">
        <f t="shared" si="1"/>
        <v>44992</v>
      </c>
      <c r="L28" s="10" t="e">
        <f>+VLOOKUP(B28,'[2]TT 2023'!F$416:K$567,2,0)</f>
        <v>#N/A</v>
      </c>
      <c r="M28" s="10" t="e">
        <f t="shared" si="2"/>
        <v>#N/A</v>
      </c>
      <c r="N28" s="5" t="e">
        <f>+VLOOKUP(B28,'[2]TT 2023'!F$416:K$567,6,0)</f>
        <v>#N/A</v>
      </c>
      <c r="O28" t="s">
        <v>1219</v>
      </c>
    </row>
    <row r="29" spans="1:15" customFormat="1" hidden="1" outlineLevel="1" x14ac:dyDescent="0.25">
      <c r="A29" s="5">
        <v>44957</v>
      </c>
      <c r="B29" s="16">
        <v>2128</v>
      </c>
      <c r="C29" s="6" t="s">
        <v>10</v>
      </c>
      <c r="D29" s="6" t="s">
        <v>48</v>
      </c>
      <c r="E29" s="10">
        <v>3070760</v>
      </c>
      <c r="F29" s="11" t="s">
        <v>12</v>
      </c>
      <c r="G29" s="10">
        <v>307076</v>
      </c>
      <c r="H29" s="10">
        <f t="shared" si="0"/>
        <v>3377836</v>
      </c>
      <c r="I29" s="6" t="s">
        <v>13</v>
      </c>
      <c r="J29" s="6" t="s">
        <v>14</v>
      </c>
      <c r="K29" s="5">
        <f t="shared" si="1"/>
        <v>44992</v>
      </c>
      <c r="L29" s="10">
        <f>+VLOOKUP(B29,'[2]TT 2023'!F$416:K$567,2,0)</f>
        <v>3377836</v>
      </c>
      <c r="M29" s="10">
        <f t="shared" si="2"/>
        <v>0</v>
      </c>
      <c r="N29" s="5">
        <f>+VLOOKUP(B29,'[2]TT 2023'!F$416:K$567,6,0)</f>
        <v>45070</v>
      </c>
      <c r="O29" t="s">
        <v>1207</v>
      </c>
    </row>
    <row r="30" spans="1:15" customFormat="1" hidden="1" outlineLevel="1" x14ac:dyDescent="0.25">
      <c r="A30" s="5">
        <v>44957</v>
      </c>
      <c r="B30" s="16">
        <v>2139</v>
      </c>
      <c r="C30" s="6" t="s">
        <v>10</v>
      </c>
      <c r="D30" s="6" t="s">
        <v>50</v>
      </c>
      <c r="E30" s="10">
        <v>13722516</v>
      </c>
      <c r="F30" s="11" t="s">
        <v>12</v>
      </c>
      <c r="G30" s="10">
        <v>1372252</v>
      </c>
      <c r="H30" s="10">
        <f t="shared" si="0"/>
        <v>15094768</v>
      </c>
      <c r="I30" s="6" t="s">
        <v>13</v>
      </c>
      <c r="J30" s="6" t="s">
        <v>14</v>
      </c>
      <c r="K30" s="5">
        <f t="shared" si="1"/>
        <v>44992</v>
      </c>
      <c r="L30" s="10">
        <f>+VLOOKUP(B30,'[1]TT 2023'!F$1:K$415,2,0)</f>
        <v>15094772</v>
      </c>
      <c r="M30" s="10">
        <f t="shared" si="2"/>
        <v>4</v>
      </c>
      <c r="N30" s="5">
        <f>+VLOOKUP(B30,'[1]TT 2023'!F$1:K$415,6,0)</f>
        <v>45009</v>
      </c>
      <c r="O30" t="s">
        <v>1203</v>
      </c>
    </row>
    <row r="31" spans="1:15" s="29" customFormat="1" hidden="1" outlineLevel="1" x14ac:dyDescent="0.25">
      <c r="A31" s="5">
        <v>44932</v>
      </c>
      <c r="B31" s="17">
        <v>641</v>
      </c>
      <c r="C31" s="9" t="s">
        <v>10</v>
      </c>
      <c r="D31" s="9" t="s">
        <v>52</v>
      </c>
      <c r="E31" s="10">
        <v>1661105</v>
      </c>
      <c r="F31" s="11" t="s">
        <v>12</v>
      </c>
      <c r="G31" s="10">
        <v>166111</v>
      </c>
      <c r="H31" s="10">
        <f t="shared" si="0"/>
        <v>1827216</v>
      </c>
      <c r="I31" s="9" t="s">
        <v>53</v>
      </c>
      <c r="J31" s="9" t="s">
        <v>54</v>
      </c>
      <c r="K31" s="27">
        <f t="shared" si="1"/>
        <v>44967</v>
      </c>
      <c r="L31" s="10" t="e">
        <f>+VLOOKUP(B31,'[2]TT 2023'!F$416:K$567,2,0)</f>
        <v>#N/A</v>
      </c>
      <c r="M31" s="10" t="e">
        <f t="shared" si="2"/>
        <v>#N/A</v>
      </c>
      <c r="N31" s="27" t="e">
        <f>+VLOOKUP(B31,'[2]TT 2023'!F$416:K$567,6,0)</f>
        <v>#N/A</v>
      </c>
      <c r="O31" s="29" t="s">
        <v>1219</v>
      </c>
    </row>
    <row r="32" spans="1:15" customFormat="1" hidden="1" outlineLevel="1" x14ac:dyDescent="0.25">
      <c r="A32" s="5">
        <v>44933</v>
      </c>
      <c r="B32" s="16">
        <v>834</v>
      </c>
      <c r="C32" s="6" t="s">
        <v>10</v>
      </c>
      <c r="D32" s="6" t="s">
        <v>56</v>
      </c>
      <c r="E32" s="10">
        <v>6482170</v>
      </c>
      <c r="F32" s="11" t="s">
        <v>12</v>
      </c>
      <c r="G32" s="10">
        <v>648217</v>
      </c>
      <c r="H32" s="10">
        <f t="shared" si="0"/>
        <v>7130387</v>
      </c>
      <c r="I32" s="6" t="s">
        <v>53</v>
      </c>
      <c r="J32" s="6" t="s">
        <v>54</v>
      </c>
      <c r="K32" s="5">
        <f t="shared" si="1"/>
        <v>44968</v>
      </c>
      <c r="L32" s="10">
        <f>+VLOOKUP(B32,'[1]TT 2023'!F$1:K$415,2,0)</f>
        <v>7130387</v>
      </c>
      <c r="M32" s="10">
        <f t="shared" si="2"/>
        <v>0</v>
      </c>
      <c r="N32" s="5">
        <f>+VLOOKUP(B32,'[1]TT 2023'!F$1:K$415,6,0)</f>
        <v>44981</v>
      </c>
      <c r="O32" t="s">
        <v>1202</v>
      </c>
    </row>
    <row r="33" spans="1:15" customFormat="1" hidden="1" outlineLevel="1" x14ac:dyDescent="0.25">
      <c r="A33" s="5">
        <v>44938</v>
      </c>
      <c r="B33" s="17">
        <v>1382</v>
      </c>
      <c r="C33" s="9" t="s">
        <v>10</v>
      </c>
      <c r="D33" s="9" t="s">
        <v>58</v>
      </c>
      <c r="E33" s="10">
        <v>5552900</v>
      </c>
      <c r="F33" s="11" t="s">
        <v>12</v>
      </c>
      <c r="G33" s="10">
        <v>555290</v>
      </c>
      <c r="H33" s="10">
        <f t="shared" si="0"/>
        <v>6108190</v>
      </c>
      <c r="I33" s="9" t="s">
        <v>53</v>
      </c>
      <c r="J33" s="9" t="s">
        <v>54</v>
      </c>
      <c r="K33" s="27">
        <f t="shared" si="1"/>
        <v>44973</v>
      </c>
      <c r="L33" s="10" t="e">
        <f>+VLOOKUP(B33,'[2]TT 2023'!F$416:K$567,2,0)</f>
        <v>#N/A</v>
      </c>
      <c r="M33" s="10" t="e">
        <f t="shared" si="2"/>
        <v>#N/A</v>
      </c>
      <c r="N33" s="5" t="e">
        <f>+VLOOKUP(B33,'[2]TT 2023'!F$416:K$567,6,0)</f>
        <v>#N/A</v>
      </c>
      <c r="O33" t="s">
        <v>1219</v>
      </c>
    </row>
    <row r="34" spans="1:15" customFormat="1" hidden="1" outlineLevel="1" x14ac:dyDescent="0.25">
      <c r="A34" s="5">
        <v>44939</v>
      </c>
      <c r="B34" s="17">
        <v>1480</v>
      </c>
      <c r="C34" s="9" t="s">
        <v>10</v>
      </c>
      <c r="D34" s="9" t="s">
        <v>60</v>
      </c>
      <c r="E34" s="10">
        <v>9872010</v>
      </c>
      <c r="F34" s="11" t="s">
        <v>12</v>
      </c>
      <c r="G34" s="10">
        <v>987201</v>
      </c>
      <c r="H34" s="10">
        <f t="shared" si="0"/>
        <v>10859211</v>
      </c>
      <c r="I34" s="9" t="s">
        <v>53</v>
      </c>
      <c r="J34" s="9" t="s">
        <v>54</v>
      </c>
      <c r="K34" s="27">
        <f t="shared" si="1"/>
        <v>44974</v>
      </c>
      <c r="L34" s="10" t="e">
        <f>+VLOOKUP(B34,'[2]TT 2023'!F$416:K$567,2,0)</f>
        <v>#N/A</v>
      </c>
      <c r="M34" s="10" t="e">
        <f t="shared" si="2"/>
        <v>#N/A</v>
      </c>
      <c r="N34" s="5" t="e">
        <f>+VLOOKUP(B34,'[2]TT 2023'!F$416:K$567,6,0)</f>
        <v>#N/A</v>
      </c>
      <c r="O34" t="s">
        <v>1219</v>
      </c>
    </row>
    <row r="35" spans="1:15" customFormat="1" hidden="1" outlineLevel="1" x14ac:dyDescent="0.25">
      <c r="A35" s="5">
        <v>44939</v>
      </c>
      <c r="B35" s="16">
        <v>1481</v>
      </c>
      <c r="C35" s="6" t="s">
        <v>10</v>
      </c>
      <c r="D35" s="6" t="s">
        <v>62</v>
      </c>
      <c r="E35" s="10">
        <v>3398400</v>
      </c>
      <c r="F35" s="11" t="s">
        <v>12</v>
      </c>
      <c r="G35" s="10">
        <v>339840</v>
      </c>
      <c r="H35" s="10">
        <f t="shared" si="0"/>
        <v>3738240</v>
      </c>
      <c r="I35" s="6" t="s">
        <v>53</v>
      </c>
      <c r="J35" s="6" t="s">
        <v>54</v>
      </c>
      <c r="K35" s="5">
        <f t="shared" si="1"/>
        <v>44974</v>
      </c>
      <c r="L35" s="10">
        <f>+VLOOKUP(B35,'[1]TT 2023'!F$1:K$415,2,0)</f>
        <v>3738240</v>
      </c>
      <c r="M35" s="10">
        <f t="shared" si="2"/>
        <v>0</v>
      </c>
      <c r="N35" s="5">
        <f>+VLOOKUP(B35,'[1]TT 2023'!F$1:K$415,6,0)</f>
        <v>44981</v>
      </c>
      <c r="O35" t="s">
        <v>1202</v>
      </c>
    </row>
    <row r="36" spans="1:15" customFormat="1" hidden="1" outlineLevel="1" x14ac:dyDescent="0.25">
      <c r="A36" s="5">
        <v>44939</v>
      </c>
      <c r="B36" s="16">
        <v>1483</v>
      </c>
      <c r="C36" s="6" t="s">
        <v>10</v>
      </c>
      <c r="D36" s="6" t="s">
        <v>64</v>
      </c>
      <c r="E36" s="10">
        <v>523160</v>
      </c>
      <c r="F36" s="11" t="s">
        <v>12</v>
      </c>
      <c r="G36" s="10">
        <v>52316</v>
      </c>
      <c r="H36" s="10">
        <f t="shared" si="0"/>
        <v>575476</v>
      </c>
      <c r="I36" s="6" t="s">
        <v>53</v>
      </c>
      <c r="J36" s="6" t="s">
        <v>54</v>
      </c>
      <c r="K36" s="5">
        <f t="shared" si="1"/>
        <v>44974</v>
      </c>
      <c r="L36" s="10">
        <f>+VLOOKUP(B36,'[1]TT 2023'!F$1:K$415,2,0)</f>
        <v>575476</v>
      </c>
      <c r="M36" s="10">
        <f t="shared" si="2"/>
        <v>0</v>
      </c>
      <c r="N36" s="5">
        <f>+VLOOKUP(B36,'[1]TT 2023'!F$1:K$415,6,0)</f>
        <v>44981</v>
      </c>
      <c r="O36" t="s">
        <v>1202</v>
      </c>
    </row>
    <row r="37" spans="1:15" customFormat="1" hidden="1" outlineLevel="1" x14ac:dyDescent="0.25">
      <c r="A37" s="5">
        <v>44957</v>
      </c>
      <c r="B37" s="17">
        <v>2116</v>
      </c>
      <c r="C37" s="9" t="s">
        <v>10</v>
      </c>
      <c r="D37" s="9" t="s">
        <v>66</v>
      </c>
      <c r="E37" s="10">
        <v>5540700</v>
      </c>
      <c r="F37" s="11" t="s">
        <v>12</v>
      </c>
      <c r="G37" s="10">
        <v>554070</v>
      </c>
      <c r="H37" s="10">
        <f t="shared" si="0"/>
        <v>6094770</v>
      </c>
      <c r="I37" s="9" t="s">
        <v>53</v>
      </c>
      <c r="J37" s="9" t="s">
        <v>54</v>
      </c>
      <c r="K37" s="27">
        <f t="shared" si="1"/>
        <v>44992</v>
      </c>
      <c r="L37" s="10" t="e">
        <f>+VLOOKUP(B37,'[2]TT 2023'!F$416:K$567,2,0)</f>
        <v>#N/A</v>
      </c>
      <c r="M37" s="10" t="e">
        <f t="shared" si="2"/>
        <v>#N/A</v>
      </c>
      <c r="N37" s="5" t="e">
        <f>+VLOOKUP(B37,'[2]TT 2023'!F$416:K$567,6,0)</f>
        <v>#N/A</v>
      </c>
      <c r="O37" t="s">
        <v>1219</v>
      </c>
    </row>
    <row r="38" spans="1:15" customFormat="1" hidden="1" outlineLevel="1" x14ac:dyDescent="0.25">
      <c r="A38" s="5">
        <v>44957</v>
      </c>
      <c r="B38" s="16">
        <v>2118</v>
      </c>
      <c r="C38" s="6" t="s">
        <v>10</v>
      </c>
      <c r="D38" s="6" t="s">
        <v>68</v>
      </c>
      <c r="E38" s="10">
        <v>8201700</v>
      </c>
      <c r="F38" s="11" t="s">
        <v>12</v>
      </c>
      <c r="G38" s="10">
        <v>820170</v>
      </c>
      <c r="H38" s="10">
        <f t="shared" si="0"/>
        <v>9021870</v>
      </c>
      <c r="I38" s="6" t="s">
        <v>53</v>
      </c>
      <c r="J38" s="6" t="s">
        <v>54</v>
      </c>
      <c r="K38" s="5">
        <f t="shared" si="1"/>
        <v>44992</v>
      </c>
      <c r="L38" s="10">
        <f>+VLOOKUP(B38,'[1]TT 2023'!F$1:K$415,2,0)</f>
        <v>9021870</v>
      </c>
      <c r="M38" s="10">
        <f t="shared" si="2"/>
        <v>0</v>
      </c>
      <c r="N38" s="5">
        <f>+VLOOKUP(B38,'[1]TT 2023'!F$1:K$415,6,0)</f>
        <v>44981</v>
      </c>
      <c r="O38" t="s">
        <v>1202</v>
      </c>
    </row>
    <row r="39" spans="1:15" customFormat="1" hidden="1" outlineLevel="1" x14ac:dyDescent="0.25">
      <c r="A39" s="5">
        <v>44957</v>
      </c>
      <c r="B39" s="17">
        <v>2183</v>
      </c>
      <c r="C39" s="9" t="s">
        <v>10</v>
      </c>
      <c r="D39" s="9" t="s">
        <v>70</v>
      </c>
      <c r="E39" s="10">
        <v>8198760</v>
      </c>
      <c r="F39" s="11" t="s">
        <v>12</v>
      </c>
      <c r="G39" s="10">
        <v>819876</v>
      </c>
      <c r="H39" s="10">
        <f t="shared" si="0"/>
        <v>9018636</v>
      </c>
      <c r="I39" s="9" t="s">
        <v>53</v>
      </c>
      <c r="J39" s="9" t="s">
        <v>54</v>
      </c>
      <c r="K39" s="27">
        <f t="shared" si="1"/>
        <v>44992</v>
      </c>
      <c r="L39" s="10" t="e">
        <f>+VLOOKUP(B39,'[2]TT 2023'!F$416:K$567,2,0)</f>
        <v>#N/A</v>
      </c>
      <c r="M39" s="10" t="e">
        <f t="shared" si="2"/>
        <v>#N/A</v>
      </c>
      <c r="N39" s="5" t="e">
        <f>+VLOOKUP(B39,'[2]TT 2023'!F$416:K$567,6,0)</f>
        <v>#N/A</v>
      </c>
      <c r="O39" t="s">
        <v>1219</v>
      </c>
    </row>
    <row r="40" spans="1:15" customFormat="1" hidden="1" outlineLevel="1" x14ac:dyDescent="0.25">
      <c r="A40" s="5">
        <v>44933</v>
      </c>
      <c r="B40" s="16">
        <v>829</v>
      </c>
      <c r="C40" s="6" t="s">
        <v>10</v>
      </c>
      <c r="D40" s="6" t="s">
        <v>72</v>
      </c>
      <c r="E40" s="10">
        <v>250910</v>
      </c>
      <c r="F40" s="11" t="s">
        <v>12</v>
      </c>
      <c r="G40" s="10">
        <v>25091</v>
      </c>
      <c r="H40" s="10">
        <f t="shared" si="0"/>
        <v>276001</v>
      </c>
      <c r="I40" s="6" t="s">
        <v>73</v>
      </c>
      <c r="J40" s="6" t="s">
        <v>74</v>
      </c>
      <c r="K40" s="5">
        <f t="shared" si="1"/>
        <v>44968</v>
      </c>
      <c r="L40" s="10">
        <f>+VLOOKUP(B40,'[1]TT 2023'!F$1:K$415,2,0)</f>
        <v>276001</v>
      </c>
      <c r="M40" s="10">
        <f t="shared" si="2"/>
        <v>0</v>
      </c>
      <c r="N40" s="5">
        <f>+VLOOKUP(B40,'[1]TT 2023'!F$1:K$415,6,0)</f>
        <v>44981</v>
      </c>
      <c r="O40" t="s">
        <v>1202</v>
      </c>
    </row>
    <row r="41" spans="1:15" customFormat="1" hidden="1" outlineLevel="1" x14ac:dyDescent="0.25">
      <c r="A41" s="5">
        <v>44939</v>
      </c>
      <c r="B41" s="16">
        <v>1476</v>
      </c>
      <c r="C41" s="6" t="s">
        <v>10</v>
      </c>
      <c r="D41" s="6" t="s">
        <v>76</v>
      </c>
      <c r="E41" s="10">
        <v>12045000</v>
      </c>
      <c r="F41" s="11" t="s">
        <v>12</v>
      </c>
      <c r="G41" s="10">
        <v>1204500</v>
      </c>
      <c r="H41" s="10">
        <f t="shared" si="0"/>
        <v>13249500</v>
      </c>
      <c r="I41" s="6" t="s">
        <v>73</v>
      </c>
      <c r="J41" s="6" t="s">
        <v>74</v>
      </c>
      <c r="K41" s="5">
        <f t="shared" si="1"/>
        <v>44974</v>
      </c>
      <c r="L41" s="10">
        <f>+VLOOKUP(B41,'[2]TT 2023'!F$172:K$185,2,0)</f>
        <v>13249500</v>
      </c>
      <c r="M41" s="10">
        <f t="shared" si="2"/>
        <v>0</v>
      </c>
      <c r="N41" s="5">
        <f>+VLOOKUP(B41,'[2]TT 2023'!F$172:K$185,6,0)</f>
        <v>44995</v>
      </c>
      <c r="O41" t="s">
        <v>1131</v>
      </c>
    </row>
    <row r="42" spans="1:15" customFormat="1" hidden="1" outlineLevel="1" x14ac:dyDescent="0.25">
      <c r="A42" s="5">
        <v>44939</v>
      </c>
      <c r="B42" s="16">
        <v>1477</v>
      </c>
      <c r="C42" s="6" t="s">
        <v>10</v>
      </c>
      <c r="D42" s="6" t="s">
        <v>78</v>
      </c>
      <c r="E42" s="10">
        <v>8621938</v>
      </c>
      <c r="F42" s="11" t="s">
        <v>12</v>
      </c>
      <c r="G42" s="10">
        <v>862194</v>
      </c>
      <c r="H42" s="10">
        <f t="shared" si="0"/>
        <v>9484132</v>
      </c>
      <c r="I42" s="6" t="s">
        <v>73</v>
      </c>
      <c r="J42" s="6" t="s">
        <v>74</v>
      </c>
      <c r="K42" s="5">
        <f t="shared" si="1"/>
        <v>44974</v>
      </c>
      <c r="L42" s="10" t="e">
        <f>+VLOOKUP(B42,'[2]TT 2023'!F$416:K$567,2,0)</f>
        <v>#N/A</v>
      </c>
      <c r="M42" s="10" t="e">
        <f t="shared" si="2"/>
        <v>#N/A</v>
      </c>
      <c r="N42" s="5" t="e">
        <f>+VLOOKUP(B42,'[2]TT 2023'!F$416:K$567,6,0)</f>
        <v>#N/A</v>
      </c>
      <c r="O42" t="s">
        <v>1219</v>
      </c>
    </row>
    <row r="43" spans="1:15" customFormat="1" hidden="1" outlineLevel="1" x14ac:dyDescent="0.25">
      <c r="A43" s="5">
        <v>44939</v>
      </c>
      <c r="B43" s="16">
        <v>1478</v>
      </c>
      <c r="C43" s="6" t="s">
        <v>10</v>
      </c>
      <c r="D43" s="6" t="s">
        <v>80</v>
      </c>
      <c r="E43" s="10">
        <v>2234495</v>
      </c>
      <c r="F43" s="11" t="s">
        <v>12</v>
      </c>
      <c r="G43" s="10">
        <v>223450</v>
      </c>
      <c r="H43" s="10">
        <f t="shared" si="0"/>
        <v>2457945</v>
      </c>
      <c r="I43" s="6" t="s">
        <v>73</v>
      </c>
      <c r="J43" s="6" t="s">
        <v>74</v>
      </c>
      <c r="K43" s="5">
        <f t="shared" si="1"/>
        <v>44974</v>
      </c>
      <c r="L43" s="10">
        <f>+VLOOKUP(B43,'[1]TT 2023'!F$1:K$415,2,0)</f>
        <v>2457950</v>
      </c>
      <c r="M43" s="10">
        <f t="shared" si="2"/>
        <v>5</v>
      </c>
      <c r="N43" s="5">
        <f>+VLOOKUP(B43,'[1]TT 2023'!F$1:K$415,6,0)</f>
        <v>44981</v>
      </c>
      <c r="O43" t="s">
        <v>1202</v>
      </c>
    </row>
    <row r="44" spans="1:15" customFormat="1" hidden="1" outlineLevel="1" x14ac:dyDescent="0.25">
      <c r="A44" s="5">
        <v>44932</v>
      </c>
      <c r="B44" s="16">
        <v>643</v>
      </c>
      <c r="C44" s="6" t="s">
        <v>10</v>
      </c>
      <c r="D44" s="6" t="s">
        <v>82</v>
      </c>
      <c r="E44" s="10">
        <v>1711335</v>
      </c>
      <c r="F44" s="11" t="s">
        <v>12</v>
      </c>
      <c r="G44" s="10">
        <v>171134</v>
      </c>
      <c r="H44" s="10">
        <f t="shared" si="0"/>
        <v>1882469</v>
      </c>
      <c r="I44" s="6" t="s">
        <v>83</v>
      </c>
      <c r="J44" s="6" t="s">
        <v>84</v>
      </c>
      <c r="K44" s="5">
        <f t="shared" si="1"/>
        <v>44967</v>
      </c>
      <c r="L44" s="10">
        <f>+VLOOKUP(B44,'[1]TT 2023'!F$1:K$415,2,0)</f>
        <v>1882474</v>
      </c>
      <c r="M44" s="10">
        <f t="shared" si="2"/>
        <v>5</v>
      </c>
      <c r="N44" s="5">
        <f>+VLOOKUP(B44,'[1]TT 2023'!F$1:K$415,6,0)</f>
        <v>44967</v>
      </c>
      <c r="O44" t="s">
        <v>1201</v>
      </c>
    </row>
    <row r="45" spans="1:15" customFormat="1" hidden="1" outlineLevel="1" x14ac:dyDescent="0.25">
      <c r="A45" s="5">
        <v>44938</v>
      </c>
      <c r="B45" s="17">
        <v>1379</v>
      </c>
      <c r="C45" s="9" t="s">
        <v>10</v>
      </c>
      <c r="D45" s="9" t="s">
        <v>86</v>
      </c>
      <c r="E45" s="10">
        <v>7801663</v>
      </c>
      <c r="F45" s="11" t="s">
        <v>12</v>
      </c>
      <c r="G45" s="10">
        <v>780166</v>
      </c>
      <c r="H45" s="10">
        <f t="shared" si="0"/>
        <v>8581829</v>
      </c>
      <c r="I45" s="9" t="s">
        <v>83</v>
      </c>
      <c r="J45" s="9" t="s">
        <v>84</v>
      </c>
      <c r="K45" s="27">
        <f t="shared" si="1"/>
        <v>44973</v>
      </c>
      <c r="L45" s="10" t="e">
        <f>+VLOOKUP(B45,'[2]TT 2023'!F$416:K$567,2,0)</f>
        <v>#N/A</v>
      </c>
      <c r="M45" s="10" t="e">
        <f t="shared" si="2"/>
        <v>#N/A</v>
      </c>
      <c r="N45" s="5" t="e">
        <f>+VLOOKUP(B45,'[2]TT 2023'!F$416:K$567,6,0)</f>
        <v>#N/A</v>
      </c>
      <c r="O45" t="s">
        <v>1219</v>
      </c>
    </row>
    <row r="46" spans="1:15" customFormat="1" hidden="1" outlineLevel="1" x14ac:dyDescent="0.25">
      <c r="A46" s="5">
        <v>44938</v>
      </c>
      <c r="B46" s="16">
        <v>1377</v>
      </c>
      <c r="C46" s="6" t="s">
        <v>10</v>
      </c>
      <c r="D46" s="6" t="s">
        <v>88</v>
      </c>
      <c r="E46" s="10">
        <v>7884170</v>
      </c>
      <c r="F46" s="11" t="s">
        <v>12</v>
      </c>
      <c r="G46" s="10">
        <v>788417</v>
      </c>
      <c r="H46" s="10">
        <f t="shared" si="0"/>
        <v>8672587</v>
      </c>
      <c r="I46" s="6" t="s">
        <v>89</v>
      </c>
      <c r="J46" s="6" t="s">
        <v>90</v>
      </c>
      <c r="K46" s="5">
        <f t="shared" si="1"/>
        <v>44973</v>
      </c>
      <c r="L46" s="10" t="e">
        <f>+VLOOKUP(B46,'[2]TT 2023'!F$416:K$567,2,0)</f>
        <v>#N/A</v>
      </c>
      <c r="M46" s="10" t="e">
        <f t="shared" si="2"/>
        <v>#N/A</v>
      </c>
      <c r="N46" s="5" t="e">
        <f>+VLOOKUP(B46,'[2]TT 2023'!F$416:K$567,6,0)</f>
        <v>#N/A</v>
      </c>
      <c r="O46" t="s">
        <v>1219</v>
      </c>
    </row>
    <row r="47" spans="1:15" customFormat="1" hidden="1" outlineLevel="1" x14ac:dyDescent="0.25">
      <c r="A47" s="5">
        <v>44933</v>
      </c>
      <c r="B47" s="16">
        <v>830</v>
      </c>
      <c r="C47" s="6" t="s">
        <v>10</v>
      </c>
      <c r="D47" s="6" t="s">
        <v>92</v>
      </c>
      <c r="E47" s="10">
        <v>3730855</v>
      </c>
      <c r="F47" s="11" t="s">
        <v>12</v>
      </c>
      <c r="G47" s="10">
        <v>373086</v>
      </c>
      <c r="H47" s="10">
        <f t="shared" si="0"/>
        <v>4103941</v>
      </c>
      <c r="I47" s="6" t="s">
        <v>93</v>
      </c>
      <c r="J47" s="6" t="s">
        <v>94</v>
      </c>
      <c r="K47" s="5">
        <f t="shared" si="1"/>
        <v>44968</v>
      </c>
      <c r="L47" s="10">
        <f>+VLOOKUP(B47,'[1]TT 2023'!F$1:K$415,2,0)</f>
        <v>4103946</v>
      </c>
      <c r="M47" s="10">
        <f t="shared" si="2"/>
        <v>5</v>
      </c>
      <c r="N47" s="5">
        <f>+VLOOKUP(B47,'[1]TT 2023'!F$1:K$415,6,0)</f>
        <v>44981</v>
      </c>
      <c r="O47" t="s">
        <v>1202</v>
      </c>
    </row>
    <row r="48" spans="1:15" customFormat="1" hidden="1" outlineLevel="1" x14ac:dyDescent="0.25">
      <c r="A48" s="5">
        <v>44938</v>
      </c>
      <c r="B48" s="16">
        <v>1378</v>
      </c>
      <c r="C48" s="6" t="s">
        <v>10</v>
      </c>
      <c r="D48" s="6" t="s">
        <v>96</v>
      </c>
      <c r="E48" s="10">
        <v>17295580</v>
      </c>
      <c r="F48" s="11" t="s">
        <v>12</v>
      </c>
      <c r="G48" s="10">
        <v>1729558</v>
      </c>
      <c r="H48" s="10">
        <f t="shared" si="0"/>
        <v>19025138</v>
      </c>
      <c r="I48" s="6" t="s">
        <v>93</v>
      </c>
      <c r="J48" s="6" t="s">
        <v>94</v>
      </c>
      <c r="K48" s="5">
        <f t="shared" si="1"/>
        <v>44973</v>
      </c>
      <c r="L48" s="10" t="e">
        <f>+VLOOKUP(B48,'[2]TT 2023'!F$416:K$567,2,0)</f>
        <v>#N/A</v>
      </c>
      <c r="M48" s="10" t="e">
        <f t="shared" si="2"/>
        <v>#N/A</v>
      </c>
      <c r="N48" s="5" t="e">
        <f>+VLOOKUP(B48,'[2]TT 2023'!F$416:K$567,6,0)</f>
        <v>#N/A</v>
      </c>
      <c r="O48" t="s">
        <v>1219</v>
      </c>
    </row>
    <row r="49" spans="1:15" customFormat="1" hidden="1" outlineLevel="1" x14ac:dyDescent="0.25">
      <c r="A49" s="5">
        <v>44957</v>
      </c>
      <c r="B49" s="16">
        <v>2120</v>
      </c>
      <c r="C49" s="6" t="s">
        <v>10</v>
      </c>
      <c r="D49" s="6" t="s">
        <v>98</v>
      </c>
      <c r="E49" s="10">
        <v>1409320</v>
      </c>
      <c r="F49" s="11" t="s">
        <v>12</v>
      </c>
      <c r="G49" s="10">
        <v>140932</v>
      </c>
      <c r="H49" s="10">
        <f t="shared" si="0"/>
        <v>1550252</v>
      </c>
      <c r="I49" s="6" t="s">
        <v>93</v>
      </c>
      <c r="J49" s="6" t="s">
        <v>94</v>
      </c>
      <c r="K49" s="5">
        <f t="shared" si="1"/>
        <v>44992</v>
      </c>
      <c r="L49" s="10">
        <f>+VLOOKUP(B49,'[1]TT 2023'!F$1:K$415,2,0)</f>
        <v>1550252</v>
      </c>
      <c r="M49" s="10">
        <f t="shared" si="2"/>
        <v>0</v>
      </c>
      <c r="N49" s="5">
        <f>+VLOOKUP(B49,'[1]TT 2023'!F$1:K$415,6,0)</f>
        <v>44981</v>
      </c>
      <c r="O49" t="s">
        <v>1202</v>
      </c>
    </row>
    <row r="50" spans="1:15" customFormat="1" hidden="1" outlineLevel="1" x14ac:dyDescent="0.25">
      <c r="A50" s="5">
        <v>44938</v>
      </c>
      <c r="B50" s="16">
        <v>1370</v>
      </c>
      <c r="C50" s="6" t="s">
        <v>10</v>
      </c>
      <c r="D50" s="6" t="s">
        <v>100</v>
      </c>
      <c r="E50" s="10">
        <v>1110580</v>
      </c>
      <c r="F50" s="11" t="s">
        <v>12</v>
      </c>
      <c r="G50" s="10">
        <v>111058</v>
      </c>
      <c r="H50" s="10">
        <f t="shared" si="0"/>
        <v>1221638</v>
      </c>
      <c r="I50" s="6" t="s">
        <v>101</v>
      </c>
      <c r="J50" s="6" t="s">
        <v>102</v>
      </c>
      <c r="K50" s="5">
        <f t="shared" si="1"/>
        <v>44973</v>
      </c>
      <c r="L50" s="10" t="e">
        <f>+VLOOKUP(B50,'[2]TT 2023'!F$416:K$567,2,0)</f>
        <v>#N/A</v>
      </c>
      <c r="M50" s="10" t="e">
        <f t="shared" si="2"/>
        <v>#N/A</v>
      </c>
      <c r="N50" s="5" t="e">
        <f>+VLOOKUP(B50,'[2]TT 2023'!F$416:K$567,6,0)</f>
        <v>#N/A</v>
      </c>
      <c r="O50" t="s">
        <v>1219</v>
      </c>
    </row>
    <row r="51" spans="1:15" customFormat="1" hidden="1" outlineLevel="1" x14ac:dyDescent="0.25">
      <c r="A51" s="5">
        <v>44939</v>
      </c>
      <c r="B51" s="16">
        <v>1475</v>
      </c>
      <c r="C51" s="6" t="s">
        <v>10</v>
      </c>
      <c r="D51" s="6" t="s">
        <v>104</v>
      </c>
      <c r="E51" s="10">
        <v>5508443</v>
      </c>
      <c r="F51" s="11" t="s">
        <v>12</v>
      </c>
      <c r="G51" s="10">
        <v>550844</v>
      </c>
      <c r="H51" s="10">
        <f t="shared" si="0"/>
        <v>6059287</v>
      </c>
      <c r="I51" s="6" t="s">
        <v>101</v>
      </c>
      <c r="J51" s="6" t="s">
        <v>102</v>
      </c>
      <c r="K51" s="5">
        <f t="shared" si="1"/>
        <v>44974</v>
      </c>
      <c r="L51" s="10">
        <f>+VLOOKUP(B51,'[1]TT 2023'!F$1:K$415,2,0)</f>
        <v>6059284</v>
      </c>
      <c r="M51" s="10">
        <f t="shared" si="2"/>
        <v>-3</v>
      </c>
      <c r="N51" s="5">
        <f>+VLOOKUP(B51,'[1]TT 2023'!F$1:K$415,6,0)</f>
        <v>44981</v>
      </c>
      <c r="O51" t="s">
        <v>1202</v>
      </c>
    </row>
    <row r="52" spans="1:15" customFormat="1" hidden="1" outlineLevel="1" x14ac:dyDescent="0.25">
      <c r="A52" s="5">
        <v>44932</v>
      </c>
      <c r="B52" s="16">
        <v>642</v>
      </c>
      <c r="C52" s="6" t="s">
        <v>10</v>
      </c>
      <c r="D52" s="6" t="s">
        <v>106</v>
      </c>
      <c r="E52" s="10">
        <v>1468620</v>
      </c>
      <c r="F52" s="11" t="s">
        <v>12</v>
      </c>
      <c r="G52" s="10">
        <v>146862</v>
      </c>
      <c r="H52" s="10">
        <f t="shared" si="0"/>
        <v>1615482</v>
      </c>
      <c r="I52" s="6" t="s">
        <v>107</v>
      </c>
      <c r="J52" s="6" t="s">
        <v>108</v>
      </c>
      <c r="K52" s="5">
        <f t="shared" si="1"/>
        <v>44967</v>
      </c>
      <c r="L52" s="10">
        <f>+VLOOKUP(B52,'[1]TT 2023'!F$1:K$415,2,0)</f>
        <v>1615482</v>
      </c>
      <c r="M52" s="10">
        <f t="shared" si="2"/>
        <v>0</v>
      </c>
      <c r="N52" s="5">
        <f>+VLOOKUP(B52,'[1]TT 2023'!F$1:K$415,6,0)</f>
        <v>44967</v>
      </c>
      <c r="O52" t="s">
        <v>1201</v>
      </c>
    </row>
    <row r="53" spans="1:15" customFormat="1" hidden="1" outlineLevel="1" x14ac:dyDescent="0.25">
      <c r="A53" s="5">
        <v>44933</v>
      </c>
      <c r="B53" s="16">
        <v>831</v>
      </c>
      <c r="C53" s="6" t="s">
        <v>10</v>
      </c>
      <c r="D53" s="6" t="s">
        <v>110</v>
      </c>
      <c r="E53" s="10">
        <v>1468620</v>
      </c>
      <c r="F53" s="11" t="s">
        <v>12</v>
      </c>
      <c r="G53" s="10">
        <v>146862</v>
      </c>
      <c r="H53" s="10">
        <f t="shared" si="0"/>
        <v>1615482</v>
      </c>
      <c r="I53" s="6" t="s">
        <v>107</v>
      </c>
      <c r="J53" s="6" t="s">
        <v>108</v>
      </c>
      <c r="K53" s="5">
        <f t="shared" si="1"/>
        <v>44968</v>
      </c>
      <c r="L53" s="10">
        <f>+VLOOKUP(B53,'[1]TT 2023'!F$1:K$415,2,0)</f>
        <v>1615482</v>
      </c>
      <c r="M53" s="10">
        <f t="shared" si="2"/>
        <v>0</v>
      </c>
      <c r="N53" s="5">
        <f>+VLOOKUP(B53,'[1]TT 2023'!F$1:K$415,6,0)</f>
        <v>44981</v>
      </c>
      <c r="O53" t="s">
        <v>1202</v>
      </c>
    </row>
    <row r="54" spans="1:15" customFormat="1" hidden="1" outlineLevel="1" x14ac:dyDescent="0.25">
      <c r="A54" s="5">
        <v>44938</v>
      </c>
      <c r="B54" s="16">
        <v>1381</v>
      </c>
      <c r="C54" s="6" t="s">
        <v>10</v>
      </c>
      <c r="D54" s="6" t="s">
        <v>112</v>
      </c>
      <c r="E54" s="10">
        <v>453750</v>
      </c>
      <c r="F54" s="11" t="s">
        <v>12</v>
      </c>
      <c r="G54" s="10">
        <v>45375</v>
      </c>
      <c r="H54" s="10">
        <f t="shared" si="0"/>
        <v>499125</v>
      </c>
      <c r="I54" s="6" t="s">
        <v>113</v>
      </c>
      <c r="J54" s="6" t="s">
        <v>114</v>
      </c>
      <c r="K54" s="5">
        <f t="shared" si="1"/>
        <v>44973</v>
      </c>
      <c r="L54" s="10">
        <f>+VLOOKUP(B54,'[2]TT 2023'!F$416:K$567,2,0)</f>
        <v>499125</v>
      </c>
      <c r="M54" s="10">
        <f t="shared" si="2"/>
        <v>0</v>
      </c>
      <c r="N54" s="5">
        <f>+VLOOKUP(B54,'[2]TT 2023'!F$416:K$567,6,0)</f>
        <v>45070</v>
      </c>
      <c r="O54" t="s">
        <v>1207</v>
      </c>
    </row>
    <row r="55" spans="1:15" customFormat="1" hidden="1" outlineLevel="1" x14ac:dyDescent="0.25">
      <c r="A55" s="5">
        <v>44938</v>
      </c>
      <c r="B55" s="17">
        <v>1371</v>
      </c>
      <c r="C55" s="9" t="s">
        <v>10</v>
      </c>
      <c r="D55" s="9" t="s">
        <v>116</v>
      </c>
      <c r="E55" s="10">
        <v>3833560</v>
      </c>
      <c r="F55" s="11" t="s">
        <v>12</v>
      </c>
      <c r="G55" s="10">
        <v>383356</v>
      </c>
      <c r="H55" s="10">
        <f t="shared" si="0"/>
        <v>4216916</v>
      </c>
      <c r="I55" s="9" t="s">
        <v>117</v>
      </c>
      <c r="J55" s="9" t="s">
        <v>118</v>
      </c>
      <c r="K55" s="27">
        <f t="shared" si="1"/>
        <v>44973</v>
      </c>
      <c r="L55" s="10" t="e">
        <f>+VLOOKUP(B55,'[2]TT 2023'!F$416:K$567,2,0)</f>
        <v>#N/A</v>
      </c>
      <c r="M55" s="10" t="e">
        <f t="shared" si="2"/>
        <v>#N/A</v>
      </c>
      <c r="N55" s="5" t="e">
        <f>+VLOOKUP(B55,'[2]TT 2023'!F$416:K$567,6,0)</f>
        <v>#N/A</v>
      </c>
      <c r="O55" t="s">
        <v>1219</v>
      </c>
    </row>
    <row r="56" spans="1:15" customFormat="1" hidden="1" outlineLevel="1" x14ac:dyDescent="0.25">
      <c r="A56" s="5">
        <v>44938</v>
      </c>
      <c r="B56" s="16">
        <v>1397</v>
      </c>
      <c r="C56" s="6" t="s">
        <v>10</v>
      </c>
      <c r="D56" s="6" t="s">
        <v>120</v>
      </c>
      <c r="E56" s="10">
        <v>11276975</v>
      </c>
      <c r="F56" s="11" t="s">
        <v>12</v>
      </c>
      <c r="G56" s="10">
        <v>1127698</v>
      </c>
      <c r="H56" s="10">
        <f t="shared" si="0"/>
        <v>12404673</v>
      </c>
      <c r="I56" s="6" t="s">
        <v>117</v>
      </c>
      <c r="J56" s="6" t="s">
        <v>118</v>
      </c>
      <c r="K56" s="5">
        <f t="shared" si="1"/>
        <v>44973</v>
      </c>
      <c r="L56" s="10">
        <f>+VLOOKUP(B56,'[1]TT 2023'!F$1:K$415,2,0)</f>
        <v>12404678</v>
      </c>
      <c r="M56" s="10">
        <f t="shared" si="2"/>
        <v>5</v>
      </c>
      <c r="N56" s="5">
        <f>+VLOOKUP(B56,'[1]TT 2023'!F$1:K$415,6,0)</f>
        <v>44981</v>
      </c>
      <c r="O56" t="s">
        <v>1202</v>
      </c>
    </row>
    <row r="57" spans="1:15" customFormat="1" hidden="1" outlineLevel="1" x14ac:dyDescent="0.25">
      <c r="A57" s="5">
        <v>44939</v>
      </c>
      <c r="B57" s="16">
        <v>1474</v>
      </c>
      <c r="C57" s="6" t="s">
        <v>10</v>
      </c>
      <c r="D57" s="6" t="s">
        <v>122</v>
      </c>
      <c r="E57" s="10">
        <v>4313540</v>
      </c>
      <c r="F57" s="11" t="s">
        <v>12</v>
      </c>
      <c r="G57" s="10">
        <v>431354</v>
      </c>
      <c r="H57" s="10">
        <f t="shared" si="0"/>
        <v>4744894</v>
      </c>
      <c r="I57" s="6" t="s">
        <v>117</v>
      </c>
      <c r="J57" s="6" t="s">
        <v>118</v>
      </c>
      <c r="K57" s="5">
        <f t="shared" si="1"/>
        <v>44974</v>
      </c>
      <c r="L57" s="10">
        <f>+VLOOKUP(B57,'[1]TT 2023'!F$1:K$415,2,0)</f>
        <v>4744894</v>
      </c>
      <c r="M57" s="10">
        <f t="shared" si="2"/>
        <v>0</v>
      </c>
      <c r="N57" s="5">
        <f>+VLOOKUP(B57,'[1]TT 2023'!F$1:K$415,6,0)</f>
        <v>44981</v>
      </c>
      <c r="O57" t="s">
        <v>1202</v>
      </c>
    </row>
    <row r="58" spans="1:15" customFormat="1" hidden="1" outlineLevel="1" x14ac:dyDescent="0.25">
      <c r="A58" s="5">
        <v>44957</v>
      </c>
      <c r="B58" s="16">
        <v>2115</v>
      </c>
      <c r="C58" s="6" t="s">
        <v>10</v>
      </c>
      <c r="D58" s="6" t="s">
        <v>124</v>
      </c>
      <c r="E58" s="10">
        <v>10983255</v>
      </c>
      <c r="F58" s="11" t="s">
        <v>12</v>
      </c>
      <c r="G58" s="10">
        <v>1098326</v>
      </c>
      <c r="H58" s="10">
        <f t="shared" si="0"/>
        <v>12081581</v>
      </c>
      <c r="I58" s="6" t="s">
        <v>117</v>
      </c>
      <c r="J58" s="6" t="s">
        <v>118</v>
      </c>
      <c r="K58" s="5">
        <f t="shared" si="1"/>
        <v>44992</v>
      </c>
      <c r="L58" s="10" t="e">
        <f>+VLOOKUP(B58,'[2]TT 2023'!F$416:K$567,2,0)</f>
        <v>#N/A</v>
      </c>
      <c r="M58" s="10" t="e">
        <f t="shared" si="2"/>
        <v>#N/A</v>
      </c>
      <c r="N58" s="5" t="e">
        <f>+VLOOKUP(B58,'[2]TT 2023'!F$416:K$567,6,0)</f>
        <v>#N/A</v>
      </c>
      <c r="O58" t="s">
        <v>1219</v>
      </c>
    </row>
    <row r="59" spans="1:15" customFormat="1" hidden="1" outlineLevel="1" x14ac:dyDescent="0.25">
      <c r="A59" s="5">
        <v>44957</v>
      </c>
      <c r="B59" s="16">
        <v>2124</v>
      </c>
      <c r="C59" s="6" t="s">
        <v>10</v>
      </c>
      <c r="D59" s="6" t="s">
        <v>126</v>
      </c>
      <c r="E59" s="10">
        <v>5475840</v>
      </c>
      <c r="F59" s="11" t="s">
        <v>12</v>
      </c>
      <c r="G59" s="10">
        <v>547584</v>
      </c>
      <c r="H59" s="10">
        <f t="shared" si="0"/>
        <v>6023424</v>
      </c>
      <c r="I59" s="6" t="s">
        <v>117</v>
      </c>
      <c r="J59" s="6" t="s">
        <v>118</v>
      </c>
      <c r="K59" s="5">
        <f t="shared" si="1"/>
        <v>44992</v>
      </c>
      <c r="L59" s="10" t="e">
        <f>+VLOOKUP(B59,'[2]TT 2023'!F$416:K$567,2,0)</f>
        <v>#N/A</v>
      </c>
      <c r="M59" s="10" t="e">
        <f t="shared" si="2"/>
        <v>#N/A</v>
      </c>
      <c r="N59" s="5" t="e">
        <f>+VLOOKUP(B59,'[2]TT 2023'!F$416:K$567,6,0)</f>
        <v>#N/A</v>
      </c>
      <c r="O59" t="s">
        <v>1219</v>
      </c>
    </row>
    <row r="60" spans="1:15" customFormat="1" hidden="1" outlineLevel="1" x14ac:dyDescent="0.25">
      <c r="A60" s="5">
        <v>44957</v>
      </c>
      <c r="B60" s="16">
        <v>2129</v>
      </c>
      <c r="C60" s="6" t="s">
        <v>10</v>
      </c>
      <c r="D60" s="6" t="s">
        <v>128</v>
      </c>
      <c r="E60" s="10">
        <v>4313540</v>
      </c>
      <c r="F60" s="11" t="s">
        <v>12</v>
      </c>
      <c r="G60" s="10">
        <v>431354</v>
      </c>
      <c r="H60" s="10">
        <f t="shared" si="0"/>
        <v>4744894</v>
      </c>
      <c r="I60" s="6" t="s">
        <v>117</v>
      </c>
      <c r="J60" s="6" t="s">
        <v>118</v>
      </c>
      <c r="K60" s="5">
        <f t="shared" si="1"/>
        <v>44992</v>
      </c>
      <c r="L60" s="10">
        <f>+VLOOKUP(B60,'[2]TT 2023'!F$416:K$567,2,0)</f>
        <v>4744894</v>
      </c>
      <c r="M60" s="10">
        <f t="shared" si="2"/>
        <v>0</v>
      </c>
      <c r="N60" s="5">
        <f>+VLOOKUP(B60,'[2]TT 2023'!F$416:K$567,6,0)</f>
        <v>45070</v>
      </c>
      <c r="O60" t="s">
        <v>1207</v>
      </c>
    </row>
    <row r="61" spans="1:15" customFormat="1" hidden="1" outlineLevel="1" x14ac:dyDescent="0.25">
      <c r="A61" s="5">
        <v>44933</v>
      </c>
      <c r="B61" s="16">
        <v>833</v>
      </c>
      <c r="C61" s="6" t="s">
        <v>10</v>
      </c>
      <c r="D61" s="6" t="s">
        <v>130</v>
      </c>
      <c r="E61" s="10">
        <v>2381320</v>
      </c>
      <c r="F61" s="11" t="s">
        <v>12</v>
      </c>
      <c r="G61" s="10">
        <v>238132</v>
      </c>
      <c r="H61" s="10">
        <f t="shared" si="0"/>
        <v>2619452</v>
      </c>
      <c r="I61" s="6" t="s">
        <v>131</v>
      </c>
      <c r="J61" s="6" t="s">
        <v>132</v>
      </c>
      <c r="K61" s="5">
        <f t="shared" si="1"/>
        <v>44968</v>
      </c>
      <c r="L61" s="10">
        <f>+VLOOKUP(B61,'[1]TT 2023'!F$1:K$415,2,0)</f>
        <v>2619452</v>
      </c>
      <c r="M61" s="10">
        <f t="shared" si="2"/>
        <v>0</v>
      </c>
      <c r="N61" s="5">
        <f>+VLOOKUP(B61,'[1]TT 2023'!F$1:K$415,6,0)</f>
        <v>44967</v>
      </c>
      <c r="O61" t="s">
        <v>1201</v>
      </c>
    </row>
    <row r="62" spans="1:15" customFormat="1" hidden="1" outlineLevel="1" x14ac:dyDescent="0.25">
      <c r="A62" s="5">
        <v>44939</v>
      </c>
      <c r="B62" s="17">
        <v>1482</v>
      </c>
      <c r="C62" s="9" t="s">
        <v>10</v>
      </c>
      <c r="D62" s="9" t="s">
        <v>134</v>
      </c>
      <c r="E62" s="10">
        <v>10871460</v>
      </c>
      <c r="F62" s="11" t="s">
        <v>12</v>
      </c>
      <c r="G62" s="10">
        <v>1087146</v>
      </c>
      <c r="H62" s="10">
        <f t="shared" si="0"/>
        <v>11958606</v>
      </c>
      <c r="I62" s="9" t="s">
        <v>131</v>
      </c>
      <c r="J62" s="9" t="s">
        <v>132</v>
      </c>
      <c r="K62" s="27">
        <f t="shared" si="1"/>
        <v>44974</v>
      </c>
      <c r="L62" s="10" t="e">
        <f>+VLOOKUP(B62,'[2]TT 2023'!F$416:K$567,2,0)</f>
        <v>#N/A</v>
      </c>
      <c r="M62" s="10" t="e">
        <f t="shared" si="2"/>
        <v>#N/A</v>
      </c>
      <c r="N62" s="5" t="e">
        <f>+VLOOKUP(B62,'[2]TT 2023'!F$416:K$567,6,0)</f>
        <v>#N/A</v>
      </c>
      <c r="O62" t="s">
        <v>1219</v>
      </c>
    </row>
    <row r="63" spans="1:15" customFormat="1" hidden="1" outlineLevel="1" x14ac:dyDescent="0.25">
      <c r="A63" s="5">
        <v>44957</v>
      </c>
      <c r="B63" s="16">
        <v>2117</v>
      </c>
      <c r="C63" s="6" t="s">
        <v>10</v>
      </c>
      <c r="D63" s="6" t="s">
        <v>136</v>
      </c>
      <c r="E63" s="10">
        <v>7181680</v>
      </c>
      <c r="F63" s="11" t="s">
        <v>12</v>
      </c>
      <c r="G63" s="10">
        <v>718168</v>
      </c>
      <c r="H63" s="10">
        <f t="shared" si="0"/>
        <v>7899848</v>
      </c>
      <c r="I63" s="6" t="s">
        <v>131</v>
      </c>
      <c r="J63" s="6" t="s">
        <v>132</v>
      </c>
      <c r="K63" s="5">
        <f t="shared" si="1"/>
        <v>44992</v>
      </c>
      <c r="L63" s="10" t="e">
        <f>+VLOOKUP(B63,'[2]TT 2023'!F$416:K$567,2,0)</f>
        <v>#N/A</v>
      </c>
      <c r="M63" s="10" t="e">
        <f t="shared" si="2"/>
        <v>#N/A</v>
      </c>
      <c r="N63" s="5" t="e">
        <f>+VLOOKUP(B63,'[2]TT 2023'!F$416:K$567,6,0)</f>
        <v>#N/A</v>
      </c>
      <c r="O63" t="s">
        <v>1219</v>
      </c>
    </row>
    <row r="64" spans="1:15" customFormat="1" hidden="1" outlineLevel="1" x14ac:dyDescent="0.25">
      <c r="A64" s="5">
        <v>44933</v>
      </c>
      <c r="B64" s="16">
        <v>832</v>
      </c>
      <c r="C64" s="6" t="s">
        <v>10</v>
      </c>
      <c r="D64" s="6" t="s">
        <v>138</v>
      </c>
      <c r="E64" s="10">
        <v>24009460</v>
      </c>
      <c r="F64" s="11" t="s">
        <v>12</v>
      </c>
      <c r="G64" s="10">
        <v>2400946</v>
      </c>
      <c r="H64" s="10">
        <f t="shared" si="0"/>
        <v>26410406</v>
      </c>
      <c r="I64" s="6" t="s">
        <v>139</v>
      </c>
      <c r="J64" s="6" t="s">
        <v>140</v>
      </c>
      <c r="K64" s="5">
        <f t="shared" si="1"/>
        <v>44968</v>
      </c>
      <c r="L64" s="10" t="e">
        <f>+VLOOKUP(B64,'[2]TT 2023'!F$416:K$567,2,0)</f>
        <v>#N/A</v>
      </c>
      <c r="M64" s="10" t="e">
        <f t="shared" si="2"/>
        <v>#N/A</v>
      </c>
      <c r="N64" s="5" t="e">
        <f>+VLOOKUP(B64,'[2]TT 2023'!F$416:K$567,6,0)</f>
        <v>#N/A</v>
      </c>
      <c r="O64" t="s">
        <v>1219</v>
      </c>
    </row>
    <row r="65" spans="1:15" customFormat="1" hidden="1" outlineLevel="1" x14ac:dyDescent="0.25">
      <c r="A65" s="5">
        <v>44938</v>
      </c>
      <c r="B65" s="16">
        <v>1376</v>
      </c>
      <c r="C65" s="6" t="s">
        <v>10</v>
      </c>
      <c r="D65" s="6" t="s">
        <v>142</v>
      </c>
      <c r="E65" s="10">
        <v>6305630</v>
      </c>
      <c r="F65" s="11" t="s">
        <v>12</v>
      </c>
      <c r="G65" s="10">
        <v>630563</v>
      </c>
      <c r="H65" s="10">
        <f t="shared" si="0"/>
        <v>6936193</v>
      </c>
      <c r="I65" s="6" t="s">
        <v>139</v>
      </c>
      <c r="J65" s="6" t="s">
        <v>140</v>
      </c>
      <c r="K65" s="5">
        <f t="shared" si="1"/>
        <v>44973</v>
      </c>
      <c r="L65" s="10" t="e">
        <f>+VLOOKUP(B65,'[2]TT 2023'!F$416:K$567,2,0)</f>
        <v>#N/A</v>
      </c>
      <c r="M65" s="10" t="e">
        <f t="shared" si="2"/>
        <v>#N/A</v>
      </c>
      <c r="N65" s="5" t="e">
        <f>+VLOOKUP(B65,'[2]TT 2023'!F$416:K$567,6,0)</f>
        <v>#N/A</v>
      </c>
      <c r="O65" t="s">
        <v>1219</v>
      </c>
    </row>
    <row r="66" spans="1:15" customFormat="1" hidden="1" outlineLevel="1" x14ac:dyDescent="0.25">
      <c r="A66" s="5">
        <v>44957</v>
      </c>
      <c r="B66" s="16">
        <v>2119</v>
      </c>
      <c r="C66" s="6" t="s">
        <v>10</v>
      </c>
      <c r="D66" s="6" t="s">
        <v>144</v>
      </c>
      <c r="E66" s="10">
        <v>6681919</v>
      </c>
      <c r="F66" s="11" t="s">
        <v>12</v>
      </c>
      <c r="G66" s="10">
        <v>668192</v>
      </c>
      <c r="H66" s="10">
        <f t="shared" si="0"/>
        <v>7350111</v>
      </c>
      <c r="I66" s="6" t="s">
        <v>139</v>
      </c>
      <c r="J66" s="6" t="s">
        <v>140</v>
      </c>
      <c r="K66" s="5">
        <f t="shared" si="1"/>
        <v>44992</v>
      </c>
      <c r="L66" s="10">
        <f>+VLOOKUP(B66,'[1]TT 2023'!F$1:K$415,2,0)</f>
        <v>7350112</v>
      </c>
      <c r="M66" s="10">
        <f t="shared" si="2"/>
        <v>1</v>
      </c>
      <c r="N66" s="5">
        <f>+VLOOKUP(B66,'[1]TT 2023'!F$1:K$415,6,0)</f>
        <v>44981</v>
      </c>
      <c r="O66" t="s">
        <v>1202</v>
      </c>
    </row>
    <row r="67" spans="1:15" customFormat="1" hidden="1" outlineLevel="1" x14ac:dyDescent="0.25">
      <c r="A67" s="5">
        <v>44938</v>
      </c>
      <c r="B67" s="17">
        <v>1368</v>
      </c>
      <c r="C67" s="9" t="s">
        <v>10</v>
      </c>
      <c r="D67" s="9" t="s">
        <v>146</v>
      </c>
      <c r="E67" s="10">
        <v>12353825</v>
      </c>
      <c r="F67" s="11" t="s">
        <v>12</v>
      </c>
      <c r="G67" s="10">
        <v>1235383</v>
      </c>
      <c r="H67" s="10">
        <f t="shared" si="0"/>
        <v>13589208</v>
      </c>
      <c r="I67" s="9" t="s">
        <v>147</v>
      </c>
      <c r="J67" s="9" t="s">
        <v>148</v>
      </c>
      <c r="K67" s="27">
        <f t="shared" si="1"/>
        <v>44973</v>
      </c>
      <c r="L67" s="10" t="e">
        <f>+VLOOKUP(B67,'[2]TT 2023'!F$416:K$567,2,0)</f>
        <v>#N/A</v>
      </c>
      <c r="M67" s="10" t="e">
        <f t="shared" si="2"/>
        <v>#N/A</v>
      </c>
      <c r="N67" s="5" t="e">
        <f>+VLOOKUP(B67,'[2]TT 2023'!F$416:K$567,6,0)</f>
        <v>#N/A</v>
      </c>
      <c r="O67" t="s">
        <v>1219</v>
      </c>
    </row>
    <row r="68" spans="1:15" customFormat="1" hidden="1" outlineLevel="1" x14ac:dyDescent="0.25">
      <c r="A68" s="5">
        <v>44938</v>
      </c>
      <c r="B68" s="16">
        <v>1369</v>
      </c>
      <c r="C68" s="6" t="s">
        <v>10</v>
      </c>
      <c r="D68" s="6" t="s">
        <v>150</v>
      </c>
      <c r="E68" s="10">
        <v>3595340</v>
      </c>
      <c r="F68" s="11" t="s">
        <v>12</v>
      </c>
      <c r="G68" s="10">
        <v>359534</v>
      </c>
      <c r="H68" s="10">
        <f t="shared" si="0"/>
        <v>3954874</v>
      </c>
      <c r="I68" s="6" t="s">
        <v>147</v>
      </c>
      <c r="J68" s="6" t="s">
        <v>148</v>
      </c>
      <c r="K68" s="5">
        <f t="shared" si="1"/>
        <v>44973</v>
      </c>
      <c r="L68" s="10">
        <f>+VLOOKUP(B68,'[1]TT 2023'!F$1:K$415,2,0)</f>
        <v>3954874</v>
      </c>
      <c r="M68" s="10">
        <f t="shared" si="2"/>
        <v>0</v>
      </c>
      <c r="N68" s="5">
        <f>+VLOOKUP(B68,'[1]TT 2023'!F$1:K$415,6,0)</f>
        <v>44967</v>
      </c>
      <c r="O68" t="s">
        <v>1201</v>
      </c>
    </row>
    <row r="69" spans="1:15" customFormat="1" hidden="1" outlineLevel="1" x14ac:dyDescent="0.25">
      <c r="A69" s="5">
        <v>44957</v>
      </c>
      <c r="B69" s="16">
        <v>2131</v>
      </c>
      <c r="C69" s="6" t="s">
        <v>10</v>
      </c>
      <c r="D69" s="6" t="s">
        <v>152</v>
      </c>
      <c r="E69" s="10">
        <v>5552900</v>
      </c>
      <c r="F69" s="11" t="s">
        <v>12</v>
      </c>
      <c r="G69" s="10">
        <v>555290</v>
      </c>
      <c r="H69" s="10">
        <f t="shared" si="0"/>
        <v>6108190</v>
      </c>
      <c r="I69" s="6" t="s">
        <v>147</v>
      </c>
      <c r="J69" s="6" t="s">
        <v>148</v>
      </c>
      <c r="K69" s="5">
        <f t="shared" si="1"/>
        <v>44992</v>
      </c>
      <c r="L69" s="10" t="e">
        <f>+VLOOKUP(B69,'[2]TT 2023'!F$416:K$567,2,0)</f>
        <v>#N/A</v>
      </c>
      <c r="M69" s="10" t="e">
        <f t="shared" si="2"/>
        <v>#N/A</v>
      </c>
      <c r="N69" s="5" t="e">
        <f>+VLOOKUP(B69,'[2]TT 2023'!F$416:K$567,6,0)</f>
        <v>#N/A</v>
      </c>
      <c r="O69" t="s">
        <v>1219</v>
      </c>
    </row>
    <row r="70" spans="1:15" customFormat="1" hidden="1" outlineLevel="1" x14ac:dyDescent="0.25">
      <c r="A70" s="5">
        <v>44957</v>
      </c>
      <c r="B70" s="16">
        <v>2132</v>
      </c>
      <c r="C70" s="6" t="s">
        <v>10</v>
      </c>
      <c r="D70" s="6" t="s">
        <v>154</v>
      </c>
      <c r="E70" s="10">
        <v>3689780</v>
      </c>
      <c r="F70" s="11" t="s">
        <v>12</v>
      </c>
      <c r="G70" s="10">
        <v>368978</v>
      </c>
      <c r="H70" s="10">
        <f t="shared" si="0"/>
        <v>4058758</v>
      </c>
      <c r="I70" s="6" t="s">
        <v>147</v>
      </c>
      <c r="J70" s="6" t="s">
        <v>148</v>
      </c>
      <c r="K70" s="5">
        <f t="shared" si="1"/>
        <v>44992</v>
      </c>
      <c r="L70" s="10">
        <f>+VLOOKUP(B70,'[1]TT 2023'!F$1:K$415,2,0)</f>
        <v>4058758</v>
      </c>
      <c r="M70" s="10">
        <f t="shared" si="2"/>
        <v>0</v>
      </c>
      <c r="N70" s="5">
        <f>+VLOOKUP(B70,'[1]TT 2023'!F$1:K$415,6,0)</f>
        <v>44981</v>
      </c>
      <c r="O70" t="s">
        <v>1202</v>
      </c>
    </row>
    <row r="71" spans="1:15" customFormat="1" hidden="1" outlineLevel="1" x14ac:dyDescent="0.25">
      <c r="A71" s="5">
        <v>44957</v>
      </c>
      <c r="B71" s="16">
        <v>2133</v>
      </c>
      <c r="C71" s="6" t="s">
        <v>10</v>
      </c>
      <c r="D71" s="6" t="s">
        <v>156</v>
      </c>
      <c r="E71" s="10">
        <v>1186749</v>
      </c>
      <c r="F71" s="11" t="s">
        <v>12</v>
      </c>
      <c r="G71" s="10">
        <v>118675</v>
      </c>
      <c r="H71" s="10">
        <f t="shared" si="0"/>
        <v>1305424</v>
      </c>
      <c r="I71" s="6" t="s">
        <v>147</v>
      </c>
      <c r="J71" s="6" t="s">
        <v>148</v>
      </c>
      <c r="K71" s="5">
        <f t="shared" si="1"/>
        <v>44992</v>
      </c>
      <c r="L71" s="10" t="e">
        <f>+VLOOKUP(B71,'[2]TT 2023'!F$416:K$567,2,0)</f>
        <v>#N/A</v>
      </c>
      <c r="M71" s="10" t="e">
        <f t="shared" si="2"/>
        <v>#N/A</v>
      </c>
      <c r="N71" s="5" t="e">
        <f>+VLOOKUP(B71,'[2]TT 2023'!F$416:K$567,6,0)</f>
        <v>#N/A</v>
      </c>
      <c r="O71" t="s">
        <v>1219</v>
      </c>
    </row>
    <row r="72" spans="1:15" customFormat="1" hidden="1" outlineLevel="1" x14ac:dyDescent="0.25">
      <c r="A72" s="5">
        <v>44957</v>
      </c>
      <c r="B72" s="16">
        <v>2134</v>
      </c>
      <c r="C72" s="6" t="s">
        <v>10</v>
      </c>
      <c r="D72" s="6" t="s">
        <v>158</v>
      </c>
      <c r="E72" s="10">
        <v>30777956</v>
      </c>
      <c r="F72" s="11" t="s">
        <v>12</v>
      </c>
      <c r="G72" s="10">
        <v>3077796</v>
      </c>
      <c r="H72" s="10">
        <f t="shared" si="0"/>
        <v>33855752</v>
      </c>
      <c r="I72" s="6" t="s">
        <v>147</v>
      </c>
      <c r="J72" s="6" t="s">
        <v>148</v>
      </c>
      <c r="K72" s="5">
        <f t="shared" si="1"/>
        <v>44992</v>
      </c>
      <c r="L72" s="10" t="e">
        <f>+VLOOKUP(B72,'[2]TT 2023'!F$416:K$567,2,0)</f>
        <v>#N/A</v>
      </c>
      <c r="M72" s="10" t="e">
        <f t="shared" si="2"/>
        <v>#N/A</v>
      </c>
      <c r="N72" s="5" t="e">
        <f>+VLOOKUP(B72,'[2]TT 2023'!F$416:K$567,6,0)</f>
        <v>#N/A</v>
      </c>
      <c r="O72" t="s">
        <v>1219</v>
      </c>
    </row>
    <row r="73" spans="1:15" customFormat="1" hidden="1" outlineLevel="1" x14ac:dyDescent="0.25">
      <c r="A73" s="5">
        <v>44957</v>
      </c>
      <c r="B73" s="16">
        <v>2135</v>
      </c>
      <c r="C73" s="6" t="s">
        <v>10</v>
      </c>
      <c r="D73" s="6" t="s">
        <v>160</v>
      </c>
      <c r="E73" s="10">
        <v>4286700</v>
      </c>
      <c r="F73" s="11" t="s">
        <v>12</v>
      </c>
      <c r="G73" s="10">
        <v>428670</v>
      </c>
      <c r="H73" s="10">
        <f t="shared" si="0"/>
        <v>4715370</v>
      </c>
      <c r="I73" s="6" t="s">
        <v>147</v>
      </c>
      <c r="J73" s="6" t="s">
        <v>148</v>
      </c>
      <c r="K73" s="5">
        <f t="shared" si="1"/>
        <v>44992</v>
      </c>
      <c r="L73" s="10">
        <f>+VLOOKUP(B73,'[1]TT 2023'!F$1:K$415,2,0)</f>
        <v>4715370</v>
      </c>
      <c r="M73" s="10">
        <f t="shared" si="2"/>
        <v>0</v>
      </c>
      <c r="N73" s="5">
        <f>+VLOOKUP(B73,'[1]TT 2023'!F$1:K$415,6,0)</f>
        <v>45009</v>
      </c>
      <c r="O73" t="s">
        <v>1203</v>
      </c>
    </row>
    <row r="74" spans="1:15" customFormat="1" hidden="1" outlineLevel="1" x14ac:dyDescent="0.25">
      <c r="A74" s="5">
        <v>44957</v>
      </c>
      <c r="B74" s="16">
        <v>2136</v>
      </c>
      <c r="C74" s="6" t="s">
        <v>10</v>
      </c>
      <c r="D74" s="6" t="s">
        <v>162</v>
      </c>
      <c r="E74" s="10">
        <v>11097928</v>
      </c>
      <c r="F74" s="11" t="s">
        <v>12</v>
      </c>
      <c r="G74" s="10">
        <v>1109793</v>
      </c>
      <c r="H74" s="10">
        <f t="shared" si="0"/>
        <v>12207721</v>
      </c>
      <c r="I74" s="6" t="s">
        <v>147</v>
      </c>
      <c r="J74" s="6" t="s">
        <v>148</v>
      </c>
      <c r="K74" s="5">
        <f t="shared" si="1"/>
        <v>44992</v>
      </c>
      <c r="L74" s="10" t="e">
        <f>+VLOOKUP(B74,'[2]TT 2023'!F$416:K$567,2,0)</f>
        <v>#N/A</v>
      </c>
      <c r="M74" s="10" t="e">
        <f t="shared" si="2"/>
        <v>#N/A</v>
      </c>
      <c r="N74" s="5" t="e">
        <f>+VLOOKUP(B74,'[2]TT 2023'!F$416:K$567,6,0)</f>
        <v>#N/A</v>
      </c>
      <c r="O74" t="s">
        <v>1219</v>
      </c>
    </row>
    <row r="75" spans="1:15" customFormat="1" hidden="1" outlineLevel="1" x14ac:dyDescent="0.25">
      <c r="A75" s="5">
        <v>44957</v>
      </c>
      <c r="B75" s="16">
        <v>2137</v>
      </c>
      <c r="C75" s="6" t="s">
        <v>10</v>
      </c>
      <c r="D75" s="6" t="s">
        <v>164</v>
      </c>
      <c r="E75" s="10">
        <v>13050020</v>
      </c>
      <c r="F75" s="11" t="s">
        <v>12</v>
      </c>
      <c r="G75" s="10">
        <v>1305002</v>
      </c>
      <c r="H75" s="10">
        <f t="shared" si="0"/>
        <v>14355022</v>
      </c>
      <c r="I75" s="6" t="s">
        <v>147</v>
      </c>
      <c r="J75" s="6" t="s">
        <v>148</v>
      </c>
      <c r="K75" s="5">
        <f t="shared" si="1"/>
        <v>44992</v>
      </c>
      <c r="L75" s="10" t="e">
        <f>+VLOOKUP(B75,'[2]TT 2023'!F$416:K$567,2,0)</f>
        <v>#N/A</v>
      </c>
      <c r="M75" s="10" t="e">
        <f t="shared" si="2"/>
        <v>#N/A</v>
      </c>
      <c r="N75" s="5" t="e">
        <f>+VLOOKUP(B75,'[2]TT 2023'!F$416:K$567,6,0)</f>
        <v>#N/A</v>
      </c>
      <c r="O75" t="s">
        <v>1219</v>
      </c>
    </row>
    <row r="76" spans="1:15" customFormat="1" hidden="1" outlineLevel="1" x14ac:dyDescent="0.25">
      <c r="A76" s="5">
        <v>44957</v>
      </c>
      <c r="B76" s="16">
        <v>2138</v>
      </c>
      <c r="C76" s="6" t="s">
        <v>10</v>
      </c>
      <c r="D76" s="7" t="s">
        <v>166</v>
      </c>
      <c r="E76" s="10">
        <v>59692440</v>
      </c>
      <c r="F76" s="11" t="s">
        <v>12</v>
      </c>
      <c r="G76" s="10">
        <v>5969244</v>
      </c>
      <c r="H76" s="10">
        <f t="shared" si="0"/>
        <v>65661684</v>
      </c>
      <c r="I76" s="6" t="s">
        <v>147</v>
      </c>
      <c r="J76" s="6" t="s">
        <v>148</v>
      </c>
      <c r="K76" s="5">
        <f t="shared" si="1"/>
        <v>44992</v>
      </c>
      <c r="L76" s="10" t="e">
        <f>+VLOOKUP(B76,'[2]TT 2023'!F$416:K$567,2,0)</f>
        <v>#N/A</v>
      </c>
      <c r="M76" s="10" t="e">
        <f t="shared" si="2"/>
        <v>#N/A</v>
      </c>
      <c r="N76" s="5" t="e">
        <f>+VLOOKUP(B76,'[2]TT 2023'!F$416:K$567,6,0)</f>
        <v>#N/A</v>
      </c>
      <c r="O76" t="s">
        <v>1219</v>
      </c>
    </row>
    <row r="77" spans="1:15" customFormat="1" hidden="1" outlineLevel="1" x14ac:dyDescent="0.25">
      <c r="A77" s="5">
        <v>44957</v>
      </c>
      <c r="B77" s="16">
        <v>2181</v>
      </c>
      <c r="C77" s="6" t="s">
        <v>10</v>
      </c>
      <c r="D77" s="6" t="s">
        <v>168</v>
      </c>
      <c r="E77" s="10">
        <v>12326900</v>
      </c>
      <c r="F77" s="11" t="s">
        <v>12</v>
      </c>
      <c r="G77" s="10">
        <v>1232690</v>
      </c>
      <c r="H77" s="10">
        <f t="shared" ref="H77:H140" si="7">+E77+G77</f>
        <v>13559590</v>
      </c>
      <c r="I77" s="6" t="s">
        <v>147</v>
      </c>
      <c r="J77" s="6" t="s">
        <v>148</v>
      </c>
      <c r="K77" s="5">
        <f t="shared" ref="K77:K140" si="8">35+A77</f>
        <v>44992</v>
      </c>
      <c r="L77" s="10" t="e">
        <f>+VLOOKUP(B77,'[2]TT 2023'!F$416:K$567,2,0)</f>
        <v>#N/A</v>
      </c>
      <c r="M77" s="10" t="e">
        <f t="shared" ref="M77:M80" si="9">+L77-H77</f>
        <v>#N/A</v>
      </c>
      <c r="N77" s="5" t="e">
        <f>+VLOOKUP(B77,'[2]TT 2023'!F$416:K$567,6,0)</f>
        <v>#N/A</v>
      </c>
      <c r="O77" t="s">
        <v>1219</v>
      </c>
    </row>
    <row r="78" spans="1:15" customFormat="1" hidden="1" outlineLevel="1" x14ac:dyDescent="0.25">
      <c r="A78" s="5">
        <v>44957</v>
      </c>
      <c r="B78" s="16">
        <v>2182</v>
      </c>
      <c r="C78" s="6" t="s">
        <v>10</v>
      </c>
      <c r="D78" s="6" t="s">
        <v>170</v>
      </c>
      <c r="E78" s="10">
        <v>11426020</v>
      </c>
      <c r="F78" s="11" t="s">
        <v>12</v>
      </c>
      <c r="G78" s="10">
        <v>1142602</v>
      </c>
      <c r="H78" s="10">
        <f t="shared" si="7"/>
        <v>12568622</v>
      </c>
      <c r="I78" s="6" t="s">
        <v>147</v>
      </c>
      <c r="J78" s="6" t="s">
        <v>148</v>
      </c>
      <c r="K78" s="5">
        <f t="shared" si="8"/>
        <v>44992</v>
      </c>
      <c r="L78" s="10" t="e">
        <f>+VLOOKUP(B78,'[2]TT 2023'!F$416:K$567,2,0)</f>
        <v>#N/A</v>
      </c>
      <c r="M78" s="10" t="e">
        <f t="shared" si="9"/>
        <v>#N/A</v>
      </c>
      <c r="N78" s="5" t="e">
        <f>+VLOOKUP(B78,'[2]TT 2023'!F$416:K$567,6,0)</f>
        <v>#N/A</v>
      </c>
      <c r="O78" t="s">
        <v>1219</v>
      </c>
    </row>
    <row r="79" spans="1:15" customFormat="1" hidden="1" outlineLevel="1" x14ac:dyDescent="0.25">
      <c r="A79" s="5">
        <v>44957</v>
      </c>
      <c r="B79" s="16">
        <v>2184</v>
      </c>
      <c r="C79" s="6" t="s">
        <v>10</v>
      </c>
      <c r="D79" s="6" t="s">
        <v>172</v>
      </c>
      <c r="E79" s="10">
        <v>2637220</v>
      </c>
      <c r="F79" s="11" t="s">
        <v>12</v>
      </c>
      <c r="G79" s="10">
        <v>263722</v>
      </c>
      <c r="H79" s="10">
        <f t="shared" si="7"/>
        <v>2900942</v>
      </c>
      <c r="I79" s="6" t="s">
        <v>147</v>
      </c>
      <c r="J79" s="6" t="s">
        <v>148</v>
      </c>
      <c r="K79" s="5">
        <f t="shared" si="8"/>
        <v>44992</v>
      </c>
      <c r="L79" s="10" t="e">
        <f>+VLOOKUP(B79,'[2]TT 2023'!F$416:K$567,2,0)</f>
        <v>#N/A</v>
      </c>
      <c r="M79" s="10" t="e">
        <f t="shared" si="9"/>
        <v>#N/A</v>
      </c>
      <c r="N79" s="5" t="e">
        <f>+VLOOKUP(B79,'[2]TT 2023'!F$416:K$567,6,0)</f>
        <v>#N/A</v>
      </c>
      <c r="O79" t="s">
        <v>1219</v>
      </c>
    </row>
    <row r="80" spans="1:15" customFormat="1" hidden="1" outlineLevel="1" x14ac:dyDescent="0.25">
      <c r="A80" s="5">
        <v>44938</v>
      </c>
      <c r="B80" s="16">
        <v>1380</v>
      </c>
      <c r="C80" s="6" t="s">
        <v>10</v>
      </c>
      <c r="D80" s="6" t="s">
        <v>174</v>
      </c>
      <c r="E80" s="10">
        <v>16312460</v>
      </c>
      <c r="F80" s="11" t="s">
        <v>12</v>
      </c>
      <c r="G80" s="10">
        <v>1631246</v>
      </c>
      <c r="H80" s="10">
        <f t="shared" si="7"/>
        <v>17943706</v>
      </c>
      <c r="I80" s="6" t="s">
        <v>175</v>
      </c>
      <c r="J80" s="6" t="s">
        <v>176</v>
      </c>
      <c r="K80" s="5">
        <f t="shared" si="8"/>
        <v>44973</v>
      </c>
      <c r="L80" s="10">
        <f>+VLOOKUP(B80,'[2]TT 2023'!F$416:K$567,2,0)</f>
        <v>17943706</v>
      </c>
      <c r="M80" s="10">
        <f t="shared" si="9"/>
        <v>0</v>
      </c>
      <c r="N80" s="5">
        <f>+VLOOKUP(B80,'[2]TT 2023'!F$416:K$567,6,0)</f>
        <v>45070</v>
      </c>
      <c r="O80" t="s">
        <v>1207</v>
      </c>
    </row>
    <row r="81" spans="1:15" customFormat="1" hidden="1" outlineLevel="1" x14ac:dyDescent="0.25">
      <c r="A81" s="5">
        <v>44939</v>
      </c>
      <c r="B81" s="16">
        <v>1479</v>
      </c>
      <c r="C81" s="6" t="s">
        <v>10</v>
      </c>
      <c r="D81" s="6" t="s">
        <v>178</v>
      </c>
      <c r="E81" s="10">
        <v>301092</v>
      </c>
      <c r="F81" s="11" t="s">
        <v>12</v>
      </c>
      <c r="G81" s="10">
        <v>30109</v>
      </c>
      <c r="H81" s="10">
        <f t="shared" si="7"/>
        <v>331201</v>
      </c>
      <c r="I81" s="6" t="s">
        <v>175</v>
      </c>
      <c r="J81" s="6" t="s">
        <v>176</v>
      </c>
      <c r="K81" s="5">
        <f t="shared" si="8"/>
        <v>44974</v>
      </c>
      <c r="L81" s="10">
        <f>+VLOOKUP(B81,'[1]TT 2023'!F$1:K$415,2,0)</f>
        <v>331199</v>
      </c>
      <c r="M81" s="10">
        <f t="shared" ref="M81:M140" si="10">+L81-H81</f>
        <v>-2</v>
      </c>
      <c r="N81" s="5">
        <f>+VLOOKUP(B81,'[1]TT 2023'!F$1:K$415,6,0)</f>
        <v>44981</v>
      </c>
      <c r="O81" t="s">
        <v>1202</v>
      </c>
    </row>
    <row r="82" spans="1:15" customFormat="1" hidden="1" x14ac:dyDescent="0.25">
      <c r="A82" s="5">
        <v>44966</v>
      </c>
      <c r="B82" s="17">
        <v>3517</v>
      </c>
      <c r="C82" s="6" t="s">
        <v>10</v>
      </c>
      <c r="D82" s="6" t="s">
        <v>180</v>
      </c>
      <c r="E82" s="10">
        <v>1863945</v>
      </c>
      <c r="F82" s="11" t="s">
        <v>12</v>
      </c>
      <c r="G82" s="10">
        <v>186395</v>
      </c>
      <c r="H82" s="10">
        <f t="shared" si="7"/>
        <v>2050340</v>
      </c>
      <c r="I82" s="6" t="s">
        <v>73</v>
      </c>
      <c r="J82" s="6" t="s">
        <v>74</v>
      </c>
      <c r="K82" s="5">
        <f t="shared" si="8"/>
        <v>45001</v>
      </c>
      <c r="L82" s="10">
        <f>+VLOOKUP(B82,'[1]TT 2023'!F$1:K$415,2,0)</f>
        <v>2050345</v>
      </c>
      <c r="M82" s="10">
        <f t="shared" si="10"/>
        <v>5</v>
      </c>
      <c r="N82" s="5">
        <f>+VLOOKUP(B82,'[1]TT 2023'!F$1:K$415,6,0)</f>
        <v>45009</v>
      </c>
      <c r="O82" t="s">
        <v>1203</v>
      </c>
    </row>
    <row r="83" spans="1:15" customFormat="1" hidden="1" x14ac:dyDescent="0.25">
      <c r="A83" s="5">
        <v>44966</v>
      </c>
      <c r="B83" s="17">
        <v>3518</v>
      </c>
      <c r="C83" s="6" t="s">
        <v>10</v>
      </c>
      <c r="D83" s="6" t="s">
        <v>182</v>
      </c>
      <c r="E83" s="10">
        <v>11892500</v>
      </c>
      <c r="F83" s="11" t="s">
        <v>12</v>
      </c>
      <c r="G83" s="10">
        <v>1189250</v>
      </c>
      <c r="H83" s="10">
        <f t="shared" si="7"/>
        <v>13081750</v>
      </c>
      <c r="I83" s="6" t="s">
        <v>73</v>
      </c>
      <c r="J83" s="6" t="s">
        <v>74</v>
      </c>
      <c r="K83" s="5">
        <f t="shared" si="8"/>
        <v>45001</v>
      </c>
      <c r="L83" s="10">
        <f>+VLOOKUP(B83,'[1]TT 2023'!F$1:K$415,2,0)</f>
        <v>13081750</v>
      </c>
      <c r="M83" s="10">
        <f t="shared" si="10"/>
        <v>0</v>
      </c>
      <c r="N83" s="5">
        <f>+VLOOKUP(B83,'[1]TT 2023'!F$1:K$415,6,0)</f>
        <v>45009</v>
      </c>
      <c r="O83" t="s">
        <v>1203</v>
      </c>
    </row>
    <row r="84" spans="1:15" customFormat="1" hidden="1" x14ac:dyDescent="0.25">
      <c r="A84" s="5">
        <v>44966</v>
      </c>
      <c r="B84" s="17">
        <v>3519</v>
      </c>
      <c r="C84" s="6" t="s">
        <v>10</v>
      </c>
      <c r="D84" s="6" t="s">
        <v>184</v>
      </c>
      <c r="E84" s="10">
        <v>18338120</v>
      </c>
      <c r="F84" s="11" t="s">
        <v>12</v>
      </c>
      <c r="G84" s="10">
        <v>1833812</v>
      </c>
      <c r="H84" s="10">
        <f t="shared" si="7"/>
        <v>20171932</v>
      </c>
      <c r="I84" s="6" t="s">
        <v>139</v>
      </c>
      <c r="J84" s="6" t="s">
        <v>140</v>
      </c>
      <c r="K84" s="5">
        <f t="shared" si="8"/>
        <v>45001</v>
      </c>
      <c r="L84" s="10">
        <f>+VLOOKUP(B84,'[1]TT 2023'!F$1:K$415,2,0)</f>
        <v>20171932</v>
      </c>
      <c r="M84" s="10">
        <f t="shared" si="10"/>
        <v>0</v>
      </c>
      <c r="N84" s="5">
        <f>+VLOOKUP(B84,'[1]TT 2023'!F$1:K$415,6,0)</f>
        <v>45009</v>
      </c>
      <c r="O84" t="s">
        <v>1203</v>
      </c>
    </row>
    <row r="85" spans="1:15" customFormat="1" hidden="1" x14ac:dyDescent="0.25">
      <c r="A85" s="5">
        <v>44966</v>
      </c>
      <c r="B85" s="17">
        <v>3520</v>
      </c>
      <c r="C85" s="6" t="s">
        <v>10</v>
      </c>
      <c r="D85" s="6" t="s">
        <v>186</v>
      </c>
      <c r="E85" s="10">
        <v>2381320</v>
      </c>
      <c r="F85" s="11" t="s">
        <v>12</v>
      </c>
      <c r="G85" s="10">
        <v>238132</v>
      </c>
      <c r="H85" s="10">
        <f t="shared" si="7"/>
        <v>2619452</v>
      </c>
      <c r="I85" s="6" t="s">
        <v>131</v>
      </c>
      <c r="J85" s="6" t="s">
        <v>132</v>
      </c>
      <c r="K85" s="5">
        <f t="shared" si="8"/>
        <v>45001</v>
      </c>
      <c r="L85" s="10">
        <f>+VLOOKUP(B85,'[1]TT 2023'!F$1:K$415,2,0)</f>
        <v>2619452</v>
      </c>
      <c r="M85" s="10">
        <f t="shared" si="10"/>
        <v>0</v>
      </c>
      <c r="N85" s="5">
        <f>+VLOOKUP(B85,'[1]TT 2023'!F$1:K$415,6,0)</f>
        <v>45009</v>
      </c>
      <c r="O85" t="s">
        <v>1203</v>
      </c>
    </row>
    <row r="86" spans="1:15" customFormat="1" hidden="1" x14ac:dyDescent="0.25">
      <c r="A86" s="5">
        <v>44966</v>
      </c>
      <c r="B86" s="17">
        <v>3521</v>
      </c>
      <c r="C86" s="6" t="s">
        <v>10</v>
      </c>
      <c r="D86" s="6" t="s">
        <v>188</v>
      </c>
      <c r="E86" s="10">
        <v>1003640</v>
      </c>
      <c r="F86" s="11" t="s">
        <v>12</v>
      </c>
      <c r="G86" s="10">
        <v>100364</v>
      </c>
      <c r="H86" s="10">
        <f t="shared" si="7"/>
        <v>1104004</v>
      </c>
      <c r="I86" s="6" t="s">
        <v>117</v>
      </c>
      <c r="J86" s="6" t="s">
        <v>118</v>
      </c>
      <c r="K86" s="5">
        <f t="shared" si="8"/>
        <v>45001</v>
      </c>
      <c r="L86" s="10">
        <f>+VLOOKUP(B86,'[1]TT 2023'!F$1:K$415,2,0)</f>
        <v>1104004</v>
      </c>
      <c r="M86" s="10">
        <f t="shared" si="10"/>
        <v>0</v>
      </c>
      <c r="N86" s="5">
        <f>+VLOOKUP(B86,'[1]TT 2023'!F$1:K$415,6,0)</f>
        <v>45009</v>
      </c>
      <c r="O86" t="s">
        <v>1203</v>
      </c>
    </row>
    <row r="87" spans="1:15" customFormat="1" hidden="1" x14ac:dyDescent="0.25">
      <c r="A87" s="5">
        <v>44966</v>
      </c>
      <c r="B87" s="17">
        <v>3522</v>
      </c>
      <c r="C87" s="6" t="s">
        <v>10</v>
      </c>
      <c r="D87" s="6" t="s">
        <v>190</v>
      </c>
      <c r="E87" s="10">
        <v>4123900</v>
      </c>
      <c r="F87" s="11" t="s">
        <v>12</v>
      </c>
      <c r="G87" s="10">
        <v>412390</v>
      </c>
      <c r="H87" s="10">
        <f t="shared" si="7"/>
        <v>4536290</v>
      </c>
      <c r="I87" s="6" t="s">
        <v>117</v>
      </c>
      <c r="J87" s="6" t="s">
        <v>118</v>
      </c>
      <c r="K87" s="5">
        <f t="shared" si="8"/>
        <v>45001</v>
      </c>
      <c r="L87" s="10">
        <f>+VLOOKUP(B87,'[1]TT 2023'!F$1:K$415,2,0)</f>
        <v>4536290</v>
      </c>
      <c r="M87" s="10">
        <f t="shared" si="10"/>
        <v>0</v>
      </c>
      <c r="N87" s="5">
        <f>+VLOOKUP(B87,'[1]TT 2023'!F$1:K$415,6,0)</f>
        <v>45009</v>
      </c>
      <c r="O87" t="s">
        <v>1203</v>
      </c>
    </row>
    <row r="88" spans="1:15" customFormat="1" hidden="1" x14ac:dyDescent="0.25">
      <c r="A88" s="5">
        <v>44967</v>
      </c>
      <c r="B88" s="17">
        <v>3849</v>
      </c>
      <c r="C88" s="6" t="s">
        <v>10</v>
      </c>
      <c r="D88" s="6" t="s">
        <v>192</v>
      </c>
      <c r="E88" s="10">
        <v>7203860</v>
      </c>
      <c r="F88" s="11" t="s">
        <v>12</v>
      </c>
      <c r="G88" s="10">
        <v>720386</v>
      </c>
      <c r="H88" s="10">
        <f t="shared" si="7"/>
        <v>7924246</v>
      </c>
      <c r="I88" s="6" t="s">
        <v>13</v>
      </c>
      <c r="J88" s="6" t="s">
        <v>14</v>
      </c>
      <c r="K88" s="5">
        <f t="shared" si="8"/>
        <v>45002</v>
      </c>
      <c r="L88" s="10">
        <f>+VLOOKUP(B88,'[1]TT 2023'!F$1:K$415,2,0)</f>
        <v>7924246</v>
      </c>
      <c r="M88" s="10">
        <f t="shared" si="10"/>
        <v>0</v>
      </c>
      <c r="N88" s="5">
        <f>+VLOOKUP(B88,'[1]TT 2023'!F$1:K$415,6,0)</f>
        <v>45009</v>
      </c>
      <c r="O88" t="s">
        <v>1203</v>
      </c>
    </row>
    <row r="89" spans="1:15" customFormat="1" hidden="1" x14ac:dyDescent="0.25">
      <c r="A89" s="5">
        <v>44967</v>
      </c>
      <c r="B89" s="17">
        <v>3850</v>
      </c>
      <c r="C89" s="6" t="s">
        <v>10</v>
      </c>
      <c r="D89" s="6" t="s">
        <v>194</v>
      </c>
      <c r="E89" s="10">
        <v>13093812</v>
      </c>
      <c r="F89" s="11" t="s">
        <v>12</v>
      </c>
      <c r="G89" s="10">
        <v>1309381</v>
      </c>
      <c r="H89" s="10">
        <f t="shared" si="7"/>
        <v>14403193</v>
      </c>
      <c r="I89" s="6" t="s">
        <v>13</v>
      </c>
      <c r="J89" s="6" t="s">
        <v>14</v>
      </c>
      <c r="K89" s="5">
        <f t="shared" si="8"/>
        <v>45002</v>
      </c>
      <c r="L89" s="10">
        <f>+VLOOKUP(B89,'[1]TT 2023'!F$1:K$415,2,0)</f>
        <v>14403191</v>
      </c>
      <c r="M89" s="10">
        <f t="shared" si="10"/>
        <v>-2</v>
      </c>
      <c r="N89" s="5">
        <f>+VLOOKUP(B89,'[1]TT 2023'!F$1:K$415,6,0)</f>
        <v>45009</v>
      </c>
      <c r="O89" t="s">
        <v>1203</v>
      </c>
    </row>
    <row r="90" spans="1:15" customFormat="1" hidden="1" x14ac:dyDescent="0.25">
      <c r="A90" s="5">
        <v>44968</v>
      </c>
      <c r="B90" s="17">
        <v>3901</v>
      </c>
      <c r="C90" s="6" t="s">
        <v>10</v>
      </c>
      <c r="D90" s="6" t="s">
        <v>196</v>
      </c>
      <c r="E90" s="10">
        <v>10641630</v>
      </c>
      <c r="F90" s="11" t="s">
        <v>12</v>
      </c>
      <c r="G90" s="10">
        <v>1064163</v>
      </c>
      <c r="H90" s="10">
        <f t="shared" si="7"/>
        <v>11705793</v>
      </c>
      <c r="I90" s="6" t="s">
        <v>13</v>
      </c>
      <c r="J90" s="6" t="s">
        <v>14</v>
      </c>
      <c r="K90" s="5">
        <f t="shared" si="8"/>
        <v>45003</v>
      </c>
      <c r="L90" s="10">
        <f>+VLOOKUP(B90,'[1]TT 2023'!F$1:K$415,2,0)</f>
        <v>11705793</v>
      </c>
      <c r="M90" s="10">
        <f t="shared" si="10"/>
        <v>0</v>
      </c>
      <c r="N90" s="5">
        <f>+VLOOKUP(B90,'[1]TT 2023'!F$1:K$415,6,0)</f>
        <v>45009</v>
      </c>
      <c r="O90" t="s">
        <v>1203</v>
      </c>
    </row>
    <row r="91" spans="1:15" customFormat="1" hidden="1" x14ac:dyDescent="0.25">
      <c r="A91" s="5">
        <v>44968</v>
      </c>
      <c r="B91" s="17">
        <v>3902</v>
      </c>
      <c r="C91" s="6" t="s">
        <v>10</v>
      </c>
      <c r="D91" s="6" t="s">
        <v>198</v>
      </c>
      <c r="E91" s="10">
        <v>14759120</v>
      </c>
      <c r="F91" s="11" t="s">
        <v>12</v>
      </c>
      <c r="G91" s="10">
        <v>1475912</v>
      </c>
      <c r="H91" s="10">
        <f t="shared" si="7"/>
        <v>16235032</v>
      </c>
      <c r="I91" s="6" t="s">
        <v>13</v>
      </c>
      <c r="J91" s="6" t="s">
        <v>14</v>
      </c>
      <c r="K91" s="5">
        <f t="shared" si="8"/>
        <v>45003</v>
      </c>
      <c r="L91" s="10">
        <f>+VLOOKUP(B91,'[1]TT 2023'!F$1:K$415,2,0)</f>
        <v>16235032</v>
      </c>
      <c r="M91" s="10">
        <f t="shared" si="10"/>
        <v>0</v>
      </c>
      <c r="N91" s="5">
        <f>+VLOOKUP(B91,'[1]TT 2023'!F$1:K$415,6,0)</f>
        <v>45009</v>
      </c>
      <c r="O91" t="s">
        <v>1203</v>
      </c>
    </row>
    <row r="92" spans="1:15" customFormat="1" hidden="1" x14ac:dyDescent="0.25">
      <c r="A92" s="5">
        <v>44968</v>
      </c>
      <c r="B92" s="17">
        <v>3903</v>
      </c>
      <c r="C92" s="6" t="s">
        <v>10</v>
      </c>
      <c r="D92" s="6" t="s">
        <v>200</v>
      </c>
      <c r="E92" s="10">
        <v>4101240</v>
      </c>
      <c r="F92" s="11" t="s">
        <v>12</v>
      </c>
      <c r="G92" s="10">
        <v>410124</v>
      </c>
      <c r="H92" s="10">
        <f t="shared" si="7"/>
        <v>4511364</v>
      </c>
      <c r="I92" s="6" t="s">
        <v>13</v>
      </c>
      <c r="J92" s="6" t="s">
        <v>14</v>
      </c>
      <c r="K92" s="5">
        <f t="shared" si="8"/>
        <v>45003</v>
      </c>
      <c r="L92" s="10">
        <f>+VLOOKUP(B92,'[1]TT 2023'!F$1:K$415,2,0)</f>
        <v>4511364</v>
      </c>
      <c r="M92" s="10">
        <f t="shared" si="10"/>
        <v>0</v>
      </c>
      <c r="N92" s="5">
        <f>+VLOOKUP(B92,'[1]TT 2023'!F$1:K$415,6,0)</f>
        <v>45009</v>
      </c>
      <c r="O92" t="s">
        <v>1203</v>
      </c>
    </row>
    <row r="93" spans="1:15" customFormat="1" hidden="1" x14ac:dyDescent="0.25">
      <c r="A93" s="5">
        <v>44968</v>
      </c>
      <c r="B93" s="17">
        <v>3904</v>
      </c>
      <c r="C93" s="6" t="s">
        <v>10</v>
      </c>
      <c r="D93" s="6" t="s">
        <v>202</v>
      </c>
      <c r="E93" s="10">
        <v>9566460</v>
      </c>
      <c r="F93" s="11" t="s">
        <v>12</v>
      </c>
      <c r="G93" s="10">
        <v>956646</v>
      </c>
      <c r="H93" s="10">
        <f t="shared" si="7"/>
        <v>10523106</v>
      </c>
      <c r="I93" s="6" t="s">
        <v>13</v>
      </c>
      <c r="J93" s="6" t="s">
        <v>14</v>
      </c>
      <c r="K93" s="5">
        <f t="shared" si="8"/>
        <v>45003</v>
      </c>
      <c r="L93" s="10">
        <f>+VLOOKUP(B93,'[1]TT 2023'!F$1:K$415,2,0)</f>
        <v>10523106</v>
      </c>
      <c r="M93" s="10">
        <f t="shared" si="10"/>
        <v>0</v>
      </c>
      <c r="N93" s="5">
        <f>+VLOOKUP(B93,'[1]TT 2023'!F$1:K$415,6,0)</f>
        <v>45009</v>
      </c>
      <c r="O93" t="s">
        <v>1203</v>
      </c>
    </row>
    <row r="94" spans="1:15" customFormat="1" hidden="1" x14ac:dyDescent="0.25">
      <c r="A94" s="5">
        <v>44968</v>
      </c>
      <c r="B94" s="17">
        <v>3905</v>
      </c>
      <c r="C94" s="6" t="s">
        <v>10</v>
      </c>
      <c r="D94" s="6" t="s">
        <v>204</v>
      </c>
      <c r="E94" s="10">
        <v>1410195</v>
      </c>
      <c r="F94" s="11" t="s">
        <v>12</v>
      </c>
      <c r="G94" s="10">
        <v>141020</v>
      </c>
      <c r="H94" s="10">
        <f t="shared" si="7"/>
        <v>1551215</v>
      </c>
      <c r="I94" s="6" t="s">
        <v>113</v>
      </c>
      <c r="J94" s="6" t="s">
        <v>114</v>
      </c>
      <c r="K94" s="5">
        <f t="shared" si="8"/>
        <v>45003</v>
      </c>
      <c r="L94" s="10">
        <f>+VLOOKUP(B94,'[1]TT 2023'!F$1:K$415,2,0)</f>
        <v>1551220</v>
      </c>
      <c r="M94" s="10">
        <f t="shared" si="10"/>
        <v>5</v>
      </c>
      <c r="N94" s="5">
        <f>+VLOOKUP(B94,'[1]TT 2023'!F$1:K$415,6,0)</f>
        <v>45009</v>
      </c>
      <c r="O94" t="s">
        <v>1203</v>
      </c>
    </row>
    <row r="95" spans="1:15" customFormat="1" hidden="1" x14ac:dyDescent="0.25">
      <c r="A95" s="5">
        <v>44968</v>
      </c>
      <c r="B95" s="17">
        <v>3906</v>
      </c>
      <c r="C95" s="6" t="s">
        <v>10</v>
      </c>
      <c r="D95" s="6" t="s">
        <v>206</v>
      </c>
      <c r="E95" s="10">
        <v>4050610</v>
      </c>
      <c r="F95" s="11" t="s">
        <v>12</v>
      </c>
      <c r="G95" s="10">
        <v>405061</v>
      </c>
      <c r="H95" s="10">
        <f t="shared" si="7"/>
        <v>4455671</v>
      </c>
      <c r="I95" s="6" t="s">
        <v>175</v>
      </c>
      <c r="J95" s="6" t="s">
        <v>176</v>
      </c>
      <c r="K95" s="5">
        <f t="shared" si="8"/>
        <v>45003</v>
      </c>
      <c r="L95" s="10">
        <f>+VLOOKUP(B95,'[1]TT 2023'!F$1:K$415,2,0)</f>
        <v>4455671</v>
      </c>
      <c r="M95" s="10">
        <f t="shared" si="10"/>
        <v>0</v>
      </c>
      <c r="N95" s="5">
        <f>+VLOOKUP(B95,'[1]TT 2023'!F$1:K$415,6,0)</f>
        <v>45009</v>
      </c>
      <c r="O95" t="s">
        <v>1203</v>
      </c>
    </row>
    <row r="96" spans="1:15" customFormat="1" hidden="1" x14ac:dyDescent="0.25">
      <c r="A96" s="5">
        <v>44968</v>
      </c>
      <c r="B96" s="17">
        <v>3907</v>
      </c>
      <c r="C96" s="6" t="s">
        <v>10</v>
      </c>
      <c r="D96" s="6" t="s">
        <v>208</v>
      </c>
      <c r="E96" s="10">
        <v>2579200</v>
      </c>
      <c r="F96" s="11" t="s">
        <v>12</v>
      </c>
      <c r="G96" s="10">
        <v>257920</v>
      </c>
      <c r="H96" s="10">
        <f t="shared" si="7"/>
        <v>2837120</v>
      </c>
      <c r="I96" s="6" t="s">
        <v>175</v>
      </c>
      <c r="J96" s="6" t="s">
        <v>176</v>
      </c>
      <c r="K96" s="5">
        <f t="shared" si="8"/>
        <v>45003</v>
      </c>
      <c r="L96" s="10">
        <f>+VLOOKUP(B96,'[1]TT 2023'!F$1:K$415,2,0)</f>
        <v>2837120</v>
      </c>
      <c r="M96" s="10">
        <f t="shared" si="10"/>
        <v>0</v>
      </c>
      <c r="N96" s="5">
        <f>+VLOOKUP(B96,'[1]TT 2023'!F$1:K$415,6,0)</f>
        <v>45009</v>
      </c>
      <c r="O96" t="s">
        <v>1203</v>
      </c>
    </row>
    <row r="97" spans="1:15" customFormat="1" hidden="1" x14ac:dyDescent="0.25">
      <c r="A97" s="5">
        <v>44968</v>
      </c>
      <c r="B97" s="17">
        <v>3908</v>
      </c>
      <c r="C97" s="6" t="s">
        <v>10</v>
      </c>
      <c r="D97" s="6" t="s">
        <v>210</v>
      </c>
      <c r="E97" s="10">
        <v>5211430</v>
      </c>
      <c r="F97" s="11" t="s">
        <v>12</v>
      </c>
      <c r="G97" s="10">
        <v>521143</v>
      </c>
      <c r="H97" s="10">
        <f t="shared" si="7"/>
        <v>5732573</v>
      </c>
      <c r="I97" s="6" t="s">
        <v>93</v>
      </c>
      <c r="J97" s="6" t="s">
        <v>94</v>
      </c>
      <c r="K97" s="5">
        <f t="shared" si="8"/>
        <v>45003</v>
      </c>
      <c r="L97" s="10">
        <f>+VLOOKUP(B97,'[1]TT 2023'!F$1:K$415,2,0)</f>
        <v>5732573</v>
      </c>
      <c r="M97" s="10">
        <f t="shared" si="10"/>
        <v>0</v>
      </c>
      <c r="N97" s="5">
        <f>+VLOOKUP(B97,'[1]TT 2023'!F$1:K$415,6,0)</f>
        <v>45009</v>
      </c>
      <c r="O97" t="s">
        <v>1203</v>
      </c>
    </row>
    <row r="98" spans="1:15" customFormat="1" hidden="1" x14ac:dyDescent="0.25">
      <c r="A98" s="5">
        <v>44968</v>
      </c>
      <c r="B98" s="17">
        <v>3909</v>
      </c>
      <c r="C98" s="6" t="s">
        <v>10</v>
      </c>
      <c r="D98" s="6" t="s">
        <v>212</v>
      </c>
      <c r="E98" s="10">
        <v>7181680</v>
      </c>
      <c r="F98" s="11" t="s">
        <v>12</v>
      </c>
      <c r="G98" s="10">
        <v>718168</v>
      </c>
      <c r="H98" s="10">
        <f t="shared" si="7"/>
        <v>7899848</v>
      </c>
      <c r="I98" s="6" t="s">
        <v>53</v>
      </c>
      <c r="J98" s="6" t="s">
        <v>54</v>
      </c>
      <c r="K98" s="5">
        <f t="shared" si="8"/>
        <v>45003</v>
      </c>
      <c r="L98" s="10">
        <f>+VLOOKUP(B98,'[1]TT 2023'!F$1:K$415,2,0)</f>
        <v>7899848</v>
      </c>
      <c r="M98" s="10">
        <f t="shared" si="10"/>
        <v>0</v>
      </c>
      <c r="N98" s="5">
        <f>+VLOOKUP(B98,'[1]TT 2023'!F$1:K$415,6,0)</f>
        <v>45009</v>
      </c>
      <c r="O98" t="s">
        <v>1203</v>
      </c>
    </row>
    <row r="99" spans="1:15" customFormat="1" hidden="1" x14ac:dyDescent="0.25">
      <c r="A99" s="5">
        <v>44973</v>
      </c>
      <c r="B99" s="17">
        <v>6270</v>
      </c>
      <c r="C99" s="6" t="s">
        <v>10</v>
      </c>
      <c r="D99" s="6" t="s">
        <v>214</v>
      </c>
      <c r="E99" s="10">
        <v>3849940</v>
      </c>
      <c r="F99" s="11" t="s">
        <v>12</v>
      </c>
      <c r="G99" s="10">
        <v>384994</v>
      </c>
      <c r="H99" s="10">
        <f t="shared" si="7"/>
        <v>4234934</v>
      </c>
      <c r="I99" s="6" t="s">
        <v>147</v>
      </c>
      <c r="J99" s="6" t="s">
        <v>148</v>
      </c>
      <c r="K99" s="5">
        <f t="shared" si="8"/>
        <v>45008</v>
      </c>
      <c r="L99" s="10">
        <f>+VLOOKUP(B99,'[2]TT 2023'!F$416:K$567,2,0)</f>
        <v>4234934</v>
      </c>
      <c r="M99" s="10">
        <f t="shared" si="10"/>
        <v>0</v>
      </c>
      <c r="N99" s="5">
        <f>+VLOOKUP(B99,'[2]TT 2023'!F$416:K$567,6,0)</f>
        <v>45070</v>
      </c>
      <c r="O99" t="s">
        <v>1207</v>
      </c>
    </row>
    <row r="100" spans="1:15" customFormat="1" hidden="1" x14ac:dyDescent="0.25">
      <c r="A100" s="5">
        <v>44973</v>
      </c>
      <c r="B100" s="17">
        <v>6271</v>
      </c>
      <c r="C100" s="6" t="s">
        <v>10</v>
      </c>
      <c r="D100" s="6" t="s">
        <v>216</v>
      </c>
      <c r="E100" s="10">
        <v>1468620</v>
      </c>
      <c r="F100" s="11" t="s">
        <v>12</v>
      </c>
      <c r="G100" s="10">
        <v>146862</v>
      </c>
      <c r="H100" s="10">
        <f t="shared" si="7"/>
        <v>1615482</v>
      </c>
      <c r="I100" s="6" t="s">
        <v>147</v>
      </c>
      <c r="J100" s="6" t="s">
        <v>148</v>
      </c>
      <c r="K100" s="5">
        <f t="shared" si="8"/>
        <v>45008</v>
      </c>
      <c r="L100" s="10">
        <f>+VLOOKUP(B100,'[2]TT 2023'!F$416:K$567,2,0)</f>
        <v>1615482</v>
      </c>
      <c r="M100" s="10">
        <f t="shared" si="10"/>
        <v>0</v>
      </c>
      <c r="N100" s="5">
        <f>+VLOOKUP(B100,'[2]TT 2023'!F$416:K$567,6,0)</f>
        <v>45070</v>
      </c>
      <c r="O100" t="s">
        <v>1207</v>
      </c>
    </row>
    <row r="101" spans="1:15" customFormat="1" hidden="1" x14ac:dyDescent="0.25">
      <c r="A101" s="5">
        <v>44973</v>
      </c>
      <c r="B101" s="17">
        <v>6272</v>
      </c>
      <c r="C101" s="6" t="s">
        <v>10</v>
      </c>
      <c r="D101" s="6" t="s">
        <v>218</v>
      </c>
      <c r="E101" s="10">
        <v>3491900</v>
      </c>
      <c r="F101" s="11" t="s">
        <v>12</v>
      </c>
      <c r="G101" s="10">
        <v>349190</v>
      </c>
      <c r="H101" s="10">
        <f t="shared" si="7"/>
        <v>3841090</v>
      </c>
      <c r="I101" s="6" t="s">
        <v>147</v>
      </c>
      <c r="J101" s="6" t="s">
        <v>148</v>
      </c>
      <c r="K101" s="5">
        <f t="shared" si="8"/>
        <v>45008</v>
      </c>
      <c r="L101" s="10">
        <f>+VLOOKUP(B101,'[2]TT 2023'!F$416:K$567,2,0)</f>
        <v>3841090</v>
      </c>
      <c r="M101" s="10">
        <f t="shared" si="10"/>
        <v>0</v>
      </c>
      <c r="N101" s="5">
        <f>+VLOOKUP(B101,'[2]TT 2023'!F$416:K$567,6,0)</f>
        <v>45070</v>
      </c>
      <c r="O101" t="s">
        <v>1207</v>
      </c>
    </row>
    <row r="102" spans="1:15" customFormat="1" hidden="1" x14ac:dyDescent="0.25">
      <c r="A102" s="5">
        <v>44973</v>
      </c>
      <c r="B102" s="17">
        <v>6273</v>
      </c>
      <c r="C102" s="6" t="s">
        <v>10</v>
      </c>
      <c r="D102" s="6" t="s">
        <v>220</v>
      </c>
      <c r="E102" s="10">
        <v>5920055</v>
      </c>
      <c r="F102" s="11" t="s">
        <v>12</v>
      </c>
      <c r="G102" s="10">
        <v>592006</v>
      </c>
      <c r="H102" s="10">
        <f t="shared" si="7"/>
        <v>6512061</v>
      </c>
      <c r="I102" s="6" t="s">
        <v>147</v>
      </c>
      <c r="J102" s="6" t="s">
        <v>148</v>
      </c>
      <c r="K102" s="5">
        <f t="shared" si="8"/>
        <v>45008</v>
      </c>
      <c r="L102" s="10">
        <f>+VLOOKUP(B102,'[2]TT 2023'!F$416:K$567,2,0)</f>
        <v>6512066</v>
      </c>
      <c r="M102" s="10">
        <f t="shared" si="10"/>
        <v>5</v>
      </c>
      <c r="N102" s="5">
        <f>+VLOOKUP(B102,'[2]TT 2023'!F$416:K$567,6,0)</f>
        <v>45070</v>
      </c>
      <c r="O102" t="s">
        <v>1207</v>
      </c>
    </row>
    <row r="103" spans="1:15" customFormat="1" hidden="1" x14ac:dyDescent="0.25">
      <c r="A103" s="5">
        <v>44973</v>
      </c>
      <c r="B103" s="17">
        <v>6274</v>
      </c>
      <c r="C103" s="6" t="s">
        <v>10</v>
      </c>
      <c r="D103" s="6" t="s">
        <v>222</v>
      </c>
      <c r="E103" s="10">
        <v>6194009</v>
      </c>
      <c r="F103" s="11" t="s">
        <v>12</v>
      </c>
      <c r="G103" s="10">
        <v>619401</v>
      </c>
      <c r="H103" s="10">
        <f t="shared" si="7"/>
        <v>6813410</v>
      </c>
      <c r="I103" s="6" t="s">
        <v>147</v>
      </c>
      <c r="J103" s="6" t="s">
        <v>148</v>
      </c>
      <c r="K103" s="5">
        <f t="shared" si="8"/>
        <v>45008</v>
      </c>
      <c r="L103" s="10">
        <f>+VLOOKUP(B103,'[2]TT 2023'!F$416:K$567,2,0)</f>
        <v>6813411</v>
      </c>
      <c r="M103" s="10">
        <f t="shared" si="10"/>
        <v>1</v>
      </c>
      <c r="N103" s="5">
        <f>+VLOOKUP(B103,'[2]TT 2023'!F$416:K$567,6,0)</f>
        <v>45070</v>
      </c>
      <c r="O103" t="s">
        <v>1207</v>
      </c>
    </row>
    <row r="104" spans="1:15" customFormat="1" hidden="1" x14ac:dyDescent="0.25">
      <c r="A104" s="5">
        <v>44973</v>
      </c>
      <c r="B104" s="17">
        <v>6275</v>
      </c>
      <c r="C104" s="6" t="s">
        <v>10</v>
      </c>
      <c r="D104" s="6" t="s">
        <v>224</v>
      </c>
      <c r="E104" s="10">
        <v>1815240</v>
      </c>
      <c r="F104" s="11" t="s">
        <v>12</v>
      </c>
      <c r="G104" s="10">
        <v>181524</v>
      </c>
      <c r="H104" s="10">
        <f t="shared" si="7"/>
        <v>1996764</v>
      </c>
      <c r="I104" s="6" t="s">
        <v>147</v>
      </c>
      <c r="J104" s="6" t="s">
        <v>148</v>
      </c>
      <c r="K104" s="5">
        <f t="shared" si="8"/>
        <v>45008</v>
      </c>
      <c r="L104" s="10">
        <f>+VLOOKUP(B104,'[2]TT 2023'!F$416:K$567,2,0)</f>
        <v>1996764</v>
      </c>
      <c r="M104" s="10">
        <f t="shared" si="10"/>
        <v>0</v>
      </c>
      <c r="N104" s="5">
        <f>+VLOOKUP(B104,'[2]TT 2023'!F$416:K$567,6,0)</f>
        <v>45070</v>
      </c>
      <c r="O104" t="s">
        <v>1207</v>
      </c>
    </row>
    <row r="105" spans="1:15" customFormat="1" hidden="1" x14ac:dyDescent="0.25">
      <c r="A105" s="5">
        <v>44973</v>
      </c>
      <c r="B105" s="17">
        <v>6276</v>
      </c>
      <c r="C105" s="6" t="s">
        <v>10</v>
      </c>
      <c r="D105" s="6" t="s">
        <v>226</v>
      </c>
      <c r="E105" s="10">
        <v>3690540</v>
      </c>
      <c r="F105" s="11" t="s">
        <v>12</v>
      </c>
      <c r="G105" s="10">
        <v>369054</v>
      </c>
      <c r="H105" s="10">
        <f t="shared" si="7"/>
        <v>4059594</v>
      </c>
      <c r="I105" s="6" t="s">
        <v>147</v>
      </c>
      <c r="J105" s="6" t="s">
        <v>148</v>
      </c>
      <c r="K105" s="5">
        <f t="shared" si="8"/>
        <v>45008</v>
      </c>
      <c r="L105" s="10">
        <f>+VLOOKUP(B105,'[2]TT 2023'!F$416:K$567,2,0)</f>
        <v>4059594</v>
      </c>
      <c r="M105" s="10">
        <f t="shared" si="10"/>
        <v>0</v>
      </c>
      <c r="N105" s="5">
        <f>+VLOOKUP(B105,'[2]TT 2023'!F$416:K$567,6,0)</f>
        <v>45070</v>
      </c>
      <c r="O105" t="s">
        <v>1207</v>
      </c>
    </row>
    <row r="106" spans="1:15" customFormat="1" hidden="1" x14ac:dyDescent="0.25">
      <c r="A106" s="5">
        <v>44973</v>
      </c>
      <c r="B106" s="17">
        <v>6277</v>
      </c>
      <c r="C106" s="6" t="s">
        <v>10</v>
      </c>
      <c r="D106" s="6" t="s">
        <v>228</v>
      </c>
      <c r="E106" s="10">
        <v>2618440</v>
      </c>
      <c r="F106" s="11" t="s">
        <v>12</v>
      </c>
      <c r="G106" s="10">
        <v>261844</v>
      </c>
      <c r="H106" s="10">
        <f t="shared" si="7"/>
        <v>2880284</v>
      </c>
      <c r="I106" s="6" t="s">
        <v>147</v>
      </c>
      <c r="J106" s="6" t="s">
        <v>148</v>
      </c>
      <c r="K106" s="5">
        <f t="shared" si="8"/>
        <v>45008</v>
      </c>
      <c r="L106" s="10" t="e">
        <f>+VLOOKUP(B106,'[2]TT 2023'!F$416:K$567,2,0)</f>
        <v>#N/A</v>
      </c>
      <c r="M106" s="10" t="e">
        <f t="shared" si="10"/>
        <v>#N/A</v>
      </c>
      <c r="N106" s="5" t="e">
        <f>+VLOOKUP(B106,'[2]TT 2023'!F$416:K$567,6,0)</f>
        <v>#N/A</v>
      </c>
      <c r="O106" t="s">
        <v>1219</v>
      </c>
    </row>
    <row r="107" spans="1:15" customFormat="1" hidden="1" x14ac:dyDescent="0.25">
      <c r="A107" s="5">
        <v>44973</v>
      </c>
      <c r="B107" s="17">
        <v>6278</v>
      </c>
      <c r="C107" s="6" t="s">
        <v>10</v>
      </c>
      <c r="D107" s="6" t="s">
        <v>230</v>
      </c>
      <c r="E107" s="10">
        <v>1542990</v>
      </c>
      <c r="F107" s="11" t="s">
        <v>12</v>
      </c>
      <c r="G107" s="10">
        <v>154299</v>
      </c>
      <c r="H107" s="10">
        <f t="shared" si="7"/>
        <v>1697289</v>
      </c>
      <c r="I107" s="6" t="s">
        <v>113</v>
      </c>
      <c r="J107" s="6" t="s">
        <v>114</v>
      </c>
      <c r="K107" s="5">
        <f t="shared" si="8"/>
        <v>45008</v>
      </c>
      <c r="L107" s="10">
        <f>+VLOOKUP(B107,'[2]TT 2023'!F$416:K$567,2,0)</f>
        <v>1697289</v>
      </c>
      <c r="M107" s="10">
        <f t="shared" si="10"/>
        <v>0</v>
      </c>
      <c r="N107" s="5">
        <f>+VLOOKUP(B107,'[2]TT 2023'!F$416:K$567,6,0)</f>
        <v>45070</v>
      </c>
      <c r="O107" t="s">
        <v>1207</v>
      </c>
    </row>
    <row r="108" spans="1:15" customFormat="1" hidden="1" x14ac:dyDescent="0.25">
      <c r="A108" s="5">
        <v>44973</v>
      </c>
      <c r="B108" s="17">
        <v>6279</v>
      </c>
      <c r="C108" s="6" t="s">
        <v>10</v>
      </c>
      <c r="D108" s="6" t="s">
        <v>232</v>
      </c>
      <c r="E108" s="10">
        <v>4223925</v>
      </c>
      <c r="F108" s="11" t="s">
        <v>12</v>
      </c>
      <c r="G108" s="10">
        <v>422393</v>
      </c>
      <c r="H108" s="10">
        <f t="shared" si="7"/>
        <v>4646318</v>
      </c>
      <c r="I108" s="6" t="s">
        <v>89</v>
      </c>
      <c r="J108" s="6" t="s">
        <v>90</v>
      </c>
      <c r="K108" s="5">
        <f t="shared" si="8"/>
        <v>45008</v>
      </c>
      <c r="L108" s="10">
        <f>+VLOOKUP(B108,'[2]TT 2023'!F$416:K$567,2,0)</f>
        <v>4646323</v>
      </c>
      <c r="M108" s="10">
        <f t="shared" si="10"/>
        <v>5</v>
      </c>
      <c r="N108" s="5">
        <f>+VLOOKUP(B108,'[2]TT 2023'!F$416:K$567,6,0)</f>
        <v>45070</v>
      </c>
      <c r="O108" t="s">
        <v>1207</v>
      </c>
    </row>
    <row r="109" spans="1:15" customFormat="1" hidden="1" x14ac:dyDescent="0.25">
      <c r="A109" s="5">
        <v>44973</v>
      </c>
      <c r="B109" s="17">
        <v>6280</v>
      </c>
      <c r="C109" s="6" t="s">
        <v>10</v>
      </c>
      <c r="D109" s="6" t="s">
        <v>234</v>
      </c>
      <c r="E109" s="10">
        <v>1468620</v>
      </c>
      <c r="F109" s="11" t="s">
        <v>12</v>
      </c>
      <c r="G109" s="10">
        <v>146862</v>
      </c>
      <c r="H109" s="10">
        <f t="shared" si="7"/>
        <v>1615482</v>
      </c>
      <c r="I109" s="6" t="s">
        <v>53</v>
      </c>
      <c r="J109" s="6" t="s">
        <v>54</v>
      </c>
      <c r="K109" s="5">
        <f t="shared" si="8"/>
        <v>45008</v>
      </c>
      <c r="L109" s="10">
        <f>+VLOOKUP(B109,'[2]TT 2023'!F$416:K$567,2,0)</f>
        <v>1615482</v>
      </c>
      <c r="M109" s="10">
        <f t="shared" si="10"/>
        <v>0</v>
      </c>
      <c r="N109" s="5">
        <f>+VLOOKUP(B109,'[2]TT 2023'!F$416:K$567,6,0)</f>
        <v>45070</v>
      </c>
      <c r="O109" t="s">
        <v>1207</v>
      </c>
    </row>
    <row r="110" spans="1:15" customFormat="1" hidden="1" x14ac:dyDescent="0.25">
      <c r="A110" s="5">
        <v>44973</v>
      </c>
      <c r="B110" s="17">
        <v>6281</v>
      </c>
      <c r="C110" s="6" t="s">
        <v>10</v>
      </c>
      <c r="D110" s="6" t="s">
        <v>236</v>
      </c>
      <c r="E110" s="10">
        <v>3372440</v>
      </c>
      <c r="F110" s="11" t="s">
        <v>12</v>
      </c>
      <c r="G110" s="10">
        <v>337244</v>
      </c>
      <c r="H110" s="10">
        <f t="shared" si="7"/>
        <v>3709684</v>
      </c>
      <c r="I110" s="6" t="s">
        <v>131</v>
      </c>
      <c r="J110" s="6" t="s">
        <v>132</v>
      </c>
      <c r="K110" s="5">
        <f t="shared" si="8"/>
        <v>45008</v>
      </c>
      <c r="L110" s="10">
        <f>+VLOOKUP(B110,'[2]TT 2023'!F$416:K$567,2,0)</f>
        <v>3709684</v>
      </c>
      <c r="M110" s="10">
        <f t="shared" si="10"/>
        <v>0</v>
      </c>
      <c r="N110" s="5">
        <f>+VLOOKUP(B110,'[2]TT 2023'!F$416:K$567,6,0)</f>
        <v>45070</v>
      </c>
      <c r="O110" t="s">
        <v>1207</v>
      </c>
    </row>
    <row r="111" spans="1:15" customFormat="1" hidden="1" x14ac:dyDescent="0.25">
      <c r="A111" s="5">
        <v>44973</v>
      </c>
      <c r="B111" s="17">
        <v>6282</v>
      </c>
      <c r="C111" s="6" t="s">
        <v>10</v>
      </c>
      <c r="D111" s="6" t="s">
        <v>238</v>
      </c>
      <c r="E111" s="10">
        <v>2579200</v>
      </c>
      <c r="F111" s="11" t="s">
        <v>12</v>
      </c>
      <c r="G111" s="10">
        <v>257920</v>
      </c>
      <c r="H111" s="10">
        <f t="shared" si="7"/>
        <v>2837120</v>
      </c>
      <c r="I111" s="6" t="s">
        <v>13</v>
      </c>
      <c r="J111" s="6" t="s">
        <v>14</v>
      </c>
      <c r="K111" s="5">
        <f t="shared" si="8"/>
        <v>45008</v>
      </c>
      <c r="L111" s="10">
        <f>+VLOOKUP(B111,'[2]TT 2023'!F$416:K$567,2,0)</f>
        <v>2837120</v>
      </c>
      <c r="M111" s="10">
        <f t="shared" si="10"/>
        <v>0</v>
      </c>
      <c r="N111" s="5">
        <f>+VLOOKUP(B111,'[2]TT 2023'!F$416:K$567,6,0)</f>
        <v>45070</v>
      </c>
      <c r="O111" t="s">
        <v>1207</v>
      </c>
    </row>
    <row r="112" spans="1:15" customFormat="1" hidden="1" x14ac:dyDescent="0.25">
      <c r="A112" s="5">
        <v>44973</v>
      </c>
      <c r="B112" s="17">
        <v>6287</v>
      </c>
      <c r="C112" s="6" t="s">
        <v>10</v>
      </c>
      <c r="D112" s="6" t="s">
        <v>240</v>
      </c>
      <c r="E112" s="10">
        <v>6904290</v>
      </c>
      <c r="F112" s="11" t="s">
        <v>12</v>
      </c>
      <c r="G112" s="10">
        <v>690429</v>
      </c>
      <c r="H112" s="10">
        <f t="shared" si="7"/>
        <v>7594719</v>
      </c>
      <c r="I112" s="6" t="s">
        <v>13</v>
      </c>
      <c r="J112" s="6" t="s">
        <v>14</v>
      </c>
      <c r="K112" s="5">
        <f t="shared" si="8"/>
        <v>45008</v>
      </c>
      <c r="L112" s="10">
        <f>+VLOOKUP(B112,'[2]TT 2023'!F$416:K$567,2,0)</f>
        <v>7594719</v>
      </c>
      <c r="M112" s="10">
        <f t="shared" si="10"/>
        <v>0</v>
      </c>
      <c r="N112" s="5">
        <f>+VLOOKUP(B112,'[2]TT 2023'!F$416:K$567,6,0)</f>
        <v>45070</v>
      </c>
      <c r="O112" t="s">
        <v>1207</v>
      </c>
    </row>
    <row r="113" spans="1:15" customFormat="1" hidden="1" x14ac:dyDescent="0.25">
      <c r="A113" s="5">
        <v>44973</v>
      </c>
      <c r="B113" s="17">
        <v>6288</v>
      </c>
      <c r="C113" s="6" t="s">
        <v>10</v>
      </c>
      <c r="D113" s="6" t="s">
        <v>242</v>
      </c>
      <c r="E113" s="10">
        <v>3283860</v>
      </c>
      <c r="F113" s="11" t="s">
        <v>12</v>
      </c>
      <c r="G113" s="10">
        <v>328386</v>
      </c>
      <c r="H113" s="10">
        <f t="shared" si="7"/>
        <v>3612246</v>
      </c>
      <c r="I113" s="6" t="s">
        <v>101</v>
      </c>
      <c r="J113" s="6" t="s">
        <v>102</v>
      </c>
      <c r="K113" s="5">
        <f t="shared" si="8"/>
        <v>45008</v>
      </c>
      <c r="L113" s="10">
        <f>+VLOOKUP(B113,'[2]TT 2023'!F$416:K$567,2,0)</f>
        <v>3612246</v>
      </c>
      <c r="M113" s="10">
        <f t="shared" si="10"/>
        <v>0</v>
      </c>
      <c r="N113" s="5">
        <f>+VLOOKUP(B113,'[2]TT 2023'!F$416:K$567,6,0)</f>
        <v>45070</v>
      </c>
      <c r="O113" t="s">
        <v>1207</v>
      </c>
    </row>
    <row r="114" spans="1:15" customFormat="1" hidden="1" x14ac:dyDescent="0.25">
      <c r="A114" s="5">
        <v>44973</v>
      </c>
      <c r="B114" s="17">
        <v>6289</v>
      </c>
      <c r="C114" s="6" t="s">
        <v>10</v>
      </c>
      <c r="D114" s="6" t="s">
        <v>244</v>
      </c>
      <c r="E114" s="10">
        <v>6303504</v>
      </c>
      <c r="F114" s="11" t="s">
        <v>12</v>
      </c>
      <c r="G114" s="10">
        <v>630350</v>
      </c>
      <c r="H114" s="10">
        <f t="shared" si="7"/>
        <v>6933854</v>
      </c>
      <c r="I114" s="6" t="s">
        <v>101</v>
      </c>
      <c r="J114" s="6" t="s">
        <v>102</v>
      </c>
      <c r="K114" s="5">
        <f t="shared" si="8"/>
        <v>45008</v>
      </c>
      <c r="L114" s="10">
        <f>+VLOOKUP(B114,'[2]TT 2023'!F$416:K$567,2,0)</f>
        <v>6933850</v>
      </c>
      <c r="M114" s="10">
        <f t="shared" si="10"/>
        <v>-4</v>
      </c>
      <c r="N114" s="5">
        <f>+VLOOKUP(B114,'[2]TT 2023'!F$416:K$567,6,0)</f>
        <v>45070</v>
      </c>
      <c r="O114" t="s">
        <v>1207</v>
      </c>
    </row>
    <row r="115" spans="1:15" customFormat="1" hidden="1" x14ac:dyDescent="0.25">
      <c r="A115" s="5">
        <v>44981</v>
      </c>
      <c r="B115" s="17">
        <v>8648</v>
      </c>
      <c r="C115" s="6" t="s">
        <v>10</v>
      </c>
      <c r="D115" s="6" t="s">
        <v>246</v>
      </c>
      <c r="E115" s="10">
        <v>955570</v>
      </c>
      <c r="F115" s="11" t="s">
        <v>12</v>
      </c>
      <c r="G115" s="10">
        <v>95557</v>
      </c>
      <c r="H115" s="10">
        <f t="shared" si="7"/>
        <v>1051127</v>
      </c>
      <c r="I115" s="6" t="s">
        <v>13</v>
      </c>
      <c r="J115" s="6" t="s">
        <v>14</v>
      </c>
      <c r="K115" s="5">
        <f t="shared" si="8"/>
        <v>45016</v>
      </c>
      <c r="L115" s="10">
        <f>+VLOOKUP(B115,'[1]TT 2023'!F$1:K$415,2,0)</f>
        <v>1051127</v>
      </c>
      <c r="M115" s="10">
        <f t="shared" si="10"/>
        <v>0</v>
      </c>
      <c r="N115" s="5">
        <f>+VLOOKUP(B115,'[1]TT 2023'!F$1:K$415,6,0)</f>
        <v>45026</v>
      </c>
      <c r="O115" t="s">
        <v>1204</v>
      </c>
    </row>
    <row r="116" spans="1:15" customFormat="1" hidden="1" x14ac:dyDescent="0.25">
      <c r="A116" s="5">
        <v>44981</v>
      </c>
      <c r="B116" s="17">
        <v>8649</v>
      </c>
      <c r="C116" s="6" t="s">
        <v>10</v>
      </c>
      <c r="D116" s="6" t="s">
        <v>248</v>
      </c>
      <c r="E116" s="10">
        <v>7104620</v>
      </c>
      <c r="F116" s="11" t="s">
        <v>12</v>
      </c>
      <c r="G116" s="10">
        <v>710462</v>
      </c>
      <c r="H116" s="10">
        <f t="shared" si="7"/>
        <v>7815082</v>
      </c>
      <c r="I116" s="6" t="s">
        <v>117</v>
      </c>
      <c r="J116" s="6" t="s">
        <v>118</v>
      </c>
      <c r="K116" s="5">
        <f t="shared" si="8"/>
        <v>45016</v>
      </c>
      <c r="L116" s="10">
        <f>+VLOOKUP(B116,'[1]TT 2023'!F$1:K$415,2,0)</f>
        <v>7815082</v>
      </c>
      <c r="M116" s="10">
        <f t="shared" si="10"/>
        <v>0</v>
      </c>
      <c r="N116" s="5">
        <f>+VLOOKUP(B116,'[1]TT 2023'!F$1:K$415,6,0)</f>
        <v>45009</v>
      </c>
      <c r="O116" t="s">
        <v>1203</v>
      </c>
    </row>
    <row r="117" spans="1:15" customFormat="1" hidden="1" x14ac:dyDescent="0.25">
      <c r="A117" s="5">
        <v>44981</v>
      </c>
      <c r="B117" s="17">
        <v>8650</v>
      </c>
      <c r="C117" s="6" t="s">
        <v>10</v>
      </c>
      <c r="D117" s="6" t="s">
        <v>250</v>
      </c>
      <c r="E117" s="10">
        <v>501820</v>
      </c>
      <c r="F117" s="11" t="s">
        <v>12</v>
      </c>
      <c r="G117" s="10">
        <v>50182</v>
      </c>
      <c r="H117" s="10">
        <f t="shared" si="7"/>
        <v>552002</v>
      </c>
      <c r="I117" s="6" t="s">
        <v>13</v>
      </c>
      <c r="J117" s="6" t="s">
        <v>14</v>
      </c>
      <c r="K117" s="5">
        <f t="shared" si="8"/>
        <v>45016</v>
      </c>
      <c r="L117" s="10">
        <f>+VLOOKUP(B117,'[1]TT 2023'!F$1:K$415,2,0)</f>
        <v>552002</v>
      </c>
      <c r="M117" s="10">
        <f t="shared" si="10"/>
        <v>0</v>
      </c>
      <c r="N117" s="5">
        <f>+VLOOKUP(B117,'[1]TT 2023'!F$1:K$415,6,0)</f>
        <v>45009</v>
      </c>
      <c r="O117" t="s">
        <v>1203</v>
      </c>
    </row>
    <row r="118" spans="1:15" customFormat="1" hidden="1" x14ac:dyDescent="0.25">
      <c r="A118" s="5">
        <v>44981</v>
      </c>
      <c r="B118" s="17">
        <v>8651</v>
      </c>
      <c r="C118" s="6" t="s">
        <v>10</v>
      </c>
      <c r="D118" s="6" t="s">
        <v>252</v>
      </c>
      <c r="E118" s="10">
        <v>11632476</v>
      </c>
      <c r="F118" s="11" t="s">
        <v>12</v>
      </c>
      <c r="G118" s="10">
        <v>1163248</v>
      </c>
      <c r="H118" s="10">
        <f t="shared" si="7"/>
        <v>12795724</v>
      </c>
      <c r="I118" s="6" t="s">
        <v>175</v>
      </c>
      <c r="J118" s="6" t="s">
        <v>176</v>
      </c>
      <c r="K118" s="5">
        <f t="shared" si="8"/>
        <v>45016</v>
      </c>
      <c r="L118" s="10">
        <f>+VLOOKUP(B118,'[1]TT 2023'!F$1:K$415,2,0)</f>
        <v>12795728</v>
      </c>
      <c r="M118" s="10">
        <f t="shared" si="10"/>
        <v>4</v>
      </c>
      <c r="N118" s="5">
        <f>+VLOOKUP(B118,'[1]TT 2023'!F$1:K$415,6,0)</f>
        <v>45009</v>
      </c>
      <c r="O118" t="s">
        <v>1203</v>
      </c>
    </row>
    <row r="119" spans="1:15" customFormat="1" hidden="1" x14ac:dyDescent="0.25">
      <c r="A119" s="5">
        <v>44981</v>
      </c>
      <c r="B119" s="17">
        <v>8652</v>
      </c>
      <c r="C119" s="6" t="s">
        <v>10</v>
      </c>
      <c r="D119" s="6" t="s">
        <v>254</v>
      </c>
      <c r="E119" s="10">
        <v>272250</v>
      </c>
      <c r="F119" s="11" t="s">
        <v>12</v>
      </c>
      <c r="G119" s="10">
        <v>27225</v>
      </c>
      <c r="H119" s="10">
        <f t="shared" si="7"/>
        <v>299475</v>
      </c>
      <c r="I119" s="6" t="s">
        <v>83</v>
      </c>
      <c r="J119" s="6" t="s">
        <v>84</v>
      </c>
      <c r="K119" s="5">
        <f t="shared" si="8"/>
        <v>45016</v>
      </c>
      <c r="L119" s="10">
        <f>+VLOOKUP(B119,'[1]TT 2023'!F$1:K$415,2,0)</f>
        <v>299475</v>
      </c>
      <c r="M119" s="10">
        <f t="shared" si="10"/>
        <v>0</v>
      </c>
      <c r="N119" s="5">
        <f>+VLOOKUP(B119,'[1]TT 2023'!F$1:K$415,6,0)</f>
        <v>45026</v>
      </c>
      <c r="O119" t="s">
        <v>1204</v>
      </c>
    </row>
    <row r="120" spans="1:15" customFormat="1" hidden="1" x14ac:dyDescent="0.25">
      <c r="A120" s="5">
        <v>44981</v>
      </c>
      <c r="B120" s="17">
        <v>8653</v>
      </c>
      <c r="C120" s="6" t="s">
        <v>10</v>
      </c>
      <c r="D120" s="6" t="s">
        <v>256</v>
      </c>
      <c r="E120" s="10">
        <v>1529835</v>
      </c>
      <c r="F120" s="11" t="s">
        <v>12</v>
      </c>
      <c r="G120" s="10">
        <v>152984</v>
      </c>
      <c r="H120" s="10">
        <f t="shared" si="7"/>
        <v>1682819</v>
      </c>
      <c r="I120" s="6" t="s">
        <v>93</v>
      </c>
      <c r="J120" s="6" t="s">
        <v>94</v>
      </c>
      <c r="K120" s="5">
        <f t="shared" si="8"/>
        <v>45016</v>
      </c>
      <c r="L120" s="10">
        <f>+VLOOKUP(B120,'[1]TT 2023'!F$1:K$415,2,0)</f>
        <v>1682824</v>
      </c>
      <c r="M120" s="10">
        <f t="shared" si="10"/>
        <v>5</v>
      </c>
      <c r="N120" s="5">
        <f>+VLOOKUP(B120,'[1]TT 2023'!F$1:K$415,6,0)</f>
        <v>45009</v>
      </c>
      <c r="O120" t="s">
        <v>1203</v>
      </c>
    </row>
    <row r="121" spans="1:15" customFormat="1" hidden="1" x14ac:dyDescent="0.25">
      <c r="A121" s="5">
        <v>44981</v>
      </c>
      <c r="B121" s="17">
        <v>8654</v>
      </c>
      <c r="C121" s="6" t="s">
        <v>10</v>
      </c>
      <c r="D121" s="6" t="s">
        <v>258</v>
      </c>
      <c r="E121" s="10">
        <v>2579200</v>
      </c>
      <c r="F121" s="11" t="s">
        <v>12</v>
      </c>
      <c r="G121" s="10">
        <v>257920</v>
      </c>
      <c r="H121" s="10">
        <f t="shared" si="7"/>
        <v>2837120</v>
      </c>
      <c r="I121" s="6" t="s">
        <v>89</v>
      </c>
      <c r="J121" s="6" t="s">
        <v>90</v>
      </c>
      <c r="K121" s="5">
        <f t="shared" si="8"/>
        <v>45016</v>
      </c>
      <c r="L121" s="10">
        <f>+VLOOKUP(B121,'[1]TT 2023'!F$1:K$415,2,0)</f>
        <v>2837120</v>
      </c>
      <c r="M121" s="10">
        <f t="shared" si="10"/>
        <v>0</v>
      </c>
      <c r="N121" s="5">
        <f>+VLOOKUP(B121,'[1]TT 2023'!F$1:K$415,6,0)</f>
        <v>45026</v>
      </c>
      <c r="O121" t="s">
        <v>1204</v>
      </c>
    </row>
    <row r="122" spans="1:15" customFormat="1" hidden="1" x14ac:dyDescent="0.25">
      <c r="A122" s="5">
        <v>44981</v>
      </c>
      <c r="B122" s="17">
        <v>8655</v>
      </c>
      <c r="C122" s="6" t="s">
        <v>10</v>
      </c>
      <c r="D122" s="6" t="s">
        <v>260</v>
      </c>
      <c r="E122" s="10">
        <v>2618440</v>
      </c>
      <c r="F122" s="11" t="s">
        <v>12</v>
      </c>
      <c r="G122" s="10">
        <v>261844</v>
      </c>
      <c r="H122" s="10">
        <f t="shared" si="7"/>
        <v>2880284</v>
      </c>
      <c r="I122" s="6" t="s">
        <v>53</v>
      </c>
      <c r="J122" s="6" t="s">
        <v>54</v>
      </c>
      <c r="K122" s="5">
        <f t="shared" si="8"/>
        <v>45016</v>
      </c>
      <c r="L122" s="10">
        <f>+VLOOKUP(B122,'[1]TT 2023'!F$1:K$415,2,0)</f>
        <v>2880284</v>
      </c>
      <c r="M122" s="10">
        <f t="shared" si="10"/>
        <v>0</v>
      </c>
      <c r="N122" s="5">
        <f>+VLOOKUP(B122,'[1]TT 2023'!F$1:K$415,6,0)</f>
        <v>45026</v>
      </c>
      <c r="O122" t="s">
        <v>1204</v>
      </c>
    </row>
    <row r="123" spans="1:15" customFormat="1" hidden="1" x14ac:dyDescent="0.25">
      <c r="A123" s="5">
        <v>44981</v>
      </c>
      <c r="B123" s="17">
        <v>8656</v>
      </c>
      <c r="C123" s="6" t="s">
        <v>10</v>
      </c>
      <c r="D123" s="6" t="s">
        <v>262</v>
      </c>
      <c r="E123" s="10">
        <v>1110580</v>
      </c>
      <c r="F123" s="11" t="s">
        <v>12</v>
      </c>
      <c r="G123" s="10">
        <v>111058</v>
      </c>
      <c r="H123" s="10">
        <f t="shared" si="7"/>
        <v>1221638</v>
      </c>
      <c r="I123" s="6" t="s">
        <v>131</v>
      </c>
      <c r="J123" s="6" t="s">
        <v>132</v>
      </c>
      <c r="K123" s="5">
        <f t="shared" si="8"/>
        <v>45016</v>
      </c>
      <c r="L123" s="10">
        <f>+VLOOKUP(B123,'[1]TT 2023'!F$1:K$415,2,0)</f>
        <v>1221638</v>
      </c>
      <c r="M123" s="10">
        <f t="shared" si="10"/>
        <v>0</v>
      </c>
      <c r="N123" s="5">
        <f>+VLOOKUP(B123,'[1]TT 2023'!F$1:K$415,6,0)</f>
        <v>45009</v>
      </c>
      <c r="O123" t="s">
        <v>1203</v>
      </c>
    </row>
    <row r="124" spans="1:15" customFormat="1" hidden="1" x14ac:dyDescent="0.25">
      <c r="A124" s="5">
        <v>44981</v>
      </c>
      <c r="B124" s="17">
        <v>8657</v>
      </c>
      <c r="C124" s="6" t="s">
        <v>10</v>
      </c>
      <c r="D124" s="6" t="s">
        <v>264</v>
      </c>
      <c r="E124" s="10">
        <v>7453425</v>
      </c>
      <c r="F124" s="11" t="s">
        <v>12</v>
      </c>
      <c r="G124" s="10">
        <v>745343</v>
      </c>
      <c r="H124" s="10">
        <f t="shared" si="7"/>
        <v>8198768</v>
      </c>
      <c r="I124" s="6" t="s">
        <v>175</v>
      </c>
      <c r="J124" s="6" t="s">
        <v>176</v>
      </c>
      <c r="K124" s="5">
        <f t="shared" si="8"/>
        <v>45016</v>
      </c>
      <c r="L124" s="10">
        <f>+VLOOKUP(B124,'[1]TT 2023'!F$1:K$415,2,0)</f>
        <v>8198773</v>
      </c>
      <c r="M124" s="10">
        <f t="shared" si="10"/>
        <v>5</v>
      </c>
      <c r="N124" s="5">
        <f>+VLOOKUP(B124,'[1]TT 2023'!F$1:K$415,6,0)</f>
        <v>45026</v>
      </c>
      <c r="O124" t="s">
        <v>1204</v>
      </c>
    </row>
    <row r="125" spans="1:15" customFormat="1" hidden="1" x14ac:dyDescent="0.25">
      <c r="A125" s="5">
        <v>44981</v>
      </c>
      <c r="B125" s="17">
        <v>8658</v>
      </c>
      <c r="C125" s="6" t="s">
        <v>10</v>
      </c>
      <c r="D125" s="6" t="s">
        <v>266</v>
      </c>
      <c r="E125" s="10">
        <v>9108795</v>
      </c>
      <c r="F125" s="11" t="s">
        <v>12</v>
      </c>
      <c r="G125" s="10">
        <v>910880</v>
      </c>
      <c r="H125" s="10">
        <f t="shared" si="7"/>
        <v>10019675</v>
      </c>
      <c r="I125" s="6" t="s">
        <v>83</v>
      </c>
      <c r="J125" s="6" t="s">
        <v>84</v>
      </c>
      <c r="K125" s="5">
        <f t="shared" si="8"/>
        <v>45016</v>
      </c>
      <c r="L125" s="10">
        <f>+VLOOKUP(B125,'[1]TT 2023'!F$1:K$415,2,0)</f>
        <v>10019680</v>
      </c>
      <c r="M125" s="10">
        <f t="shared" si="10"/>
        <v>5</v>
      </c>
      <c r="N125" s="5">
        <f>+VLOOKUP(B125,'[1]TT 2023'!F$1:K$415,6,0)</f>
        <v>45026</v>
      </c>
      <c r="O125" t="s">
        <v>1204</v>
      </c>
    </row>
    <row r="126" spans="1:15" customFormat="1" hidden="1" x14ac:dyDescent="0.25">
      <c r="A126" s="5">
        <v>44981</v>
      </c>
      <c r="B126" s="17">
        <v>8659</v>
      </c>
      <c r="C126" s="6" t="s">
        <v>10</v>
      </c>
      <c r="D126" s="6" t="s">
        <v>268</v>
      </c>
      <c r="E126" s="10">
        <v>7926260</v>
      </c>
      <c r="F126" s="11" t="s">
        <v>12</v>
      </c>
      <c r="G126" s="10">
        <v>792626</v>
      </c>
      <c r="H126" s="10">
        <f t="shared" si="7"/>
        <v>8718886</v>
      </c>
      <c r="I126" s="6" t="s">
        <v>291</v>
      </c>
      <c r="J126" s="6" t="s">
        <v>292</v>
      </c>
      <c r="K126" s="5">
        <f t="shared" si="8"/>
        <v>45016</v>
      </c>
      <c r="L126" s="10">
        <f>+VLOOKUP(B126,'[1]TT 2023'!F$1:K$415,2,0)</f>
        <v>8718886</v>
      </c>
      <c r="M126" s="10">
        <f t="shared" si="10"/>
        <v>0</v>
      </c>
      <c r="N126" s="5">
        <f>+VLOOKUP(B126,'[1]TT 2023'!F$1:K$415,6,0)</f>
        <v>45026</v>
      </c>
      <c r="O126" t="s">
        <v>1204</v>
      </c>
    </row>
    <row r="127" spans="1:15" customFormat="1" hidden="1" x14ac:dyDescent="0.25">
      <c r="A127" s="5">
        <v>44981</v>
      </c>
      <c r="B127" s="17">
        <v>8660</v>
      </c>
      <c r="C127" s="6" t="s">
        <v>10</v>
      </c>
      <c r="D127" s="6" t="s">
        <v>270</v>
      </c>
      <c r="E127" s="10">
        <v>2221160</v>
      </c>
      <c r="F127" s="11" t="s">
        <v>12</v>
      </c>
      <c r="G127" s="10">
        <v>222116</v>
      </c>
      <c r="H127" s="10">
        <f t="shared" si="7"/>
        <v>2443276</v>
      </c>
      <c r="I127" s="6" t="s">
        <v>139</v>
      </c>
      <c r="J127" s="6" t="s">
        <v>140</v>
      </c>
      <c r="K127" s="5">
        <f t="shared" si="8"/>
        <v>45016</v>
      </c>
      <c r="L127" s="10">
        <f>+VLOOKUP(B127,'[1]TT 2023'!F$1:K$415,2,0)</f>
        <v>2443276</v>
      </c>
      <c r="M127" s="10">
        <f t="shared" si="10"/>
        <v>0</v>
      </c>
      <c r="N127" s="5">
        <f>+VLOOKUP(B127,'[1]TT 2023'!F$1:K$415,6,0)</f>
        <v>45026</v>
      </c>
      <c r="O127" t="s">
        <v>1204</v>
      </c>
    </row>
    <row r="128" spans="1:15" customFormat="1" hidden="1" x14ac:dyDescent="0.25">
      <c r="A128" s="5">
        <v>44981</v>
      </c>
      <c r="B128" s="17">
        <v>8661</v>
      </c>
      <c r="C128" s="6" t="s">
        <v>10</v>
      </c>
      <c r="D128" s="6" t="s">
        <v>272</v>
      </c>
      <c r="E128" s="10">
        <v>2144100</v>
      </c>
      <c r="F128" s="11" t="s">
        <v>12</v>
      </c>
      <c r="G128" s="10">
        <v>214410</v>
      </c>
      <c r="H128" s="10">
        <f t="shared" si="7"/>
        <v>2358510</v>
      </c>
      <c r="I128" s="6" t="s">
        <v>53</v>
      </c>
      <c r="J128" s="6" t="s">
        <v>54</v>
      </c>
      <c r="K128" s="5">
        <f t="shared" si="8"/>
        <v>45016</v>
      </c>
      <c r="L128" s="10">
        <f>+VLOOKUP(B128,'[1]TT 2023'!F$1:K$415,2,0)</f>
        <v>2358510</v>
      </c>
      <c r="M128" s="10">
        <f t="shared" si="10"/>
        <v>0</v>
      </c>
      <c r="N128" s="5">
        <f>+VLOOKUP(B128,'[1]TT 2023'!F$1:K$415,6,0)</f>
        <v>45026</v>
      </c>
      <c r="O128" t="s">
        <v>1204</v>
      </c>
    </row>
    <row r="129" spans="1:19" hidden="1" x14ac:dyDescent="0.25">
      <c r="A129" s="5">
        <v>44981</v>
      </c>
      <c r="B129" s="17">
        <v>8662</v>
      </c>
      <c r="C129" s="6" t="s">
        <v>10</v>
      </c>
      <c r="D129" s="6" t="s">
        <v>274</v>
      </c>
      <c r="E129" s="10">
        <v>1072050</v>
      </c>
      <c r="F129" s="11" t="s">
        <v>12</v>
      </c>
      <c r="G129" s="10">
        <v>107205</v>
      </c>
      <c r="H129" s="10">
        <f t="shared" si="7"/>
        <v>1179255</v>
      </c>
      <c r="I129" s="6" t="s">
        <v>131</v>
      </c>
      <c r="J129" s="6" t="s">
        <v>132</v>
      </c>
      <c r="K129" s="5">
        <f t="shared" si="8"/>
        <v>45016</v>
      </c>
      <c r="L129" s="10">
        <f>+VLOOKUP(B129,'[1]TT 2023'!F$1:K$415,2,0)</f>
        <v>1179255</v>
      </c>
      <c r="M129" s="10">
        <f t="shared" si="10"/>
        <v>0</v>
      </c>
      <c r="N129" s="5">
        <f>+VLOOKUP(B129,'[1]TT 2023'!F$1:K$415,6,0)</f>
        <v>45026</v>
      </c>
      <c r="O129" t="s">
        <v>1204</v>
      </c>
      <c r="R129"/>
      <c r="S129"/>
    </row>
    <row r="130" spans="1:19" hidden="1" x14ac:dyDescent="0.25">
      <c r="A130" s="5">
        <v>44981</v>
      </c>
      <c r="B130" s="17">
        <v>8663</v>
      </c>
      <c r="C130" s="6" t="s">
        <v>10</v>
      </c>
      <c r="D130" s="6" t="s">
        <v>276</v>
      </c>
      <c r="E130" s="10">
        <v>1354610</v>
      </c>
      <c r="F130" s="11" t="s">
        <v>12</v>
      </c>
      <c r="G130" s="10">
        <v>135461</v>
      </c>
      <c r="H130" s="10">
        <f t="shared" si="7"/>
        <v>1490071</v>
      </c>
      <c r="I130" s="6" t="s">
        <v>147</v>
      </c>
      <c r="J130" s="6" t="s">
        <v>148</v>
      </c>
      <c r="K130" s="5">
        <f t="shared" si="8"/>
        <v>45016</v>
      </c>
      <c r="L130" s="10" t="e">
        <f>+VLOOKUP(B130,'[2]TT 2023'!F$416:K$567,2,0)</f>
        <v>#N/A</v>
      </c>
      <c r="M130" s="10" t="e">
        <f t="shared" si="10"/>
        <v>#N/A</v>
      </c>
      <c r="N130" s="5" t="e">
        <f>+VLOOKUP(B130,'[2]TT 2023'!F$416:K$567,6,0)</f>
        <v>#N/A</v>
      </c>
      <c r="O130" t="s">
        <v>1219</v>
      </c>
      <c r="R130"/>
      <c r="S130"/>
    </row>
    <row r="131" spans="1:19" hidden="1" x14ac:dyDescent="0.25">
      <c r="A131" s="5">
        <v>44981</v>
      </c>
      <c r="B131" s="17">
        <v>8664</v>
      </c>
      <c r="C131" s="6" t="s">
        <v>10</v>
      </c>
      <c r="D131" s="6" t="s">
        <v>278</v>
      </c>
      <c r="E131" s="10">
        <v>5552900</v>
      </c>
      <c r="F131" s="11" t="s">
        <v>12</v>
      </c>
      <c r="G131" s="10">
        <v>555290</v>
      </c>
      <c r="H131" s="10">
        <f t="shared" si="7"/>
        <v>6108190</v>
      </c>
      <c r="I131" s="6" t="s">
        <v>147</v>
      </c>
      <c r="J131" s="6" t="s">
        <v>148</v>
      </c>
      <c r="K131" s="5">
        <f t="shared" si="8"/>
        <v>45016</v>
      </c>
      <c r="L131" s="10">
        <f>+VLOOKUP(B131,'[2]TT 2023'!F$568:K$665,2,0)</f>
        <v>6108190</v>
      </c>
      <c r="M131" s="10">
        <f t="shared" si="10"/>
        <v>0</v>
      </c>
      <c r="N131" s="5">
        <f>+VLOOKUP(B131,'[2]TT 2023'!F$568:K$665,6,0)</f>
        <v>45089</v>
      </c>
      <c r="O131" t="s">
        <v>1233</v>
      </c>
      <c r="R131"/>
      <c r="S131"/>
    </row>
    <row r="132" spans="1:19" hidden="1" x14ac:dyDescent="0.25">
      <c r="A132" s="5">
        <v>44981</v>
      </c>
      <c r="B132" s="17">
        <v>8665</v>
      </c>
      <c r="C132" s="6" t="s">
        <v>10</v>
      </c>
      <c r="D132" s="6" t="s">
        <v>280</v>
      </c>
      <c r="E132" s="10">
        <v>1078385</v>
      </c>
      <c r="F132" s="11" t="s">
        <v>12</v>
      </c>
      <c r="G132" s="10">
        <v>107839</v>
      </c>
      <c r="H132" s="10">
        <f t="shared" si="7"/>
        <v>1186224</v>
      </c>
      <c r="I132" s="6" t="s">
        <v>147</v>
      </c>
      <c r="J132" s="6" t="s">
        <v>148</v>
      </c>
      <c r="K132" s="5">
        <f t="shared" si="8"/>
        <v>45016</v>
      </c>
      <c r="L132" s="10">
        <f>+VLOOKUP(B132,'[1]TT 2023'!F$1:K$415,2,0)</f>
        <v>1186229</v>
      </c>
      <c r="M132" s="10">
        <f t="shared" si="10"/>
        <v>5</v>
      </c>
      <c r="N132" s="5">
        <f>+VLOOKUP(B132,'[1]TT 2023'!F$1:K$415,6,0)</f>
        <v>45009</v>
      </c>
      <c r="O132" t="s">
        <v>1203</v>
      </c>
      <c r="R132"/>
      <c r="S132"/>
    </row>
    <row r="133" spans="1:19" hidden="1" x14ac:dyDescent="0.25">
      <c r="A133" s="5">
        <v>44981</v>
      </c>
      <c r="B133" s="17">
        <v>8666</v>
      </c>
      <c r="C133" s="6" t="s">
        <v>10</v>
      </c>
      <c r="D133" s="6" t="s">
        <v>282</v>
      </c>
      <c r="E133" s="10">
        <v>3371445</v>
      </c>
      <c r="F133" s="11" t="s">
        <v>12</v>
      </c>
      <c r="G133" s="10">
        <v>337145</v>
      </c>
      <c r="H133" s="10">
        <f t="shared" si="7"/>
        <v>3708590</v>
      </c>
      <c r="I133" s="6" t="s">
        <v>147</v>
      </c>
      <c r="J133" s="6" t="s">
        <v>148</v>
      </c>
      <c r="K133" s="5">
        <f t="shared" si="8"/>
        <v>45016</v>
      </c>
      <c r="L133" s="10">
        <f>+VLOOKUP(B133,'[1]TT 2023'!F$1:K$415,2,0)</f>
        <v>3708595</v>
      </c>
      <c r="M133" s="10">
        <f t="shared" si="10"/>
        <v>5</v>
      </c>
      <c r="N133" s="5">
        <f>+VLOOKUP(B133,'[1]TT 2023'!F$1:K$415,6,0)</f>
        <v>45009</v>
      </c>
      <c r="O133" t="s">
        <v>1203</v>
      </c>
      <c r="R133"/>
      <c r="S133"/>
    </row>
    <row r="134" spans="1:19" hidden="1" x14ac:dyDescent="0.25">
      <c r="A134" s="5">
        <v>44982</v>
      </c>
      <c r="B134" s="17">
        <v>9019</v>
      </c>
      <c r="C134" s="6" t="s">
        <v>10</v>
      </c>
      <c r="D134" s="6" t="s">
        <v>284</v>
      </c>
      <c r="E134" s="10">
        <v>2937240</v>
      </c>
      <c r="F134" s="11" t="s">
        <v>12</v>
      </c>
      <c r="G134" s="10">
        <v>293724</v>
      </c>
      <c r="H134" s="10">
        <f t="shared" si="7"/>
        <v>3230964</v>
      </c>
      <c r="I134" s="6" t="s">
        <v>175</v>
      </c>
      <c r="J134" s="6" t="s">
        <v>176</v>
      </c>
      <c r="K134" s="5">
        <f t="shared" si="8"/>
        <v>45017</v>
      </c>
      <c r="L134" s="10">
        <f>+VLOOKUP(B134,'[2]TT 2023'!F$416:K$567,2,0)</f>
        <v>3230964</v>
      </c>
      <c r="M134" s="10">
        <f t="shared" si="10"/>
        <v>0</v>
      </c>
      <c r="N134" s="5">
        <f>+VLOOKUP(B134,'[2]TT 2023'!F$416:K$567,6,0)</f>
        <v>45070</v>
      </c>
      <c r="O134" t="s">
        <v>1207</v>
      </c>
      <c r="R134"/>
      <c r="S134"/>
    </row>
    <row r="135" spans="1:19" hidden="1" x14ac:dyDescent="0.25">
      <c r="A135" s="5">
        <v>44982</v>
      </c>
      <c r="B135" s="17">
        <v>9020</v>
      </c>
      <c r="C135" s="6" t="s">
        <v>10</v>
      </c>
      <c r="D135" s="6" t="s">
        <v>286</v>
      </c>
      <c r="E135" s="10">
        <v>6071100</v>
      </c>
      <c r="F135" s="11" t="s">
        <v>12</v>
      </c>
      <c r="G135" s="10">
        <v>607110</v>
      </c>
      <c r="H135" s="10">
        <f t="shared" si="7"/>
        <v>6678210</v>
      </c>
      <c r="I135" s="6" t="s">
        <v>131</v>
      </c>
      <c r="J135" s="6" t="s">
        <v>132</v>
      </c>
      <c r="K135" s="5">
        <f t="shared" si="8"/>
        <v>45017</v>
      </c>
      <c r="L135" s="10">
        <f>+VLOOKUP(B135,'[2]TT 2023'!F$416:K$567,2,0)</f>
        <v>6678210</v>
      </c>
      <c r="M135" s="10">
        <f t="shared" si="10"/>
        <v>0</v>
      </c>
      <c r="N135" s="5">
        <f>+VLOOKUP(B135,'[2]TT 2023'!F$416:K$567,6,0)</f>
        <v>45070</v>
      </c>
      <c r="O135" t="s">
        <v>1207</v>
      </c>
      <c r="R135"/>
      <c r="S135"/>
    </row>
    <row r="136" spans="1:19" hidden="1" x14ac:dyDescent="0.25">
      <c r="A136" s="5">
        <v>44982</v>
      </c>
      <c r="B136" s="17">
        <v>9021</v>
      </c>
      <c r="C136" s="6" t="s">
        <v>10</v>
      </c>
      <c r="D136" s="6" t="s">
        <v>288</v>
      </c>
      <c r="E136" s="10">
        <v>2520775</v>
      </c>
      <c r="F136" s="11" t="s">
        <v>12</v>
      </c>
      <c r="G136" s="10">
        <v>252078</v>
      </c>
      <c r="H136" s="10">
        <f t="shared" si="7"/>
        <v>2772853</v>
      </c>
      <c r="I136" s="6" t="s">
        <v>13</v>
      </c>
      <c r="J136" s="6" t="s">
        <v>14</v>
      </c>
      <c r="K136" s="5">
        <f t="shared" si="8"/>
        <v>45017</v>
      </c>
      <c r="L136" s="10">
        <f>+VLOOKUP(B136,'[2]TT 2023'!F$416:K$567,2,0)</f>
        <v>2772858</v>
      </c>
      <c r="M136" s="10">
        <f t="shared" si="10"/>
        <v>5</v>
      </c>
      <c r="N136" s="5">
        <f>+VLOOKUP(B136,'[2]TT 2023'!F$416:K$567,6,0)</f>
        <v>45070</v>
      </c>
      <c r="O136" t="s">
        <v>1207</v>
      </c>
      <c r="R136"/>
      <c r="S136"/>
    </row>
    <row r="137" spans="1:19" hidden="1" x14ac:dyDescent="0.25">
      <c r="A137" s="5">
        <v>44982</v>
      </c>
      <c r="B137" s="17">
        <v>9022</v>
      </c>
      <c r="C137" s="6" t="s">
        <v>10</v>
      </c>
      <c r="D137" s="6" t="s">
        <v>290</v>
      </c>
      <c r="E137" s="10">
        <v>3726620</v>
      </c>
      <c r="F137" s="11" t="s">
        <v>12</v>
      </c>
      <c r="G137" s="10">
        <v>372662</v>
      </c>
      <c r="H137" s="10">
        <f t="shared" si="7"/>
        <v>4099282</v>
      </c>
      <c r="I137" s="6" t="s">
        <v>13</v>
      </c>
      <c r="J137" s="6" t="s">
        <v>14</v>
      </c>
      <c r="K137" s="5">
        <f t="shared" si="8"/>
        <v>45017</v>
      </c>
      <c r="L137" s="10">
        <f>+VLOOKUP(B137,'[2]TT 2023'!F$416:K$567,2,0)</f>
        <v>4099282</v>
      </c>
      <c r="M137" s="10">
        <f t="shared" si="10"/>
        <v>0</v>
      </c>
      <c r="N137" s="5">
        <f>+VLOOKUP(B137,'[2]TT 2023'!F$416:K$567,6,0)</f>
        <v>45070</v>
      </c>
      <c r="O137" t="s">
        <v>1207</v>
      </c>
      <c r="R137"/>
      <c r="S137"/>
    </row>
    <row r="138" spans="1:19" hidden="1" x14ac:dyDescent="0.25">
      <c r="A138" s="40">
        <v>44987</v>
      </c>
      <c r="B138" s="17">
        <v>10480</v>
      </c>
      <c r="C138" s="6" t="s">
        <v>10</v>
      </c>
      <c r="D138" s="6" t="s">
        <v>294</v>
      </c>
      <c r="E138" s="10">
        <v>1072050</v>
      </c>
      <c r="F138" s="11" t="s">
        <v>12</v>
      </c>
      <c r="G138" s="10">
        <v>107205</v>
      </c>
      <c r="H138" s="10">
        <f t="shared" si="7"/>
        <v>1179255</v>
      </c>
      <c r="I138" s="6" t="s">
        <v>13</v>
      </c>
      <c r="J138" s="6" t="s">
        <v>14</v>
      </c>
      <c r="K138" s="5">
        <f t="shared" si="8"/>
        <v>45022</v>
      </c>
      <c r="L138" s="10">
        <f>+VLOOKUP(B138,'[2]TT 2023'!F$666:K$785,2,0)</f>
        <v>1179255</v>
      </c>
      <c r="M138" s="10">
        <f t="shared" si="10"/>
        <v>0</v>
      </c>
      <c r="N138" s="5">
        <f>+VLOOKUP(B138,'[2]TT 2023'!F$666:K$785,6,0)</f>
        <v>45103</v>
      </c>
      <c r="O138" t="s">
        <v>1254</v>
      </c>
    </row>
    <row r="139" spans="1:19" hidden="1" x14ac:dyDescent="0.25">
      <c r="A139" s="40">
        <v>44987</v>
      </c>
      <c r="B139" s="17">
        <v>10481</v>
      </c>
      <c r="C139" s="6" t="s">
        <v>10</v>
      </c>
      <c r="D139" s="6" t="s">
        <v>296</v>
      </c>
      <c r="E139" s="10">
        <v>3491900</v>
      </c>
      <c r="F139" s="11" t="s">
        <v>12</v>
      </c>
      <c r="G139" s="10">
        <v>349190</v>
      </c>
      <c r="H139" s="10">
        <f t="shared" si="7"/>
        <v>3841090</v>
      </c>
      <c r="I139" s="6" t="s">
        <v>139</v>
      </c>
      <c r="J139" s="6" t="s">
        <v>140</v>
      </c>
      <c r="K139" s="5">
        <f t="shared" si="8"/>
        <v>45022</v>
      </c>
      <c r="L139" s="10">
        <f>+VLOOKUP(B139,'[2]TT 2023'!F$666:K$785,2,0)</f>
        <v>3841090</v>
      </c>
      <c r="M139" s="10">
        <f t="shared" si="10"/>
        <v>0</v>
      </c>
      <c r="N139" s="5">
        <f>+VLOOKUP(B139,'[2]TT 2023'!F$666:K$785,6,0)</f>
        <v>45103</v>
      </c>
      <c r="O139" t="s">
        <v>1254</v>
      </c>
    </row>
    <row r="140" spans="1:19" hidden="1" x14ac:dyDescent="0.25">
      <c r="A140" s="40">
        <v>44987</v>
      </c>
      <c r="B140" s="17">
        <v>10482</v>
      </c>
      <c r="C140" s="6" t="s">
        <v>10</v>
      </c>
      <c r="D140" s="6" t="s">
        <v>298</v>
      </c>
      <c r="E140" s="10">
        <v>1529835</v>
      </c>
      <c r="F140" s="11" t="s">
        <v>12</v>
      </c>
      <c r="G140" s="10">
        <v>152984</v>
      </c>
      <c r="H140" s="10">
        <f t="shared" si="7"/>
        <v>1682819</v>
      </c>
      <c r="I140" s="6" t="s">
        <v>113</v>
      </c>
      <c r="J140" s="6" t="s">
        <v>114</v>
      </c>
      <c r="K140" s="5">
        <f t="shared" si="8"/>
        <v>45022</v>
      </c>
      <c r="L140" s="10">
        <f>+VLOOKUP(B140,'[2]TT 2023'!F$666:K$785,2,0)</f>
        <v>1682824</v>
      </c>
      <c r="M140" s="10">
        <f t="shared" si="10"/>
        <v>5</v>
      </c>
      <c r="N140" s="5">
        <f>+VLOOKUP(B140,'[2]TT 2023'!F$666:K$785,6,0)</f>
        <v>45103</v>
      </c>
      <c r="O140" t="s">
        <v>1254</v>
      </c>
    </row>
    <row r="141" spans="1:19" hidden="1" x14ac:dyDescent="0.25">
      <c r="A141" s="40">
        <v>44987</v>
      </c>
      <c r="B141" s="17">
        <v>10483</v>
      </c>
      <c r="C141" s="6" t="s">
        <v>10</v>
      </c>
      <c r="D141" s="6" t="s">
        <v>300</v>
      </c>
      <c r="E141" s="10">
        <v>1410195</v>
      </c>
      <c r="F141" s="11" t="s">
        <v>12</v>
      </c>
      <c r="G141" s="10">
        <v>141020</v>
      </c>
      <c r="H141" s="10">
        <f t="shared" ref="H141:H205" si="11">+E141+G141</f>
        <v>1551215</v>
      </c>
      <c r="I141" s="6" t="s">
        <v>175</v>
      </c>
      <c r="J141" s="6" t="s">
        <v>176</v>
      </c>
      <c r="K141" s="5">
        <f t="shared" ref="K141:K205" si="12">35+A141</f>
        <v>45022</v>
      </c>
      <c r="L141" s="10">
        <f>+VLOOKUP(B141,'[2]TT 2023'!F$666:K$785,2,0)</f>
        <v>1551220</v>
      </c>
      <c r="M141" s="10">
        <f t="shared" ref="M141:M163" si="13">+L141-H141</f>
        <v>5</v>
      </c>
      <c r="N141" s="5">
        <f>+VLOOKUP(B141,'[2]TT 2023'!F$666:K$785,6,0)</f>
        <v>45103</v>
      </c>
      <c r="O141" t="s">
        <v>1254</v>
      </c>
    </row>
    <row r="142" spans="1:19" hidden="1" x14ac:dyDescent="0.25">
      <c r="A142" s="40">
        <v>44987</v>
      </c>
      <c r="B142" s="17">
        <v>10484</v>
      </c>
      <c r="C142" s="6" t="s">
        <v>10</v>
      </c>
      <c r="D142" s="6" t="s">
        <v>302</v>
      </c>
      <c r="E142" s="10">
        <v>1468620</v>
      </c>
      <c r="F142" s="11" t="s">
        <v>12</v>
      </c>
      <c r="G142" s="10">
        <v>146862</v>
      </c>
      <c r="H142" s="10">
        <f t="shared" si="11"/>
        <v>1615482</v>
      </c>
      <c r="I142" s="6" t="s">
        <v>93</v>
      </c>
      <c r="J142" s="6" t="s">
        <v>94</v>
      </c>
      <c r="K142" s="5">
        <f t="shared" si="12"/>
        <v>45022</v>
      </c>
      <c r="L142" s="10">
        <f>+VLOOKUP(B142,'[2]TT 2023'!F$666:K$785,2,0)</f>
        <v>1615482</v>
      </c>
      <c r="M142" s="10">
        <f t="shared" si="13"/>
        <v>0</v>
      </c>
      <c r="N142" s="5">
        <f>+VLOOKUP(B142,'[2]TT 2023'!F$666:K$785,6,0)</f>
        <v>45103</v>
      </c>
      <c r="O142" t="s">
        <v>1254</v>
      </c>
    </row>
    <row r="143" spans="1:19" hidden="1" x14ac:dyDescent="0.25">
      <c r="A143" s="40">
        <v>44987</v>
      </c>
      <c r="B143" s="17">
        <v>10485</v>
      </c>
      <c r="C143" s="6" t="s">
        <v>10</v>
      </c>
      <c r="D143" s="6" t="s">
        <v>304</v>
      </c>
      <c r="E143" s="10">
        <v>2878815</v>
      </c>
      <c r="F143" s="11" t="s">
        <v>12</v>
      </c>
      <c r="G143" s="10">
        <v>287882</v>
      </c>
      <c r="H143" s="10">
        <f t="shared" si="11"/>
        <v>3166697</v>
      </c>
      <c r="I143" s="6" t="s">
        <v>107</v>
      </c>
      <c r="J143" s="6" t="s">
        <v>108</v>
      </c>
      <c r="K143" s="5">
        <f t="shared" si="12"/>
        <v>45022</v>
      </c>
      <c r="L143" s="10">
        <f>+VLOOKUP(B143,'[2]TT 2023'!F$666:K$785,2,0)</f>
        <v>3166702</v>
      </c>
      <c r="M143" s="10">
        <f t="shared" si="13"/>
        <v>5</v>
      </c>
      <c r="N143" s="5">
        <f>+VLOOKUP(B143,'[2]TT 2023'!F$666:K$785,6,0)</f>
        <v>45103</v>
      </c>
      <c r="O143" t="s">
        <v>1254</v>
      </c>
    </row>
    <row r="144" spans="1:19" hidden="1" x14ac:dyDescent="0.25">
      <c r="A144" s="40">
        <v>44987</v>
      </c>
      <c r="B144" s="17">
        <v>10486</v>
      </c>
      <c r="C144" s="6" t="s">
        <v>10</v>
      </c>
      <c r="D144" s="6" t="s">
        <v>306</v>
      </c>
      <c r="E144" s="10">
        <v>1110580</v>
      </c>
      <c r="F144" s="11" t="s">
        <v>12</v>
      </c>
      <c r="G144" s="10">
        <v>111058</v>
      </c>
      <c r="H144" s="10">
        <f t="shared" si="11"/>
        <v>1221638</v>
      </c>
      <c r="I144" s="6" t="s">
        <v>89</v>
      </c>
      <c r="J144" s="6" t="s">
        <v>90</v>
      </c>
      <c r="K144" s="5">
        <f t="shared" si="12"/>
        <v>45022</v>
      </c>
      <c r="L144" s="10">
        <f>+VLOOKUP(B144,'[2]TT 2023'!F$666:K$785,2,0)</f>
        <v>1221638</v>
      </c>
      <c r="M144" s="10">
        <f t="shared" si="13"/>
        <v>0</v>
      </c>
      <c r="N144" s="5">
        <f>+VLOOKUP(B144,'[2]TT 2023'!F$666:K$785,6,0)</f>
        <v>45103</v>
      </c>
      <c r="O144" t="s">
        <v>1254</v>
      </c>
    </row>
    <row r="145" spans="1:22" hidden="1" x14ac:dyDescent="0.25">
      <c r="A145" s="40">
        <v>44987</v>
      </c>
      <c r="B145" s="17">
        <v>10487</v>
      </c>
      <c r="C145" s="6" t="s">
        <v>10</v>
      </c>
      <c r="D145" s="6" t="s">
        <v>308</v>
      </c>
      <c r="E145" s="10">
        <v>4995550</v>
      </c>
      <c r="F145" s="11" t="s">
        <v>12</v>
      </c>
      <c r="G145" s="10">
        <v>499555</v>
      </c>
      <c r="H145" s="10">
        <f t="shared" si="11"/>
        <v>5495105</v>
      </c>
      <c r="I145" s="6" t="s">
        <v>139</v>
      </c>
      <c r="J145" s="6" t="s">
        <v>140</v>
      </c>
      <c r="K145" s="5">
        <f t="shared" si="12"/>
        <v>45022</v>
      </c>
      <c r="L145" s="10">
        <f>+VLOOKUP(B145,'[2]TT 2023'!F$666:K$785,2,0)</f>
        <v>5495105</v>
      </c>
      <c r="M145" s="10">
        <f t="shared" si="13"/>
        <v>0</v>
      </c>
      <c r="N145" s="5">
        <f>+VLOOKUP(B145,'[2]TT 2023'!F$666:K$785,6,0)</f>
        <v>45103</v>
      </c>
      <c r="O145" t="s">
        <v>1254</v>
      </c>
    </row>
    <row r="146" spans="1:22" hidden="1" x14ac:dyDescent="0.25">
      <c r="A146" s="40">
        <v>44987</v>
      </c>
      <c r="B146" s="17">
        <v>10488</v>
      </c>
      <c r="C146" s="6" t="s">
        <v>10</v>
      </c>
      <c r="D146" s="6" t="s">
        <v>310</v>
      </c>
      <c r="E146" s="10">
        <v>4000486</v>
      </c>
      <c r="F146" s="11" t="s">
        <v>12</v>
      </c>
      <c r="G146" s="10">
        <v>400049</v>
      </c>
      <c r="H146" s="10">
        <f t="shared" si="11"/>
        <v>4400535</v>
      </c>
      <c r="I146" s="6" t="s">
        <v>53</v>
      </c>
      <c r="J146" s="6" t="s">
        <v>54</v>
      </c>
      <c r="K146" s="5">
        <f t="shared" si="12"/>
        <v>45022</v>
      </c>
      <c r="L146" s="10">
        <f>+VLOOKUP(B146,'[2]TT 2023'!F$666:K$785,2,0)</f>
        <v>4400539</v>
      </c>
      <c r="M146" s="10">
        <f t="shared" si="13"/>
        <v>4</v>
      </c>
      <c r="N146" s="5">
        <f>+VLOOKUP(B146,'[2]TT 2023'!F$666:K$785,6,0)</f>
        <v>45103</v>
      </c>
      <c r="O146" t="s">
        <v>1254</v>
      </c>
    </row>
    <row r="147" spans="1:22" hidden="1" x14ac:dyDescent="0.25">
      <c r="A147" s="40">
        <v>44987</v>
      </c>
      <c r="B147" s="17">
        <v>10489</v>
      </c>
      <c r="C147" s="6" t="s">
        <v>10</v>
      </c>
      <c r="D147" s="6" t="s">
        <v>312</v>
      </c>
      <c r="E147" s="10">
        <v>2618440</v>
      </c>
      <c r="F147" s="11" t="s">
        <v>12</v>
      </c>
      <c r="G147" s="10">
        <v>261844</v>
      </c>
      <c r="H147" s="10">
        <f t="shared" si="11"/>
        <v>2880284</v>
      </c>
      <c r="I147" s="6" t="s">
        <v>131</v>
      </c>
      <c r="J147" s="6" t="s">
        <v>132</v>
      </c>
      <c r="K147" s="5">
        <f t="shared" si="12"/>
        <v>45022</v>
      </c>
      <c r="L147" s="10">
        <f>+VLOOKUP(B147,'[2]TT 2023'!F$666:K$785,2,0)</f>
        <v>2880284</v>
      </c>
      <c r="M147" s="10">
        <f t="shared" si="13"/>
        <v>0</v>
      </c>
      <c r="N147" s="5">
        <f>+VLOOKUP(B147,'[2]TT 2023'!F$666:K$785,6,0)</f>
        <v>45103</v>
      </c>
      <c r="O147" t="s">
        <v>1254</v>
      </c>
    </row>
    <row r="148" spans="1:22" hidden="1" x14ac:dyDescent="0.25">
      <c r="A148" s="40">
        <v>44987</v>
      </c>
      <c r="B148" s="17">
        <v>10490</v>
      </c>
      <c r="C148" s="6" t="s">
        <v>10</v>
      </c>
      <c r="D148" s="6" t="s">
        <v>314</v>
      </c>
      <c r="E148" s="10">
        <v>2221160</v>
      </c>
      <c r="F148" s="11" t="s">
        <v>12</v>
      </c>
      <c r="G148" s="10">
        <v>222116</v>
      </c>
      <c r="H148" s="10">
        <f t="shared" si="11"/>
        <v>2443276</v>
      </c>
      <c r="I148" s="6" t="s">
        <v>73</v>
      </c>
      <c r="J148" s="6" t="s">
        <v>74</v>
      </c>
      <c r="K148" s="5">
        <f t="shared" si="12"/>
        <v>45022</v>
      </c>
      <c r="L148" s="10">
        <f>+VLOOKUP(B148,'[2]TT 2023'!F$666:K$785,2,0)</f>
        <v>2443276</v>
      </c>
      <c r="M148" s="10">
        <f t="shared" si="13"/>
        <v>0</v>
      </c>
      <c r="N148" s="5">
        <f>+VLOOKUP(B148,'[2]TT 2023'!F$666:K$785,6,0)</f>
        <v>45103</v>
      </c>
      <c r="O148" t="s">
        <v>1254</v>
      </c>
    </row>
    <row r="149" spans="1:22" hidden="1" x14ac:dyDescent="0.25">
      <c r="A149" s="40">
        <v>44987</v>
      </c>
      <c r="B149" s="17">
        <v>10491</v>
      </c>
      <c r="C149" s="6" t="s">
        <v>10</v>
      </c>
      <c r="D149" s="6" t="s">
        <v>316</v>
      </c>
      <c r="E149" s="10">
        <v>272250</v>
      </c>
      <c r="F149" s="11" t="s">
        <v>12</v>
      </c>
      <c r="G149" s="10">
        <v>27225</v>
      </c>
      <c r="H149" s="10">
        <f t="shared" si="11"/>
        <v>299475</v>
      </c>
      <c r="I149" s="6" t="s">
        <v>113</v>
      </c>
      <c r="J149" s="6" t="s">
        <v>114</v>
      </c>
      <c r="K149" s="5">
        <f t="shared" si="12"/>
        <v>45022</v>
      </c>
      <c r="L149" s="10">
        <f>+VLOOKUP(B149,'[2]TT 2023'!F$666:K$785,2,0)</f>
        <v>299475</v>
      </c>
      <c r="M149" s="10">
        <f t="shared" si="13"/>
        <v>0</v>
      </c>
      <c r="N149" s="5">
        <f>+VLOOKUP(B149,'[2]TT 2023'!F$666:K$785,6,0)</f>
        <v>45103</v>
      </c>
      <c r="O149" t="s">
        <v>1254</v>
      </c>
    </row>
    <row r="150" spans="1:22" hidden="1" x14ac:dyDescent="0.25">
      <c r="A150" s="40">
        <v>44987</v>
      </c>
      <c r="B150" s="17">
        <v>10492</v>
      </c>
      <c r="C150" s="6" t="s">
        <v>10</v>
      </c>
      <c r="D150" s="6" t="s">
        <v>318</v>
      </c>
      <c r="E150" s="10">
        <v>2381320</v>
      </c>
      <c r="F150" s="11" t="s">
        <v>12</v>
      </c>
      <c r="G150" s="10">
        <v>238132</v>
      </c>
      <c r="H150" s="10">
        <f t="shared" si="11"/>
        <v>2619452</v>
      </c>
      <c r="I150" s="6" t="s">
        <v>101</v>
      </c>
      <c r="J150" s="6" t="s">
        <v>102</v>
      </c>
      <c r="K150" s="5">
        <f t="shared" si="12"/>
        <v>45022</v>
      </c>
      <c r="L150" s="10">
        <f>+VLOOKUP(B150,'[2]TT 2023'!F$666:K$785,2,0)</f>
        <v>2619452</v>
      </c>
      <c r="M150" s="10">
        <f t="shared" si="13"/>
        <v>0</v>
      </c>
      <c r="N150" s="5">
        <f>+VLOOKUP(B150,'[2]TT 2023'!F$666:K$785,6,0)</f>
        <v>45103</v>
      </c>
      <c r="O150" t="s">
        <v>1254</v>
      </c>
    </row>
    <row r="151" spans="1:22" hidden="1" x14ac:dyDescent="0.25">
      <c r="A151" s="40">
        <v>44987</v>
      </c>
      <c r="B151" s="17">
        <v>10493</v>
      </c>
      <c r="C151" s="6" t="s">
        <v>10</v>
      </c>
      <c r="D151" s="6" t="s">
        <v>320</v>
      </c>
      <c r="E151" s="10">
        <v>3791515</v>
      </c>
      <c r="F151" s="11" t="s">
        <v>12</v>
      </c>
      <c r="G151" s="10">
        <v>379152</v>
      </c>
      <c r="H151" s="10">
        <f t="shared" si="11"/>
        <v>4170667</v>
      </c>
      <c r="I151" s="6" t="s">
        <v>13</v>
      </c>
      <c r="J151" s="6" t="s">
        <v>14</v>
      </c>
      <c r="K151" s="5">
        <f t="shared" si="12"/>
        <v>45022</v>
      </c>
      <c r="L151" s="10">
        <f>+VLOOKUP(B151,'[2]TT 2023'!F$666:K$785,2,0)</f>
        <v>4170672</v>
      </c>
      <c r="M151" s="10">
        <f t="shared" si="13"/>
        <v>5</v>
      </c>
      <c r="N151" s="5">
        <f>+VLOOKUP(B151,'[2]TT 2023'!F$666:K$785,6,0)</f>
        <v>45103</v>
      </c>
      <c r="O151" t="s">
        <v>1254</v>
      </c>
    </row>
    <row r="152" spans="1:22" hidden="1" x14ac:dyDescent="0.25">
      <c r="A152" s="40">
        <v>44987</v>
      </c>
      <c r="B152" s="17">
        <v>10494</v>
      </c>
      <c r="C152" s="6" t="s">
        <v>10</v>
      </c>
      <c r="D152" s="6" t="s">
        <v>322</v>
      </c>
      <c r="E152" s="10">
        <v>6071100</v>
      </c>
      <c r="F152" s="11" t="s">
        <v>12</v>
      </c>
      <c r="G152" s="10">
        <v>607110</v>
      </c>
      <c r="H152" s="10">
        <f t="shared" si="11"/>
        <v>6678210</v>
      </c>
      <c r="I152" s="6" t="s">
        <v>13</v>
      </c>
      <c r="J152" s="6" t="s">
        <v>14</v>
      </c>
      <c r="K152" s="5">
        <f t="shared" si="12"/>
        <v>45022</v>
      </c>
      <c r="L152" s="10">
        <f>+VLOOKUP(B152,'[2]TT 2023'!F$666:K$785,2,0)</f>
        <v>6678210</v>
      </c>
      <c r="M152" s="10">
        <f t="shared" si="13"/>
        <v>0</v>
      </c>
      <c r="N152" s="5">
        <f>+VLOOKUP(B152,'[2]TT 2023'!F$666:K$785,6,0)</f>
        <v>45103</v>
      </c>
      <c r="O152" t="s">
        <v>1254</v>
      </c>
    </row>
    <row r="153" spans="1:22" hidden="1" x14ac:dyDescent="0.25">
      <c r="A153" s="40">
        <v>44987</v>
      </c>
      <c r="B153" s="17">
        <v>10495</v>
      </c>
      <c r="C153" s="6" t="s">
        <v>10</v>
      </c>
      <c r="D153" s="6" t="s">
        <v>324</v>
      </c>
      <c r="E153" s="10">
        <v>647031</v>
      </c>
      <c r="F153" s="11" t="s">
        <v>12</v>
      </c>
      <c r="G153" s="10">
        <v>64703</v>
      </c>
      <c r="H153" s="10">
        <f t="shared" si="11"/>
        <v>711734</v>
      </c>
      <c r="I153" s="6" t="s">
        <v>147</v>
      </c>
      <c r="J153" s="6" t="s">
        <v>148</v>
      </c>
      <c r="K153" s="5">
        <f t="shared" si="12"/>
        <v>45022</v>
      </c>
      <c r="L153" s="10">
        <f>+VLOOKUP(B153,'[2]TT 2023'!F$666:K$785,2,0)</f>
        <v>711733</v>
      </c>
      <c r="M153" s="10">
        <f t="shared" si="13"/>
        <v>-1</v>
      </c>
      <c r="N153" s="5">
        <f>+VLOOKUP(B153,'[2]TT 2023'!F$666:K$785,6,0)</f>
        <v>45103</v>
      </c>
      <c r="O153" t="s">
        <v>1254</v>
      </c>
    </row>
    <row r="154" spans="1:22" hidden="1" x14ac:dyDescent="0.25">
      <c r="A154" s="40">
        <v>44987</v>
      </c>
      <c r="B154" s="17">
        <v>10496</v>
      </c>
      <c r="C154" s="6" t="s">
        <v>10</v>
      </c>
      <c r="D154" s="6" t="s">
        <v>326</v>
      </c>
      <c r="E154" s="10">
        <v>1963830</v>
      </c>
      <c r="F154" s="11" t="s">
        <v>12</v>
      </c>
      <c r="G154" s="10">
        <v>196383</v>
      </c>
      <c r="H154" s="10">
        <f t="shared" si="11"/>
        <v>2160213</v>
      </c>
      <c r="I154" s="6" t="s">
        <v>147</v>
      </c>
      <c r="J154" s="6" t="s">
        <v>148</v>
      </c>
      <c r="K154" s="5">
        <f t="shared" si="12"/>
        <v>45022</v>
      </c>
      <c r="L154" s="10">
        <f>+VLOOKUP(B154,'[2]TT 2023'!F$666:K$785,2,0)</f>
        <v>2160213</v>
      </c>
      <c r="M154" s="10">
        <f t="shared" si="13"/>
        <v>0</v>
      </c>
      <c r="N154" s="5">
        <f>+VLOOKUP(B154,'[2]TT 2023'!F$666:K$785,6,0)</f>
        <v>45103</v>
      </c>
      <c r="O154" t="s">
        <v>1254</v>
      </c>
    </row>
    <row r="155" spans="1:22" hidden="1" x14ac:dyDescent="0.25">
      <c r="A155" s="40">
        <v>44987</v>
      </c>
      <c r="B155" s="17">
        <v>10497</v>
      </c>
      <c r="C155" s="6" t="s">
        <v>10</v>
      </c>
      <c r="D155" s="6" t="s">
        <v>328</v>
      </c>
      <c r="E155" s="10">
        <v>3331740</v>
      </c>
      <c r="F155" s="11" t="s">
        <v>12</v>
      </c>
      <c r="G155" s="10">
        <v>333174</v>
      </c>
      <c r="H155" s="10">
        <f t="shared" si="11"/>
        <v>3664914</v>
      </c>
      <c r="I155" s="6" t="s">
        <v>147</v>
      </c>
      <c r="J155" s="6" t="s">
        <v>148</v>
      </c>
      <c r="K155" s="5">
        <f t="shared" si="12"/>
        <v>45022</v>
      </c>
      <c r="L155" s="10">
        <f>+VLOOKUP(B155,'[2]TT 2023'!F$666:K$785,2,0)</f>
        <v>3664914</v>
      </c>
      <c r="M155" s="10">
        <f t="shared" si="13"/>
        <v>0</v>
      </c>
      <c r="N155" s="5">
        <f>+VLOOKUP(B155,'[2]TT 2023'!F$666:K$785,6,0)</f>
        <v>45103</v>
      </c>
      <c r="O155" t="s">
        <v>1254</v>
      </c>
    </row>
    <row r="156" spans="1:22" hidden="1" x14ac:dyDescent="0.25">
      <c r="A156" s="40">
        <v>44987</v>
      </c>
      <c r="B156" s="17">
        <v>10498</v>
      </c>
      <c r="C156" s="6" t="s">
        <v>10</v>
      </c>
      <c r="D156" s="6" t="s">
        <v>330</v>
      </c>
      <c r="E156" s="10">
        <v>3267350</v>
      </c>
      <c r="F156" s="11" t="s">
        <v>12</v>
      </c>
      <c r="G156" s="10">
        <v>326735</v>
      </c>
      <c r="H156" s="10">
        <f t="shared" si="11"/>
        <v>3594085</v>
      </c>
      <c r="I156" s="6" t="s">
        <v>147</v>
      </c>
      <c r="J156" s="6" t="s">
        <v>148</v>
      </c>
      <c r="K156" s="5">
        <f t="shared" si="12"/>
        <v>45022</v>
      </c>
      <c r="L156" s="10">
        <f>+VLOOKUP(B156,'[2]TT 2023'!F$666:K$785,2,0)</f>
        <v>3594085</v>
      </c>
      <c r="M156" s="10">
        <f t="shared" si="13"/>
        <v>0</v>
      </c>
      <c r="N156" s="5">
        <f>+VLOOKUP(B156,'[2]TT 2023'!F$666:K$785,6,0)</f>
        <v>45103</v>
      </c>
      <c r="O156" t="s">
        <v>1254</v>
      </c>
    </row>
    <row r="157" spans="1:22" hidden="1" x14ac:dyDescent="0.25">
      <c r="A157" s="40">
        <v>44987</v>
      </c>
      <c r="B157" s="17">
        <v>10499</v>
      </c>
      <c r="C157" s="6" t="s">
        <v>10</v>
      </c>
      <c r="D157" s="6" t="s">
        <v>332</v>
      </c>
      <c r="E157" s="10">
        <v>4613305</v>
      </c>
      <c r="F157" s="11" t="s">
        <v>12</v>
      </c>
      <c r="G157" s="10">
        <v>461331</v>
      </c>
      <c r="H157" s="10">
        <f t="shared" si="11"/>
        <v>5074636</v>
      </c>
      <c r="I157" s="6" t="s">
        <v>147</v>
      </c>
      <c r="J157" s="6" t="s">
        <v>148</v>
      </c>
      <c r="K157" s="5">
        <f t="shared" si="12"/>
        <v>45022</v>
      </c>
      <c r="L157" s="10" t="e">
        <f>+VLOOKUP(B157,'[2]TT 2023'!F$786:K$899,2,0)</f>
        <v>#N/A</v>
      </c>
      <c r="M157" s="10" t="e">
        <f t="shared" si="13"/>
        <v>#N/A</v>
      </c>
      <c r="N157" s="5" t="e">
        <f>+VLOOKUP(B157,'[2]TT 2023'!F$786:K$899,6,0)</f>
        <v>#N/A</v>
      </c>
      <c r="O157" t="s">
        <v>1219</v>
      </c>
      <c r="R157" s="15">
        <f>+VLOOKUP(B157,[3]ExportInvoiceList!$D:$O,3,0)</f>
        <v>5074636</v>
      </c>
      <c r="S157" s="15">
        <f>+R157-H157</f>
        <v>0</v>
      </c>
      <c r="T157" t="str">
        <f>+VLOOKUP(B157,[3]ExportInvoiceList!$D:$O,12,0)</f>
        <v>Chúng tôi đang xử lý hóa đơn, vui lòng liên hệ Do Thi Bich Lieu</v>
      </c>
      <c r="U157" s="4">
        <f>+VLOOKUP(B157,[3]ExportInvoiceList!$D:$O,6,0)</f>
        <v>0</v>
      </c>
    </row>
    <row r="158" spans="1:22" hidden="1" x14ac:dyDescent="0.25">
      <c r="A158" s="40">
        <v>44987</v>
      </c>
      <c r="B158" s="17">
        <v>10500</v>
      </c>
      <c r="C158" s="6" t="s">
        <v>10</v>
      </c>
      <c r="D158" s="6" t="s">
        <v>334</v>
      </c>
      <c r="E158" s="10">
        <v>2381320</v>
      </c>
      <c r="F158" s="11" t="s">
        <v>12</v>
      </c>
      <c r="G158" s="10">
        <v>238132</v>
      </c>
      <c r="H158" s="10">
        <f t="shared" si="11"/>
        <v>2619452</v>
      </c>
      <c r="I158" s="6" t="s">
        <v>147</v>
      </c>
      <c r="J158" s="6" t="s">
        <v>148</v>
      </c>
      <c r="K158" s="5">
        <f t="shared" si="12"/>
        <v>45022</v>
      </c>
      <c r="L158" s="10">
        <f>+VLOOKUP(B158,'[2]TT 2023'!F$666:K$785,2,0)</f>
        <v>2619452</v>
      </c>
      <c r="M158" s="10">
        <f t="shared" si="13"/>
        <v>0</v>
      </c>
      <c r="N158" s="5">
        <f>+VLOOKUP(B158,'[2]TT 2023'!F$666:K$785,6,0)</f>
        <v>45103</v>
      </c>
      <c r="O158" t="s">
        <v>1254</v>
      </c>
    </row>
    <row r="159" spans="1:22" hidden="1" x14ac:dyDescent="0.25">
      <c r="A159" s="40">
        <v>44987</v>
      </c>
      <c r="B159" s="17">
        <v>10501</v>
      </c>
      <c r="C159" s="6" t="s">
        <v>10</v>
      </c>
      <c r="D159" s="6" t="s">
        <v>336</v>
      </c>
      <c r="E159" s="10">
        <v>3517105</v>
      </c>
      <c r="F159" s="11" t="s">
        <v>12</v>
      </c>
      <c r="G159" s="10">
        <v>351711</v>
      </c>
      <c r="H159" s="10">
        <f t="shared" si="11"/>
        <v>3868816</v>
      </c>
      <c r="I159" s="6" t="s">
        <v>147</v>
      </c>
      <c r="J159" s="6" t="s">
        <v>148</v>
      </c>
      <c r="K159" s="5">
        <f t="shared" si="12"/>
        <v>45022</v>
      </c>
      <c r="L159" s="10">
        <f>+VLOOKUP(B159,'[2]TT 2023'!F$900:K$982,2,0)</f>
        <v>3868821</v>
      </c>
      <c r="M159" s="10">
        <f t="shared" si="13"/>
        <v>5</v>
      </c>
      <c r="N159" s="5">
        <f>+VLOOKUP(B159,'[2]TT 2023'!F$900:K$982,6,0)</f>
        <v>45131</v>
      </c>
      <c r="O159" t="s">
        <v>1446</v>
      </c>
      <c r="R159" s="15">
        <f>+VLOOKUP(B159,[4]ExportInvoiceList!$D:$O,3,0)</f>
        <v>3868816</v>
      </c>
      <c r="S159" s="15">
        <f>+R159-H159</f>
        <v>0</v>
      </c>
      <c r="T159" t="str">
        <f>+VLOOKUP(B159,[4]ExportInvoiceList!$D:$O,12,0)</f>
        <v>Lịch thanh toán: Monthly at 10 &amp; 24</v>
      </c>
      <c r="U159" s="4">
        <f>+VLOOKUP(B159,[4]ExportInvoiceList!$D:$O,6,0)</f>
        <v>45013.000347222223</v>
      </c>
      <c r="V159" t="s">
        <v>1413</v>
      </c>
    </row>
    <row r="160" spans="1:22" hidden="1" x14ac:dyDescent="0.25">
      <c r="A160" s="40">
        <v>44988</v>
      </c>
      <c r="B160" s="17">
        <v>11265</v>
      </c>
      <c r="C160" s="6" t="s">
        <v>10</v>
      </c>
      <c r="D160" s="6" t="s">
        <v>338</v>
      </c>
      <c r="E160" s="10">
        <v>1468620</v>
      </c>
      <c r="F160" s="11" t="s">
        <v>12</v>
      </c>
      <c r="G160" s="10">
        <v>146862</v>
      </c>
      <c r="H160" s="10">
        <f t="shared" si="11"/>
        <v>1615482</v>
      </c>
      <c r="I160" s="6" t="s">
        <v>53</v>
      </c>
      <c r="J160" s="6" t="s">
        <v>54</v>
      </c>
      <c r="K160" s="5">
        <f t="shared" si="12"/>
        <v>45023</v>
      </c>
      <c r="L160" s="10">
        <f>+VLOOKUP(B160,'[2]TT 2023'!F$666:K$785,2,0)</f>
        <v>1615482</v>
      </c>
      <c r="M160" s="10">
        <f t="shared" si="13"/>
        <v>0</v>
      </c>
      <c r="N160" s="5">
        <f>+VLOOKUP(B160,'[2]TT 2023'!F$666:K$785,6,0)</f>
        <v>45103</v>
      </c>
      <c r="O160" t="s">
        <v>1254</v>
      </c>
    </row>
    <row r="161" spans="1:19" hidden="1" x14ac:dyDescent="0.25">
      <c r="A161" s="40">
        <v>44988</v>
      </c>
      <c r="B161" s="17">
        <v>11266</v>
      </c>
      <c r="C161" s="6" t="s">
        <v>10</v>
      </c>
      <c r="D161" s="6" t="s">
        <v>340</v>
      </c>
      <c r="E161" s="10">
        <v>943993</v>
      </c>
      <c r="F161" s="11" t="s">
        <v>12</v>
      </c>
      <c r="G161" s="10">
        <v>94399</v>
      </c>
      <c r="H161" s="10">
        <f t="shared" si="11"/>
        <v>1038392</v>
      </c>
      <c r="I161" s="6" t="s">
        <v>93</v>
      </c>
      <c r="J161" s="6" t="s">
        <v>94</v>
      </c>
      <c r="K161" s="5">
        <f t="shared" si="12"/>
        <v>45023</v>
      </c>
      <c r="L161" s="10">
        <f>+VLOOKUP(B161,'[2]TT 2023'!F$666:K$785,2,0)</f>
        <v>1038389</v>
      </c>
      <c r="M161" s="10">
        <f t="shared" si="13"/>
        <v>-3</v>
      </c>
      <c r="N161" s="5">
        <f>+VLOOKUP(B161,'[2]TT 2023'!F$666:K$785,6,0)</f>
        <v>45103</v>
      </c>
      <c r="O161" t="s">
        <v>1254</v>
      </c>
    </row>
    <row r="162" spans="1:19" hidden="1" x14ac:dyDescent="0.25">
      <c r="A162" s="40">
        <v>44988</v>
      </c>
      <c r="B162" s="17">
        <v>11267</v>
      </c>
      <c r="C162" s="6" t="s">
        <v>10</v>
      </c>
      <c r="D162" s="6" t="s">
        <v>342</v>
      </c>
      <c r="E162" s="10">
        <v>6457640</v>
      </c>
      <c r="F162" s="11" t="s">
        <v>12</v>
      </c>
      <c r="G162" s="10">
        <v>645764</v>
      </c>
      <c r="H162" s="10">
        <f t="shared" si="11"/>
        <v>7103404</v>
      </c>
      <c r="I162" s="6" t="s">
        <v>107</v>
      </c>
      <c r="J162" s="6" t="s">
        <v>108</v>
      </c>
      <c r="K162" s="5">
        <f t="shared" si="12"/>
        <v>45023</v>
      </c>
      <c r="L162" s="10">
        <f>+VLOOKUP(B162,'[2]TT 2023'!F$666:K$785,2,0)</f>
        <v>7103404</v>
      </c>
      <c r="M162" s="10">
        <f t="shared" si="13"/>
        <v>0</v>
      </c>
      <c r="N162" s="5">
        <f>+VLOOKUP(B162,'[2]TT 2023'!F$666:K$785,6,0)</f>
        <v>45103</v>
      </c>
      <c r="O162" t="s">
        <v>1254</v>
      </c>
    </row>
    <row r="163" spans="1:19" hidden="1" x14ac:dyDescent="0.25">
      <c r="A163" s="40">
        <v>44988</v>
      </c>
      <c r="B163" s="17">
        <v>11268</v>
      </c>
      <c r="C163" s="6" t="s">
        <v>10</v>
      </c>
      <c r="D163" s="6" t="s">
        <v>344</v>
      </c>
      <c r="E163" s="10">
        <v>2579200</v>
      </c>
      <c r="F163" s="11" t="s">
        <v>12</v>
      </c>
      <c r="G163" s="10">
        <v>257920</v>
      </c>
      <c r="H163" s="10">
        <f t="shared" si="11"/>
        <v>2837120</v>
      </c>
      <c r="I163" s="6" t="s">
        <v>139</v>
      </c>
      <c r="J163" s="6" t="s">
        <v>140</v>
      </c>
      <c r="K163" s="5">
        <f t="shared" si="12"/>
        <v>45023</v>
      </c>
      <c r="L163" s="10">
        <f>+VLOOKUP(B163,'[2]TT 2023'!F$666:K$785,2,0)</f>
        <v>2837120</v>
      </c>
      <c r="M163" s="10">
        <f t="shared" si="13"/>
        <v>0</v>
      </c>
      <c r="N163" s="5">
        <f>+VLOOKUP(B163,'[2]TT 2023'!F$666:K$785,6,0)</f>
        <v>45103</v>
      </c>
      <c r="O163" t="s">
        <v>1254</v>
      </c>
    </row>
    <row r="164" spans="1:19" hidden="1" x14ac:dyDescent="0.25">
      <c r="A164" s="5">
        <v>44994</v>
      </c>
      <c r="B164" s="17">
        <v>13157</v>
      </c>
      <c r="C164" s="6" t="s">
        <v>10</v>
      </c>
      <c r="D164" s="6" t="s">
        <v>346</v>
      </c>
      <c r="E164" s="10">
        <v>943993</v>
      </c>
      <c r="F164" s="11" t="s">
        <v>12</v>
      </c>
      <c r="G164" s="10">
        <v>94399</v>
      </c>
      <c r="H164" s="10">
        <f t="shared" si="11"/>
        <v>1038392</v>
      </c>
      <c r="I164" s="6" t="s">
        <v>117</v>
      </c>
      <c r="J164" s="6" t="s">
        <v>118</v>
      </c>
      <c r="K164" s="5">
        <f t="shared" si="12"/>
        <v>45029</v>
      </c>
      <c r="L164" s="10">
        <f>+VLOOKUP(B164,'[1]TT 2023'!F$1:K$415,2,0)</f>
        <v>1038389</v>
      </c>
      <c r="M164" s="10">
        <f t="shared" ref="M164:M205" si="14">+L164-H164</f>
        <v>-3</v>
      </c>
      <c r="N164" s="5">
        <f>+VLOOKUP(B164,'[1]TT 2023'!F$1:K$415,6,0)</f>
        <v>45040</v>
      </c>
      <c r="O164" t="s">
        <v>1205</v>
      </c>
      <c r="R164"/>
      <c r="S164"/>
    </row>
    <row r="165" spans="1:19" hidden="1" x14ac:dyDescent="0.25">
      <c r="A165" s="5">
        <v>44994</v>
      </c>
      <c r="B165" s="17">
        <v>13160</v>
      </c>
      <c r="C165" s="6" t="s">
        <v>10</v>
      </c>
      <c r="D165" s="6" t="s">
        <v>348</v>
      </c>
      <c r="E165" s="10">
        <v>2937240</v>
      </c>
      <c r="F165" s="11" t="s">
        <v>12</v>
      </c>
      <c r="G165" s="10">
        <v>293724</v>
      </c>
      <c r="H165" s="10">
        <f t="shared" si="11"/>
        <v>3230964</v>
      </c>
      <c r="I165" s="6" t="s">
        <v>107</v>
      </c>
      <c r="J165" s="6" t="s">
        <v>108</v>
      </c>
      <c r="K165" s="5">
        <f t="shared" si="12"/>
        <v>45029</v>
      </c>
      <c r="L165" s="10">
        <f>+VLOOKUP(B165,'[1]TT 2023'!F$1:K$415,2,0)</f>
        <v>3230964</v>
      </c>
      <c r="M165" s="10">
        <f t="shared" si="14"/>
        <v>0</v>
      </c>
      <c r="N165" s="5">
        <f>+VLOOKUP(B165,'[1]TT 2023'!F$1:K$415,6,0)</f>
        <v>45026</v>
      </c>
      <c r="O165" t="s">
        <v>1204</v>
      </c>
      <c r="R165"/>
      <c r="S165"/>
    </row>
    <row r="166" spans="1:19" hidden="1" x14ac:dyDescent="0.25">
      <c r="A166" s="5">
        <v>44994</v>
      </c>
      <c r="B166" s="17">
        <v>13161</v>
      </c>
      <c r="C166" s="6" t="s">
        <v>10</v>
      </c>
      <c r="D166" s="6" t="s">
        <v>350</v>
      </c>
      <c r="E166" s="10">
        <v>943993</v>
      </c>
      <c r="F166" s="11" t="s">
        <v>12</v>
      </c>
      <c r="G166" s="10">
        <v>94399</v>
      </c>
      <c r="H166" s="10">
        <f t="shared" si="11"/>
        <v>1038392</v>
      </c>
      <c r="I166" s="6" t="s">
        <v>83</v>
      </c>
      <c r="J166" s="6" t="s">
        <v>84</v>
      </c>
      <c r="K166" s="5">
        <f t="shared" si="12"/>
        <v>45029</v>
      </c>
      <c r="L166" s="10">
        <f>+VLOOKUP(B166,'[1]TT 2023'!F$1:K$415,2,0)</f>
        <v>1038389</v>
      </c>
      <c r="M166" s="10">
        <f t="shared" si="14"/>
        <v>-3</v>
      </c>
      <c r="N166" s="5">
        <f>+VLOOKUP(B166,'[1]TT 2023'!F$1:K$415,6,0)</f>
        <v>45040</v>
      </c>
      <c r="O166" t="s">
        <v>1205</v>
      </c>
      <c r="R166"/>
      <c r="S166"/>
    </row>
    <row r="167" spans="1:19" hidden="1" x14ac:dyDescent="0.25">
      <c r="A167" s="5">
        <v>44994</v>
      </c>
      <c r="B167" s="17">
        <v>13162</v>
      </c>
      <c r="C167" s="6" t="s">
        <v>10</v>
      </c>
      <c r="D167" s="6" t="s">
        <v>352</v>
      </c>
      <c r="E167" s="10">
        <v>2937240</v>
      </c>
      <c r="F167" s="11" t="s">
        <v>12</v>
      </c>
      <c r="G167" s="10">
        <v>293724</v>
      </c>
      <c r="H167" s="10">
        <f t="shared" si="11"/>
        <v>3230964</v>
      </c>
      <c r="I167" s="6" t="s">
        <v>107</v>
      </c>
      <c r="J167" s="6" t="s">
        <v>108</v>
      </c>
      <c r="K167" s="5">
        <f t="shared" si="12"/>
        <v>45029</v>
      </c>
      <c r="L167" s="10">
        <f>+VLOOKUP(B167,'[1]TT 2023'!F$1:K$415,2,0)</f>
        <v>3230964</v>
      </c>
      <c r="M167" s="10">
        <f t="shared" si="14"/>
        <v>0</v>
      </c>
      <c r="N167" s="5">
        <f>+VLOOKUP(B167,'[1]TT 2023'!F$1:K$415,6,0)</f>
        <v>45040</v>
      </c>
      <c r="O167" t="s">
        <v>1205</v>
      </c>
      <c r="R167"/>
      <c r="S167"/>
    </row>
    <row r="168" spans="1:19" hidden="1" x14ac:dyDescent="0.25">
      <c r="A168" s="5">
        <v>44994</v>
      </c>
      <c r="B168" s="17">
        <v>13163</v>
      </c>
      <c r="C168" s="6" t="s">
        <v>10</v>
      </c>
      <c r="D168" s="6" t="s">
        <v>354</v>
      </c>
      <c r="E168" s="10">
        <v>4114540</v>
      </c>
      <c r="F168" s="11" t="s">
        <v>12</v>
      </c>
      <c r="G168" s="10">
        <v>411454</v>
      </c>
      <c r="H168" s="10">
        <f t="shared" si="11"/>
        <v>4525994</v>
      </c>
      <c r="I168" s="6" t="s">
        <v>13</v>
      </c>
      <c r="J168" s="6" t="s">
        <v>14</v>
      </c>
      <c r="K168" s="5">
        <f t="shared" si="12"/>
        <v>45029</v>
      </c>
      <c r="L168" s="10">
        <f>+VLOOKUP(B168,'[1]TT 2023'!F$1:K$415,2,0)</f>
        <v>4525994</v>
      </c>
      <c r="M168" s="10">
        <f t="shared" si="14"/>
        <v>0</v>
      </c>
      <c r="N168" s="5">
        <f>+VLOOKUP(B168,'[1]TT 2023'!F$1:K$415,6,0)</f>
        <v>45026</v>
      </c>
      <c r="O168" t="s">
        <v>1204</v>
      </c>
      <c r="R168"/>
      <c r="S168"/>
    </row>
    <row r="169" spans="1:19" hidden="1" x14ac:dyDescent="0.25">
      <c r="A169" s="5">
        <v>44994</v>
      </c>
      <c r="B169" s="17">
        <v>13164</v>
      </c>
      <c r="C169" s="6" t="s">
        <v>10</v>
      </c>
      <c r="D169" s="6" t="s">
        <v>356</v>
      </c>
      <c r="E169" s="10">
        <v>752730</v>
      </c>
      <c r="F169" s="11" t="s">
        <v>12</v>
      </c>
      <c r="G169" s="10">
        <v>75273</v>
      </c>
      <c r="H169" s="10">
        <f t="shared" si="11"/>
        <v>828003</v>
      </c>
      <c r="I169" s="6" t="s">
        <v>147</v>
      </c>
      <c r="J169" s="6" t="s">
        <v>148</v>
      </c>
      <c r="K169" s="5">
        <f t="shared" si="12"/>
        <v>45029</v>
      </c>
      <c r="L169" s="10">
        <f>+VLOOKUP(B169,'[1]TT 2023'!F$1:K$415,2,0)</f>
        <v>828003</v>
      </c>
      <c r="M169" s="10">
        <f t="shared" si="14"/>
        <v>0</v>
      </c>
      <c r="N169" s="5">
        <f>+VLOOKUP(B169,'[1]TT 2023'!F$1:K$415,6,0)</f>
        <v>45026</v>
      </c>
      <c r="O169" t="s">
        <v>1204</v>
      </c>
      <c r="R169"/>
      <c r="S169"/>
    </row>
    <row r="170" spans="1:19" hidden="1" x14ac:dyDescent="0.25">
      <c r="A170" s="40">
        <v>44994</v>
      </c>
      <c r="B170" s="17">
        <v>13165</v>
      </c>
      <c r="C170" s="6" t="s">
        <v>10</v>
      </c>
      <c r="D170" s="6" t="s">
        <v>358</v>
      </c>
      <c r="E170" s="10">
        <v>2182630</v>
      </c>
      <c r="F170" s="11" t="s">
        <v>12</v>
      </c>
      <c r="G170" s="10">
        <v>218263</v>
      </c>
      <c r="H170" s="10">
        <f t="shared" si="11"/>
        <v>2400893</v>
      </c>
      <c r="I170" s="6" t="s">
        <v>147</v>
      </c>
      <c r="J170" s="6" t="s">
        <v>148</v>
      </c>
      <c r="K170" s="5">
        <f t="shared" si="12"/>
        <v>45029</v>
      </c>
      <c r="L170" s="10">
        <f>+VLOOKUP(B170,'[2]TT 2023'!F$666:K$785,2,0)</f>
        <v>2400893</v>
      </c>
      <c r="M170" s="10">
        <f t="shared" si="14"/>
        <v>0</v>
      </c>
      <c r="N170" s="5">
        <f>+VLOOKUP(B170,'[2]TT 2023'!F$666:K$785,6,0)</f>
        <v>45103</v>
      </c>
      <c r="O170" t="s">
        <v>1254</v>
      </c>
    </row>
    <row r="171" spans="1:19" hidden="1" x14ac:dyDescent="0.25">
      <c r="A171" s="5">
        <v>44994</v>
      </c>
      <c r="B171" s="17">
        <v>13166</v>
      </c>
      <c r="C171" s="6" t="s">
        <v>10</v>
      </c>
      <c r="D171" s="6" t="s">
        <v>360</v>
      </c>
      <c r="E171" s="10">
        <v>6607125</v>
      </c>
      <c r="F171" s="11" t="s">
        <v>12</v>
      </c>
      <c r="G171" s="10">
        <v>660713</v>
      </c>
      <c r="H171" s="10">
        <f t="shared" si="11"/>
        <v>7267838</v>
      </c>
      <c r="I171" s="6" t="s">
        <v>147</v>
      </c>
      <c r="J171" s="6" t="s">
        <v>148</v>
      </c>
      <c r="K171" s="5">
        <f t="shared" si="12"/>
        <v>45029</v>
      </c>
      <c r="L171" s="10">
        <f>+VLOOKUP(B171,'[1]TT 2023'!F$1:K$415,2,0)</f>
        <v>7267843</v>
      </c>
      <c r="M171" s="10">
        <f t="shared" si="14"/>
        <v>5</v>
      </c>
      <c r="N171" s="5">
        <f>+VLOOKUP(B171,'[1]TT 2023'!F$1:K$415,6,0)</f>
        <v>45026</v>
      </c>
      <c r="O171" t="s">
        <v>1204</v>
      </c>
      <c r="R171"/>
      <c r="S171"/>
    </row>
    <row r="172" spans="1:19" hidden="1" x14ac:dyDescent="0.25">
      <c r="A172" s="5">
        <v>44994</v>
      </c>
      <c r="B172" s="17">
        <v>13167</v>
      </c>
      <c r="C172" s="6" t="s">
        <v>10</v>
      </c>
      <c r="D172" s="6" t="s">
        <v>362</v>
      </c>
      <c r="E172" s="10">
        <v>1110580</v>
      </c>
      <c r="F172" s="11" t="s">
        <v>12</v>
      </c>
      <c r="G172" s="10">
        <v>111058</v>
      </c>
      <c r="H172" s="10">
        <f t="shared" si="11"/>
        <v>1221638</v>
      </c>
      <c r="I172" s="6" t="s">
        <v>147</v>
      </c>
      <c r="J172" s="6" t="s">
        <v>148</v>
      </c>
      <c r="K172" s="5">
        <f t="shared" si="12"/>
        <v>45029</v>
      </c>
      <c r="L172" s="10">
        <f>+VLOOKUP(B172,'[1]TT 2023'!F$1:K$415,2,0)</f>
        <v>1221638</v>
      </c>
      <c r="M172" s="10">
        <f t="shared" si="14"/>
        <v>0</v>
      </c>
      <c r="N172" s="5">
        <f>+VLOOKUP(B172,'[1]TT 2023'!F$1:K$415,6,0)</f>
        <v>45026</v>
      </c>
      <c r="O172" t="s">
        <v>1204</v>
      </c>
      <c r="R172"/>
      <c r="S172"/>
    </row>
    <row r="173" spans="1:19" hidden="1" x14ac:dyDescent="0.25">
      <c r="A173" s="5">
        <v>44994</v>
      </c>
      <c r="B173" s="17">
        <v>13194</v>
      </c>
      <c r="C173" s="6" t="s">
        <v>10</v>
      </c>
      <c r="D173" s="6" t="s">
        <v>364</v>
      </c>
      <c r="E173" s="10">
        <v>3775972</v>
      </c>
      <c r="F173" s="11" t="s">
        <v>12</v>
      </c>
      <c r="G173" s="10">
        <v>377597</v>
      </c>
      <c r="H173" s="10">
        <f t="shared" si="11"/>
        <v>4153569</v>
      </c>
      <c r="I173" s="6" t="s">
        <v>13</v>
      </c>
      <c r="J173" s="6" t="s">
        <v>14</v>
      </c>
      <c r="K173" s="5">
        <f t="shared" si="12"/>
        <v>45029</v>
      </c>
      <c r="L173" s="10">
        <f>+VLOOKUP(B173,'[1]TT 2023'!F$1:K$415,2,0)</f>
        <v>4153567</v>
      </c>
      <c r="M173" s="10">
        <f t="shared" si="14"/>
        <v>-2</v>
      </c>
      <c r="N173" s="5">
        <f>+VLOOKUP(B173,'[1]TT 2023'!F$1:K$415,6,0)</f>
        <v>45040</v>
      </c>
      <c r="O173" t="s">
        <v>1205</v>
      </c>
      <c r="R173"/>
      <c r="S173"/>
    </row>
    <row r="174" spans="1:19" hidden="1" x14ac:dyDescent="0.25">
      <c r="A174" s="5">
        <v>44994</v>
      </c>
      <c r="B174" s="17">
        <v>13195</v>
      </c>
      <c r="C174" s="6" t="s">
        <v>10</v>
      </c>
      <c r="D174" s="6" t="s">
        <v>366</v>
      </c>
      <c r="E174" s="10">
        <v>943990</v>
      </c>
      <c r="F174" s="11" t="s">
        <v>12</v>
      </c>
      <c r="G174" s="10">
        <v>94399</v>
      </c>
      <c r="H174" s="10">
        <f t="shared" si="11"/>
        <v>1038389</v>
      </c>
      <c r="I174" s="6" t="s">
        <v>113</v>
      </c>
      <c r="J174" s="6" t="s">
        <v>114</v>
      </c>
      <c r="K174" s="5">
        <f t="shared" si="12"/>
        <v>45029</v>
      </c>
      <c r="L174" s="10">
        <f>+VLOOKUP(B174,'[1]TT 2023'!F$1:K$415,2,0)</f>
        <v>1038389</v>
      </c>
      <c r="M174" s="10">
        <f t="shared" si="14"/>
        <v>0</v>
      </c>
      <c r="N174" s="5">
        <f>+VLOOKUP(B174,'[1]TT 2023'!F$1:K$415,6,0)</f>
        <v>45040</v>
      </c>
      <c r="O174" t="s">
        <v>1205</v>
      </c>
      <c r="R174"/>
      <c r="S174"/>
    </row>
    <row r="175" spans="1:19" hidden="1" x14ac:dyDescent="0.25">
      <c r="A175" s="5">
        <v>44994</v>
      </c>
      <c r="B175" s="17">
        <v>13196</v>
      </c>
      <c r="C175" s="6" t="s">
        <v>10</v>
      </c>
      <c r="D175" s="6" t="s">
        <v>368</v>
      </c>
      <c r="E175" s="10">
        <v>2234495</v>
      </c>
      <c r="F175" s="11" t="s">
        <v>12</v>
      </c>
      <c r="G175" s="10">
        <v>223450</v>
      </c>
      <c r="H175" s="10">
        <f t="shared" si="11"/>
        <v>2457945</v>
      </c>
      <c r="I175" s="6" t="s">
        <v>73</v>
      </c>
      <c r="J175" s="6" t="s">
        <v>74</v>
      </c>
      <c r="K175" s="5">
        <f t="shared" si="12"/>
        <v>45029</v>
      </c>
      <c r="L175" s="10">
        <f>+VLOOKUP(B175,'[1]TT 2023'!F$1:K$415,2,0)</f>
        <v>2457950</v>
      </c>
      <c r="M175" s="10">
        <f t="shared" si="14"/>
        <v>5</v>
      </c>
      <c r="N175" s="5">
        <f>+VLOOKUP(B175,'[1]TT 2023'!F$1:K$415,6,0)</f>
        <v>45040</v>
      </c>
      <c r="O175" t="s">
        <v>1205</v>
      </c>
      <c r="R175"/>
      <c r="S175"/>
    </row>
    <row r="176" spans="1:19" hidden="1" x14ac:dyDescent="0.25">
      <c r="A176" s="5">
        <v>44994</v>
      </c>
      <c r="B176" s="17">
        <v>13197</v>
      </c>
      <c r="C176" s="6" t="s">
        <v>10</v>
      </c>
      <c r="D176" s="6" t="s">
        <v>370</v>
      </c>
      <c r="E176" s="10">
        <v>943990</v>
      </c>
      <c r="F176" s="11" t="s">
        <v>12</v>
      </c>
      <c r="G176" s="10">
        <v>94399</v>
      </c>
      <c r="H176" s="10">
        <f t="shared" si="11"/>
        <v>1038389</v>
      </c>
      <c r="I176" s="6" t="s">
        <v>175</v>
      </c>
      <c r="J176" s="6" t="s">
        <v>176</v>
      </c>
      <c r="K176" s="5">
        <f t="shared" si="12"/>
        <v>45029</v>
      </c>
      <c r="L176" s="10">
        <f>+VLOOKUP(B176,'[1]TT 2023'!F$1:K$415,2,0)</f>
        <v>1038389</v>
      </c>
      <c r="M176" s="10">
        <f t="shared" si="14"/>
        <v>0</v>
      </c>
      <c r="N176" s="5">
        <f>+VLOOKUP(B176,'[1]TT 2023'!F$1:K$415,6,0)</f>
        <v>45040</v>
      </c>
      <c r="O176" t="s">
        <v>1205</v>
      </c>
      <c r="R176"/>
      <c r="S176"/>
    </row>
    <row r="177" spans="1:19" hidden="1" x14ac:dyDescent="0.25">
      <c r="A177" s="5">
        <v>44994</v>
      </c>
      <c r="B177" s="17">
        <v>13198</v>
      </c>
      <c r="C177" s="6" t="s">
        <v>10</v>
      </c>
      <c r="D177" s="6" t="s">
        <v>372</v>
      </c>
      <c r="E177" s="10">
        <v>943990</v>
      </c>
      <c r="F177" s="11" t="s">
        <v>12</v>
      </c>
      <c r="G177" s="10">
        <v>94399</v>
      </c>
      <c r="H177" s="10">
        <f t="shared" si="11"/>
        <v>1038389</v>
      </c>
      <c r="I177" s="6" t="s">
        <v>89</v>
      </c>
      <c r="J177" s="6" t="s">
        <v>90</v>
      </c>
      <c r="K177" s="5">
        <f t="shared" si="12"/>
        <v>45029</v>
      </c>
      <c r="L177" s="10">
        <f>+VLOOKUP(B177,'[1]TT 2023'!F$1:K$415,2,0)</f>
        <v>1038389</v>
      </c>
      <c r="M177" s="10">
        <f t="shared" si="14"/>
        <v>0</v>
      </c>
      <c r="N177" s="5">
        <f>+VLOOKUP(B177,'[1]TT 2023'!F$1:K$415,6,0)</f>
        <v>45040</v>
      </c>
      <c r="O177" t="s">
        <v>1205</v>
      </c>
      <c r="R177"/>
      <c r="S177"/>
    </row>
    <row r="178" spans="1:19" hidden="1" x14ac:dyDescent="0.25">
      <c r="A178" s="5">
        <v>44994</v>
      </c>
      <c r="B178" s="17">
        <v>13199</v>
      </c>
      <c r="C178" s="6" t="s">
        <v>10</v>
      </c>
      <c r="D178" s="6" t="s">
        <v>374</v>
      </c>
      <c r="E178" s="10">
        <v>1887980</v>
      </c>
      <c r="F178" s="11" t="s">
        <v>12</v>
      </c>
      <c r="G178" s="10">
        <v>188798</v>
      </c>
      <c r="H178" s="10">
        <f t="shared" si="11"/>
        <v>2076778</v>
      </c>
      <c r="I178" s="6" t="s">
        <v>139</v>
      </c>
      <c r="J178" s="6" t="s">
        <v>140</v>
      </c>
      <c r="K178" s="5">
        <f t="shared" si="12"/>
        <v>45029</v>
      </c>
      <c r="L178" s="10">
        <f>+VLOOKUP(B178,'[1]TT 2023'!F$1:K$415,2,0)</f>
        <v>2076778</v>
      </c>
      <c r="M178" s="10">
        <f t="shared" si="14"/>
        <v>0</v>
      </c>
      <c r="N178" s="5">
        <f>+VLOOKUP(B178,'[1]TT 2023'!F$1:K$415,6,0)</f>
        <v>45040</v>
      </c>
      <c r="O178" t="s">
        <v>1205</v>
      </c>
      <c r="R178"/>
      <c r="S178"/>
    </row>
    <row r="179" spans="1:19" hidden="1" x14ac:dyDescent="0.25">
      <c r="A179" s="5">
        <v>44994</v>
      </c>
      <c r="B179" s="17">
        <v>13200</v>
      </c>
      <c r="C179" s="6" t="s">
        <v>10</v>
      </c>
      <c r="D179" s="6" t="s">
        <v>376</v>
      </c>
      <c r="E179" s="10">
        <v>1887980</v>
      </c>
      <c r="F179" s="11" t="s">
        <v>12</v>
      </c>
      <c r="G179" s="10">
        <v>188798</v>
      </c>
      <c r="H179" s="10">
        <f t="shared" si="11"/>
        <v>2076778</v>
      </c>
      <c r="I179" s="6" t="s">
        <v>53</v>
      </c>
      <c r="J179" s="6" t="s">
        <v>54</v>
      </c>
      <c r="K179" s="5">
        <f t="shared" si="12"/>
        <v>45029</v>
      </c>
      <c r="L179" s="10">
        <f>+VLOOKUP(B179,'[1]TT 2023'!F$1:K$415,2,0)</f>
        <v>2076778</v>
      </c>
      <c r="M179" s="10">
        <f t="shared" si="14"/>
        <v>0</v>
      </c>
      <c r="N179" s="5">
        <f>+VLOOKUP(B179,'[1]TT 2023'!F$1:K$415,6,0)</f>
        <v>45040</v>
      </c>
      <c r="O179" t="s">
        <v>1205</v>
      </c>
      <c r="R179"/>
      <c r="S179"/>
    </row>
    <row r="180" spans="1:19" hidden="1" x14ac:dyDescent="0.25">
      <c r="A180" s="5">
        <v>44994</v>
      </c>
      <c r="B180" s="17">
        <v>13201</v>
      </c>
      <c r="C180" s="6" t="s">
        <v>10</v>
      </c>
      <c r="D180" s="6" t="s">
        <v>378</v>
      </c>
      <c r="E180" s="10">
        <v>4313540</v>
      </c>
      <c r="F180" s="11" t="s">
        <v>12</v>
      </c>
      <c r="G180" s="10">
        <v>431354</v>
      </c>
      <c r="H180" s="10">
        <f t="shared" si="11"/>
        <v>4744894</v>
      </c>
      <c r="I180" s="6" t="s">
        <v>131</v>
      </c>
      <c r="J180" s="6" t="s">
        <v>132</v>
      </c>
      <c r="K180" s="5">
        <f t="shared" si="12"/>
        <v>45029</v>
      </c>
      <c r="L180" s="10">
        <f>+VLOOKUP(B180,'[1]TT 2023'!F$1:K$415,2,0)</f>
        <v>4744894</v>
      </c>
      <c r="M180" s="10">
        <f t="shared" si="14"/>
        <v>0</v>
      </c>
      <c r="N180" s="5">
        <f>+VLOOKUP(B180,'[1]TT 2023'!F$1:K$415,6,0)</f>
        <v>45040</v>
      </c>
      <c r="O180" t="s">
        <v>1205</v>
      </c>
      <c r="R180"/>
      <c r="S180"/>
    </row>
    <row r="181" spans="1:19" hidden="1" x14ac:dyDescent="0.25">
      <c r="A181" s="5">
        <v>44994</v>
      </c>
      <c r="B181" s="17">
        <v>13202</v>
      </c>
      <c r="C181" s="6" t="s">
        <v>10</v>
      </c>
      <c r="D181" s="6" t="s">
        <v>380</v>
      </c>
      <c r="E181" s="10">
        <v>943990</v>
      </c>
      <c r="F181" s="11" t="s">
        <v>12</v>
      </c>
      <c r="G181" s="10">
        <v>94399</v>
      </c>
      <c r="H181" s="10">
        <f t="shared" si="11"/>
        <v>1038389</v>
      </c>
      <c r="I181" s="6" t="s">
        <v>131</v>
      </c>
      <c r="J181" s="6" t="s">
        <v>132</v>
      </c>
      <c r="K181" s="5">
        <f t="shared" si="12"/>
        <v>45029</v>
      </c>
      <c r="L181" s="10">
        <f>+VLOOKUP(B181,'[1]TT 2023'!F$1:K$415,2,0)</f>
        <v>1038389</v>
      </c>
      <c r="M181" s="10">
        <f t="shared" si="14"/>
        <v>0</v>
      </c>
      <c r="N181" s="5">
        <f>+VLOOKUP(B181,'[1]TT 2023'!F$1:K$415,6,0)</f>
        <v>45040</v>
      </c>
      <c r="O181" t="s">
        <v>1205</v>
      </c>
      <c r="R181"/>
      <c r="S181"/>
    </row>
    <row r="182" spans="1:19" s="29" customFormat="1" hidden="1" x14ac:dyDescent="0.25">
      <c r="A182" s="27">
        <v>45000</v>
      </c>
      <c r="B182" s="17">
        <v>13725</v>
      </c>
      <c r="C182" s="9" t="s">
        <v>10</v>
      </c>
      <c r="D182" s="9" t="s">
        <v>727</v>
      </c>
      <c r="E182" s="10">
        <v>-211530</v>
      </c>
      <c r="F182" s="11" t="s">
        <v>12</v>
      </c>
      <c r="G182" s="10">
        <v>-21153</v>
      </c>
      <c r="H182" s="10">
        <f t="shared" si="11"/>
        <v>-232683</v>
      </c>
      <c r="I182" s="9" t="s">
        <v>53</v>
      </c>
      <c r="J182" s="9" t="s">
        <v>54</v>
      </c>
      <c r="K182" s="27">
        <f t="shared" ref="K182" si="15">35+A182</f>
        <v>45035</v>
      </c>
      <c r="L182" s="10" t="e">
        <f>+VLOOKUP(B182,'[1]TT 2023'!F$1:K$415,2,0)</f>
        <v>#N/A</v>
      </c>
      <c r="M182" s="10" t="e">
        <f t="shared" ref="M182" si="16">+L182-H182</f>
        <v>#N/A</v>
      </c>
      <c r="N182" s="27" t="e">
        <f>+VLOOKUP(B182,'[1]TT 2023'!F$1:K$415,6,0)</f>
        <v>#N/A</v>
      </c>
      <c r="O182" s="29" t="s">
        <v>1219</v>
      </c>
    </row>
    <row r="183" spans="1:19" hidden="1" x14ac:dyDescent="0.25">
      <c r="A183" s="40">
        <v>45001</v>
      </c>
      <c r="B183" s="17">
        <v>14840</v>
      </c>
      <c r="C183" s="6" t="s">
        <v>10</v>
      </c>
      <c r="D183" s="6" t="s">
        <v>382</v>
      </c>
      <c r="E183" s="10">
        <v>453750</v>
      </c>
      <c r="F183" s="11" t="s">
        <v>12</v>
      </c>
      <c r="G183" s="10">
        <v>45375</v>
      </c>
      <c r="H183" s="10">
        <f t="shared" si="11"/>
        <v>499125</v>
      </c>
      <c r="I183" s="6" t="s">
        <v>175</v>
      </c>
      <c r="J183" s="6" t="s">
        <v>176</v>
      </c>
      <c r="K183" s="5">
        <f t="shared" si="12"/>
        <v>45036</v>
      </c>
      <c r="L183" s="10">
        <f>+VLOOKUP(B183,'[2]TT 2023'!F$666:K$785,2,0)</f>
        <v>499125</v>
      </c>
      <c r="M183" s="10">
        <f t="shared" si="14"/>
        <v>0</v>
      </c>
      <c r="N183" s="5">
        <f>+VLOOKUP(B183,'[2]TT 2023'!F$666:K$785,6,0)</f>
        <v>45103</v>
      </c>
      <c r="O183" t="s">
        <v>1254</v>
      </c>
    </row>
    <row r="184" spans="1:19" hidden="1" x14ac:dyDescent="0.25">
      <c r="A184" s="40">
        <v>45001</v>
      </c>
      <c r="B184" s="17">
        <v>14841</v>
      </c>
      <c r="C184" s="6" t="s">
        <v>10</v>
      </c>
      <c r="D184" s="6" t="s">
        <v>384</v>
      </c>
      <c r="E184" s="10">
        <v>1410195</v>
      </c>
      <c r="F184" s="11" t="s">
        <v>12</v>
      </c>
      <c r="G184" s="10">
        <v>141020</v>
      </c>
      <c r="H184" s="10">
        <f t="shared" si="11"/>
        <v>1551215</v>
      </c>
      <c r="I184" s="6" t="s">
        <v>291</v>
      </c>
      <c r="J184" s="6" t="s">
        <v>292</v>
      </c>
      <c r="K184" s="5">
        <f t="shared" si="12"/>
        <v>45036</v>
      </c>
      <c r="L184" s="10">
        <f>+VLOOKUP(B184,'[2]TT 2023'!F$666:K$785,2,0)</f>
        <v>1551220</v>
      </c>
      <c r="M184" s="10">
        <f t="shared" si="14"/>
        <v>5</v>
      </c>
      <c r="N184" s="5">
        <f>+VLOOKUP(B184,'[2]TT 2023'!F$666:K$785,6,0)</f>
        <v>45103</v>
      </c>
      <c r="O184" t="s">
        <v>1254</v>
      </c>
    </row>
    <row r="185" spans="1:19" hidden="1" x14ac:dyDescent="0.25">
      <c r="A185" s="40">
        <v>45001</v>
      </c>
      <c r="B185" s="17">
        <v>14842</v>
      </c>
      <c r="C185" s="6" t="s">
        <v>10</v>
      </c>
      <c r="D185" s="6" t="s">
        <v>386</v>
      </c>
      <c r="E185" s="10">
        <v>1719530</v>
      </c>
      <c r="F185" s="11" t="s">
        <v>12</v>
      </c>
      <c r="G185" s="10">
        <v>171953</v>
      </c>
      <c r="H185" s="10">
        <f t="shared" si="11"/>
        <v>1891483</v>
      </c>
      <c r="I185" s="6" t="s">
        <v>93</v>
      </c>
      <c r="J185" s="6" t="s">
        <v>94</v>
      </c>
      <c r="K185" s="5">
        <f t="shared" si="12"/>
        <v>45036</v>
      </c>
      <c r="L185" s="10">
        <f>+VLOOKUP(B185,'[2]TT 2023'!F$666:K$785,2,0)</f>
        <v>1891483</v>
      </c>
      <c r="M185" s="10">
        <f t="shared" si="14"/>
        <v>0</v>
      </c>
      <c r="N185" s="5">
        <f>+VLOOKUP(B185,'[2]TT 2023'!F$666:K$785,6,0)</f>
        <v>45103</v>
      </c>
      <c r="O185" t="s">
        <v>1254</v>
      </c>
    </row>
    <row r="186" spans="1:19" hidden="1" x14ac:dyDescent="0.25">
      <c r="A186" s="40">
        <v>45001</v>
      </c>
      <c r="B186" s="17">
        <v>14843</v>
      </c>
      <c r="C186" s="6" t="s">
        <v>10</v>
      </c>
      <c r="D186" s="6" t="s">
        <v>388</v>
      </c>
      <c r="E186" s="10">
        <v>3849940</v>
      </c>
      <c r="F186" s="11" t="s">
        <v>12</v>
      </c>
      <c r="G186" s="10">
        <v>384994</v>
      </c>
      <c r="H186" s="10">
        <f t="shared" si="11"/>
        <v>4234934</v>
      </c>
      <c r="I186" s="6" t="s">
        <v>53</v>
      </c>
      <c r="J186" s="6" t="s">
        <v>54</v>
      </c>
      <c r="K186" s="5">
        <f t="shared" si="12"/>
        <v>45036</v>
      </c>
      <c r="L186" s="10">
        <f>+VLOOKUP(B186,'[2]TT 2023'!F$666:K$785,2,0)</f>
        <v>4234934</v>
      </c>
      <c r="M186" s="10">
        <f t="shared" si="14"/>
        <v>0</v>
      </c>
      <c r="N186" s="5">
        <f>+VLOOKUP(B186,'[2]TT 2023'!F$666:K$785,6,0)</f>
        <v>45103</v>
      </c>
      <c r="O186" t="s">
        <v>1254</v>
      </c>
    </row>
    <row r="187" spans="1:19" hidden="1" x14ac:dyDescent="0.25">
      <c r="A187" s="40">
        <v>45001</v>
      </c>
      <c r="B187" s="17">
        <v>14844</v>
      </c>
      <c r="C187" s="6" t="s">
        <v>10</v>
      </c>
      <c r="D187" s="6" t="s">
        <v>390</v>
      </c>
      <c r="E187" s="10">
        <v>1410195</v>
      </c>
      <c r="F187" s="11" t="s">
        <v>12</v>
      </c>
      <c r="G187" s="10">
        <v>141020</v>
      </c>
      <c r="H187" s="10">
        <f t="shared" si="11"/>
        <v>1551215</v>
      </c>
      <c r="I187" s="6" t="s">
        <v>117</v>
      </c>
      <c r="J187" s="6" t="s">
        <v>118</v>
      </c>
      <c r="K187" s="5">
        <f t="shared" si="12"/>
        <v>45036</v>
      </c>
      <c r="L187" s="10">
        <f>+VLOOKUP(B187,'[2]TT 2023'!F$666:K$785,2,0)</f>
        <v>1551220</v>
      </c>
      <c r="M187" s="10">
        <f t="shared" si="14"/>
        <v>5</v>
      </c>
      <c r="N187" s="5">
        <f>+VLOOKUP(B187,'[2]TT 2023'!F$666:K$785,6,0)</f>
        <v>45103</v>
      </c>
      <c r="O187" t="s">
        <v>1254</v>
      </c>
    </row>
    <row r="188" spans="1:19" hidden="1" x14ac:dyDescent="0.25">
      <c r="A188" s="40">
        <v>45001</v>
      </c>
      <c r="B188" s="17">
        <v>14845</v>
      </c>
      <c r="C188" s="6" t="s">
        <v>10</v>
      </c>
      <c r="D188" s="6" t="s">
        <v>392</v>
      </c>
      <c r="E188" s="10">
        <v>2428689</v>
      </c>
      <c r="F188" s="11" t="s">
        <v>12</v>
      </c>
      <c r="G188" s="10">
        <v>242869</v>
      </c>
      <c r="H188" s="10">
        <f t="shared" si="11"/>
        <v>2671558</v>
      </c>
      <c r="I188" s="6" t="s">
        <v>13</v>
      </c>
      <c r="J188" s="6" t="s">
        <v>14</v>
      </c>
      <c r="K188" s="5">
        <f t="shared" si="12"/>
        <v>45036</v>
      </c>
      <c r="L188" s="10">
        <f>+VLOOKUP(B188,'[2]TT 2023'!F$666:K$785,2,0)</f>
        <v>2671559</v>
      </c>
      <c r="M188" s="10">
        <f t="shared" si="14"/>
        <v>1</v>
      </c>
      <c r="N188" s="5">
        <f>+VLOOKUP(B188,'[2]TT 2023'!F$666:K$785,6,0)</f>
        <v>45103</v>
      </c>
      <c r="O188" t="s">
        <v>1254</v>
      </c>
    </row>
    <row r="189" spans="1:19" hidden="1" x14ac:dyDescent="0.25">
      <c r="A189" s="40">
        <v>45001</v>
      </c>
      <c r="B189" s="17">
        <v>14846</v>
      </c>
      <c r="C189" s="6" t="s">
        <v>10</v>
      </c>
      <c r="D189" s="6" t="s">
        <v>394</v>
      </c>
      <c r="E189" s="10">
        <v>4853580</v>
      </c>
      <c r="F189" s="11" t="s">
        <v>12</v>
      </c>
      <c r="G189" s="10">
        <v>485358</v>
      </c>
      <c r="H189" s="10">
        <f t="shared" si="11"/>
        <v>5338938</v>
      </c>
      <c r="I189" s="6" t="s">
        <v>13</v>
      </c>
      <c r="J189" s="6" t="s">
        <v>14</v>
      </c>
      <c r="K189" s="5">
        <f t="shared" si="12"/>
        <v>45036</v>
      </c>
      <c r="L189" s="10">
        <f>+VLOOKUP(B189,'[2]TT 2023'!F$666:K$785,2,0)</f>
        <v>5338938</v>
      </c>
      <c r="M189" s="10">
        <f t="shared" si="14"/>
        <v>0</v>
      </c>
      <c r="N189" s="5">
        <f>+VLOOKUP(B189,'[2]TT 2023'!F$666:K$785,6,0)</f>
        <v>45103</v>
      </c>
      <c r="O189" t="s">
        <v>1254</v>
      </c>
    </row>
    <row r="190" spans="1:19" hidden="1" x14ac:dyDescent="0.25">
      <c r="A190" s="40">
        <v>45001</v>
      </c>
      <c r="B190" s="17">
        <v>14847</v>
      </c>
      <c r="C190" s="6" t="s">
        <v>10</v>
      </c>
      <c r="D190" s="6" t="s">
        <v>396</v>
      </c>
      <c r="E190" s="10">
        <v>4719950</v>
      </c>
      <c r="F190" s="11" t="s">
        <v>12</v>
      </c>
      <c r="G190" s="10">
        <v>471995</v>
      </c>
      <c r="H190" s="10">
        <f t="shared" si="11"/>
        <v>5191945</v>
      </c>
      <c r="I190" s="6" t="s">
        <v>13</v>
      </c>
      <c r="J190" s="6" t="s">
        <v>14</v>
      </c>
      <c r="K190" s="5">
        <f t="shared" si="12"/>
        <v>45036</v>
      </c>
      <c r="L190" s="10">
        <f>+VLOOKUP(B190,'[2]TT 2023'!F$666:K$785,2,0)</f>
        <v>5191945</v>
      </c>
      <c r="M190" s="10">
        <f t="shared" si="14"/>
        <v>0</v>
      </c>
      <c r="N190" s="5">
        <f>+VLOOKUP(B190,'[2]TT 2023'!F$666:K$785,6,0)</f>
        <v>45103</v>
      </c>
      <c r="O190" t="s">
        <v>1254</v>
      </c>
    </row>
    <row r="191" spans="1:19" hidden="1" x14ac:dyDescent="0.25">
      <c r="A191" s="40">
        <v>45001</v>
      </c>
      <c r="B191" s="17">
        <v>14848</v>
      </c>
      <c r="C191" s="6" t="s">
        <v>10</v>
      </c>
      <c r="D191" s="6" t="s">
        <v>398</v>
      </c>
      <c r="E191" s="10">
        <v>9439900</v>
      </c>
      <c r="F191" s="11" t="s">
        <v>12</v>
      </c>
      <c r="G191" s="10">
        <v>943990</v>
      </c>
      <c r="H191" s="10">
        <f t="shared" si="11"/>
        <v>10383890</v>
      </c>
      <c r="I191" s="6" t="s">
        <v>13</v>
      </c>
      <c r="J191" s="6" t="s">
        <v>14</v>
      </c>
      <c r="K191" s="5">
        <f t="shared" si="12"/>
        <v>45036</v>
      </c>
      <c r="L191" s="10">
        <f>+VLOOKUP(B191,'[2]TT 2023'!F$666:K$785,2,0)</f>
        <v>10383890</v>
      </c>
      <c r="M191" s="10">
        <f t="shared" si="14"/>
        <v>0</v>
      </c>
      <c r="N191" s="5">
        <f>+VLOOKUP(B191,'[2]TT 2023'!F$666:K$785,6,0)</f>
        <v>45103</v>
      </c>
      <c r="O191" t="s">
        <v>1254</v>
      </c>
    </row>
    <row r="192" spans="1:19" hidden="1" x14ac:dyDescent="0.25">
      <c r="A192" s="40">
        <v>45001</v>
      </c>
      <c r="B192" s="17">
        <v>14849</v>
      </c>
      <c r="C192" s="6" t="s">
        <v>10</v>
      </c>
      <c r="D192" s="6" t="s">
        <v>400</v>
      </c>
      <c r="E192" s="10">
        <v>3160410</v>
      </c>
      <c r="F192" s="11" t="s">
        <v>12</v>
      </c>
      <c r="G192" s="10">
        <v>316041</v>
      </c>
      <c r="H192" s="10">
        <f t="shared" si="11"/>
        <v>3476451</v>
      </c>
      <c r="I192" s="6" t="s">
        <v>13</v>
      </c>
      <c r="J192" s="6" t="s">
        <v>14</v>
      </c>
      <c r="K192" s="5">
        <f t="shared" si="12"/>
        <v>45036</v>
      </c>
      <c r="L192" s="10">
        <f>+VLOOKUP(B192,'[2]TT 2023'!F$666:K$785,2,0)</f>
        <v>3476451</v>
      </c>
      <c r="M192" s="10">
        <f t="shared" si="14"/>
        <v>0</v>
      </c>
      <c r="N192" s="5">
        <f>+VLOOKUP(B192,'[2]TT 2023'!F$666:K$785,6,0)</f>
        <v>45103</v>
      </c>
      <c r="O192" t="s">
        <v>1254</v>
      </c>
    </row>
    <row r="193" spans="1:21" hidden="1" x14ac:dyDescent="0.25">
      <c r="A193" s="40">
        <v>45001</v>
      </c>
      <c r="B193" s="17">
        <v>14850</v>
      </c>
      <c r="C193" s="6" t="s">
        <v>10</v>
      </c>
      <c r="D193" s="6" t="s">
        <v>402</v>
      </c>
      <c r="E193" s="10">
        <v>1003640</v>
      </c>
      <c r="F193" s="11" t="s">
        <v>12</v>
      </c>
      <c r="G193" s="10">
        <v>100364</v>
      </c>
      <c r="H193" s="10">
        <f t="shared" si="11"/>
        <v>1104004</v>
      </c>
      <c r="I193" s="6" t="s">
        <v>13</v>
      </c>
      <c r="J193" s="6" t="s">
        <v>14</v>
      </c>
      <c r="K193" s="5">
        <f t="shared" si="12"/>
        <v>45036</v>
      </c>
      <c r="L193" s="10">
        <f>+VLOOKUP(B193,'[2]TT 2023'!F$666:K$785,2,0)</f>
        <v>1104004</v>
      </c>
      <c r="M193" s="10">
        <f t="shared" si="14"/>
        <v>0</v>
      </c>
      <c r="N193" s="5">
        <f>+VLOOKUP(B193,'[2]TT 2023'!F$666:K$785,6,0)</f>
        <v>45103</v>
      </c>
      <c r="O193" t="s">
        <v>1254</v>
      </c>
    </row>
    <row r="194" spans="1:21" hidden="1" x14ac:dyDescent="0.25">
      <c r="A194" s="40">
        <v>45001</v>
      </c>
      <c r="B194" s="17">
        <v>14851</v>
      </c>
      <c r="C194" s="6" t="s">
        <v>10</v>
      </c>
      <c r="D194" s="6" t="s">
        <v>404</v>
      </c>
      <c r="E194" s="10">
        <v>943990</v>
      </c>
      <c r="F194" s="11" t="s">
        <v>12</v>
      </c>
      <c r="G194" s="10">
        <v>94399</v>
      </c>
      <c r="H194" s="10">
        <f t="shared" si="11"/>
        <v>1038389</v>
      </c>
      <c r="I194" s="6" t="s">
        <v>101</v>
      </c>
      <c r="J194" s="6" t="s">
        <v>102</v>
      </c>
      <c r="K194" s="5">
        <f t="shared" si="12"/>
        <v>45036</v>
      </c>
      <c r="L194" s="10">
        <f>+VLOOKUP(B194,'[2]TT 2023'!F$666:K$785,2,0)</f>
        <v>1038389</v>
      </c>
      <c r="M194" s="10">
        <f t="shared" si="14"/>
        <v>0</v>
      </c>
      <c r="N194" s="5">
        <f>+VLOOKUP(B194,'[2]TT 2023'!F$666:K$785,6,0)</f>
        <v>45103</v>
      </c>
      <c r="O194" t="s">
        <v>1254</v>
      </c>
    </row>
    <row r="195" spans="1:21" hidden="1" x14ac:dyDescent="0.25">
      <c r="A195" s="40">
        <v>45001</v>
      </c>
      <c r="B195" s="17">
        <v>14852</v>
      </c>
      <c r="C195" s="6" t="s">
        <v>10</v>
      </c>
      <c r="D195" s="6" t="s">
        <v>406</v>
      </c>
      <c r="E195" s="10">
        <v>2851385</v>
      </c>
      <c r="F195" s="11" t="s">
        <v>12</v>
      </c>
      <c r="G195" s="10">
        <v>285139</v>
      </c>
      <c r="H195" s="10">
        <f t="shared" si="11"/>
        <v>3136524</v>
      </c>
      <c r="I195" s="6" t="s">
        <v>101</v>
      </c>
      <c r="J195" s="6" t="s">
        <v>102</v>
      </c>
      <c r="K195" s="5">
        <f t="shared" si="12"/>
        <v>45036</v>
      </c>
      <c r="L195" s="10">
        <f>+VLOOKUP(B195,'[2]TT 2023'!F$666:K$785,2,0)</f>
        <v>3136529</v>
      </c>
      <c r="M195" s="10">
        <f t="shared" si="14"/>
        <v>5</v>
      </c>
      <c r="N195" s="5">
        <f>+VLOOKUP(B195,'[2]TT 2023'!F$666:K$785,6,0)</f>
        <v>45103</v>
      </c>
      <c r="O195" t="s">
        <v>1254</v>
      </c>
    </row>
    <row r="196" spans="1:21" hidden="1" x14ac:dyDescent="0.25">
      <c r="A196" s="40">
        <v>45001</v>
      </c>
      <c r="B196" s="17">
        <v>14853</v>
      </c>
      <c r="C196" s="6" t="s">
        <v>10</v>
      </c>
      <c r="D196" s="6" t="s">
        <v>408</v>
      </c>
      <c r="E196" s="10">
        <v>1623563</v>
      </c>
      <c r="F196" s="11" t="s">
        <v>12</v>
      </c>
      <c r="G196" s="10">
        <v>162357</v>
      </c>
      <c r="H196" s="10">
        <f t="shared" si="11"/>
        <v>1785920</v>
      </c>
      <c r="I196" s="6" t="s">
        <v>101</v>
      </c>
      <c r="J196" s="6" t="s">
        <v>102</v>
      </c>
      <c r="K196" s="5">
        <f t="shared" si="12"/>
        <v>45036</v>
      </c>
      <c r="L196" s="10">
        <f>+VLOOKUP(B196,'[2]TT 2023'!F$666:K$785,2,0)</f>
        <v>1785927</v>
      </c>
      <c r="M196" s="10">
        <f t="shared" si="14"/>
        <v>7</v>
      </c>
      <c r="N196" s="5">
        <f>+VLOOKUP(B196,'[2]TT 2023'!F$666:K$785,6,0)</f>
        <v>45103</v>
      </c>
      <c r="O196" t="s">
        <v>1254</v>
      </c>
    </row>
    <row r="197" spans="1:21" hidden="1" x14ac:dyDescent="0.25">
      <c r="A197" s="40">
        <v>45001</v>
      </c>
      <c r="B197" s="17">
        <v>14854</v>
      </c>
      <c r="C197" s="6" t="s">
        <v>10</v>
      </c>
      <c r="D197" s="6" t="s">
        <v>410</v>
      </c>
      <c r="E197" s="10">
        <v>3849940</v>
      </c>
      <c r="F197" s="11" t="s">
        <v>12</v>
      </c>
      <c r="G197" s="10">
        <v>384994</v>
      </c>
      <c r="H197" s="10">
        <f t="shared" si="11"/>
        <v>4234934</v>
      </c>
      <c r="I197" s="6" t="s">
        <v>13</v>
      </c>
      <c r="J197" s="6" t="s">
        <v>14</v>
      </c>
      <c r="K197" s="5">
        <f t="shared" si="12"/>
        <v>45036</v>
      </c>
      <c r="L197" s="10">
        <f>+VLOOKUP(B197,'[2]TT 2023'!F$666:K$785,2,0)</f>
        <v>4234934</v>
      </c>
      <c r="M197" s="10">
        <f t="shared" si="14"/>
        <v>0</v>
      </c>
      <c r="N197" s="5">
        <f>+VLOOKUP(B197,'[2]TT 2023'!F$666:K$785,6,0)</f>
        <v>45103</v>
      </c>
      <c r="O197" t="s">
        <v>1254</v>
      </c>
    </row>
    <row r="198" spans="1:21" hidden="1" x14ac:dyDescent="0.25">
      <c r="A198" s="40">
        <v>45001</v>
      </c>
      <c r="B198" s="17">
        <v>14855</v>
      </c>
      <c r="C198" s="6" t="s">
        <v>10</v>
      </c>
      <c r="D198" s="6" t="s">
        <v>412</v>
      </c>
      <c r="E198" s="10">
        <v>3775960</v>
      </c>
      <c r="F198" s="11" t="s">
        <v>12</v>
      </c>
      <c r="G198" s="10">
        <v>377596</v>
      </c>
      <c r="H198" s="10">
        <f t="shared" si="11"/>
        <v>4153556</v>
      </c>
      <c r="I198" s="6" t="s">
        <v>13</v>
      </c>
      <c r="J198" s="6" t="s">
        <v>14</v>
      </c>
      <c r="K198" s="5">
        <f t="shared" si="12"/>
        <v>45036</v>
      </c>
      <c r="L198" s="10">
        <f>+VLOOKUP(B198,'[2]TT 2023'!F$666:K$785,2,0)</f>
        <v>4153556</v>
      </c>
      <c r="M198" s="10">
        <f t="shared" si="14"/>
        <v>0</v>
      </c>
      <c r="N198" s="5">
        <f>+VLOOKUP(B198,'[2]TT 2023'!F$666:K$785,6,0)</f>
        <v>45103</v>
      </c>
      <c r="O198" t="s">
        <v>1254</v>
      </c>
    </row>
    <row r="199" spans="1:21" hidden="1" x14ac:dyDescent="0.25">
      <c r="A199" s="5">
        <v>45001</v>
      </c>
      <c r="B199" s="17">
        <v>14856</v>
      </c>
      <c r="C199" s="6" t="s">
        <v>10</v>
      </c>
      <c r="D199" s="6" t="s">
        <v>414</v>
      </c>
      <c r="E199" s="10">
        <v>367155</v>
      </c>
      <c r="F199" s="11" t="s">
        <v>12</v>
      </c>
      <c r="G199" s="10">
        <v>36716</v>
      </c>
      <c r="H199" s="10">
        <f t="shared" si="11"/>
        <v>403871</v>
      </c>
      <c r="I199" s="6" t="s">
        <v>147</v>
      </c>
      <c r="J199" s="6" t="s">
        <v>148</v>
      </c>
      <c r="K199" s="5">
        <f t="shared" si="12"/>
        <v>45036</v>
      </c>
      <c r="L199" s="10">
        <f>+VLOOKUP(B199,'[1]TT 2023'!F$1:K$415,2,0)</f>
        <v>403876</v>
      </c>
      <c r="M199" s="10">
        <f t="shared" si="14"/>
        <v>5</v>
      </c>
      <c r="N199" s="5">
        <f>+VLOOKUP(B199,'[1]TT 2023'!F$1:K$415,6,0)</f>
        <v>45026</v>
      </c>
      <c r="O199" t="s">
        <v>1204</v>
      </c>
      <c r="R199"/>
      <c r="S199"/>
    </row>
    <row r="200" spans="1:21" hidden="1" x14ac:dyDescent="0.25">
      <c r="A200" s="40">
        <v>45001</v>
      </c>
      <c r="B200" s="17">
        <v>14857</v>
      </c>
      <c r="C200" s="6" t="s">
        <v>10</v>
      </c>
      <c r="D200" s="6" t="s">
        <v>416</v>
      </c>
      <c r="E200" s="10">
        <v>111058</v>
      </c>
      <c r="F200" s="11" t="s">
        <v>12</v>
      </c>
      <c r="G200" s="10">
        <v>11106</v>
      </c>
      <c r="H200" s="10">
        <f t="shared" si="11"/>
        <v>122164</v>
      </c>
      <c r="I200" s="6" t="s">
        <v>147</v>
      </c>
      <c r="J200" s="6" t="s">
        <v>148</v>
      </c>
      <c r="K200" s="5">
        <f t="shared" si="12"/>
        <v>45036</v>
      </c>
      <c r="L200" s="10" t="e">
        <f>+VLOOKUP(B200,'[2]TT 2023'!F$786:K$899,2,0)</f>
        <v>#N/A</v>
      </c>
      <c r="M200" s="10" t="e">
        <f t="shared" si="14"/>
        <v>#N/A</v>
      </c>
      <c r="N200" s="5" t="e">
        <f>+VLOOKUP(B200,'[2]TT 2023'!F$786:K$899,6,0)</f>
        <v>#N/A</v>
      </c>
      <c r="O200" t="s">
        <v>1219</v>
      </c>
      <c r="R200" s="15">
        <f>+VLOOKUP(B200,[3]ExportInvoiceList!$D:$O,3,0)</f>
        <v>122164</v>
      </c>
      <c r="S200" s="15">
        <f>+R200-H200</f>
        <v>0</v>
      </c>
      <c r="T200" t="str">
        <f>+VLOOKUP(B200,[3]ExportInvoiceList!$D:$O,12,0)</f>
        <v>Chúng tôi đang xử lý hóa đơn, vui lòng liên hệ Do Thi Bich Lieu</v>
      </c>
      <c r="U200" s="4">
        <f>+VLOOKUP(B200,[3]ExportInvoiceList!$D:$O,6,0)</f>
        <v>0</v>
      </c>
    </row>
    <row r="201" spans="1:21" hidden="1" x14ac:dyDescent="0.25">
      <c r="A201" s="5">
        <v>45001</v>
      </c>
      <c r="B201" s="17">
        <v>14858</v>
      </c>
      <c r="C201" s="6" t="s">
        <v>10</v>
      </c>
      <c r="D201" s="6" t="s">
        <v>418</v>
      </c>
      <c r="E201" s="10">
        <v>1762970</v>
      </c>
      <c r="F201" s="11" t="s">
        <v>12</v>
      </c>
      <c r="G201" s="10">
        <v>176297</v>
      </c>
      <c r="H201" s="10">
        <f t="shared" si="11"/>
        <v>1939267</v>
      </c>
      <c r="I201" s="6" t="s">
        <v>147</v>
      </c>
      <c r="J201" s="6" t="s">
        <v>148</v>
      </c>
      <c r="K201" s="5">
        <f t="shared" si="12"/>
        <v>45036</v>
      </c>
      <c r="L201" s="10">
        <f>+VLOOKUP(B201,'[1]TT 2023'!F$1:K$415,2,0)</f>
        <v>1939267</v>
      </c>
      <c r="M201" s="10">
        <f t="shared" si="14"/>
        <v>0</v>
      </c>
      <c r="N201" s="5">
        <f>+VLOOKUP(B201,'[1]TT 2023'!F$1:K$415,6,0)</f>
        <v>45040</v>
      </c>
      <c r="O201" t="s">
        <v>1205</v>
      </c>
      <c r="R201"/>
      <c r="S201"/>
    </row>
    <row r="202" spans="1:21" hidden="1" x14ac:dyDescent="0.25">
      <c r="A202" s="5">
        <v>45001</v>
      </c>
      <c r="B202" s="17">
        <v>14859</v>
      </c>
      <c r="C202" s="6" t="s">
        <v>10</v>
      </c>
      <c r="D202" s="6" t="s">
        <v>420</v>
      </c>
      <c r="E202" s="10">
        <v>943990</v>
      </c>
      <c r="F202" s="11" t="s">
        <v>12</v>
      </c>
      <c r="G202" s="10">
        <v>94399</v>
      </c>
      <c r="H202" s="10">
        <f t="shared" si="11"/>
        <v>1038389</v>
      </c>
      <c r="I202" s="6" t="s">
        <v>147</v>
      </c>
      <c r="J202" s="6" t="s">
        <v>148</v>
      </c>
      <c r="K202" s="5">
        <f t="shared" si="12"/>
        <v>45036</v>
      </c>
      <c r="L202" s="10">
        <f>+VLOOKUP(B202,'[1]TT 2023'!F$1:K$415,2,0)</f>
        <v>1038389</v>
      </c>
      <c r="M202" s="10">
        <f t="shared" si="14"/>
        <v>0</v>
      </c>
      <c r="N202" s="5">
        <f>+VLOOKUP(B202,'[1]TT 2023'!F$1:K$415,6,0)</f>
        <v>45040</v>
      </c>
      <c r="O202" t="s">
        <v>1205</v>
      </c>
      <c r="R202"/>
      <c r="S202"/>
    </row>
    <row r="203" spans="1:21" hidden="1" x14ac:dyDescent="0.25">
      <c r="A203" s="5">
        <v>45001</v>
      </c>
      <c r="B203" s="17">
        <v>14860</v>
      </c>
      <c r="C203" s="6" t="s">
        <v>10</v>
      </c>
      <c r="D203" s="6" t="s">
        <v>422</v>
      </c>
      <c r="E203" s="10">
        <v>3195305</v>
      </c>
      <c r="F203" s="11" t="s">
        <v>12</v>
      </c>
      <c r="G203" s="10">
        <v>319531</v>
      </c>
      <c r="H203" s="10">
        <f t="shared" si="11"/>
        <v>3514836</v>
      </c>
      <c r="I203" s="6" t="s">
        <v>147</v>
      </c>
      <c r="J203" s="6" t="s">
        <v>148</v>
      </c>
      <c r="K203" s="5">
        <f t="shared" si="12"/>
        <v>45036</v>
      </c>
      <c r="L203" s="10">
        <f>+VLOOKUP(B203,'[1]TT 2023'!F$1:K$415,2,0)</f>
        <v>3514841</v>
      </c>
      <c r="M203" s="10">
        <f t="shared" si="14"/>
        <v>5</v>
      </c>
      <c r="N203" s="5">
        <f>+VLOOKUP(B203,'[1]TT 2023'!F$1:K$415,6,0)</f>
        <v>45040</v>
      </c>
      <c r="O203" t="s">
        <v>1205</v>
      </c>
      <c r="R203"/>
      <c r="S203"/>
    </row>
    <row r="204" spans="1:21" hidden="1" x14ac:dyDescent="0.25">
      <c r="A204" s="5">
        <v>45001</v>
      </c>
      <c r="B204" s="17">
        <v>14861</v>
      </c>
      <c r="C204" s="6" t="s">
        <v>10</v>
      </c>
      <c r="D204" s="6" t="s">
        <v>424</v>
      </c>
      <c r="E204" s="10">
        <v>4928325</v>
      </c>
      <c r="F204" s="11" t="s">
        <v>12</v>
      </c>
      <c r="G204" s="10">
        <v>492833</v>
      </c>
      <c r="H204" s="10">
        <f t="shared" si="11"/>
        <v>5421158</v>
      </c>
      <c r="I204" s="6" t="s">
        <v>147</v>
      </c>
      <c r="J204" s="6" t="s">
        <v>148</v>
      </c>
      <c r="K204" s="5">
        <f t="shared" si="12"/>
        <v>45036</v>
      </c>
      <c r="L204" s="10">
        <f>+VLOOKUP(B204,'[1]TT 2023'!F$1:K$415,2,0)</f>
        <v>5421163</v>
      </c>
      <c r="M204" s="10">
        <f t="shared" si="14"/>
        <v>5</v>
      </c>
      <c r="N204" s="5">
        <f>+VLOOKUP(B204,'[1]TT 2023'!F$1:K$415,6,0)</f>
        <v>45026</v>
      </c>
      <c r="O204" t="s">
        <v>1204</v>
      </c>
      <c r="R204"/>
      <c r="S204"/>
    </row>
    <row r="205" spans="1:21" hidden="1" x14ac:dyDescent="0.25">
      <c r="A205" s="5">
        <v>45003</v>
      </c>
      <c r="B205" s="17">
        <v>15705</v>
      </c>
      <c r="C205" s="6" t="s">
        <v>10</v>
      </c>
      <c r="D205" s="6" t="s">
        <v>426</v>
      </c>
      <c r="E205" s="10">
        <v>2831970</v>
      </c>
      <c r="F205" s="11" t="s">
        <v>12</v>
      </c>
      <c r="G205" s="10">
        <v>283197</v>
      </c>
      <c r="H205" s="10">
        <f t="shared" si="11"/>
        <v>3115167</v>
      </c>
      <c r="I205" s="6" t="s">
        <v>131</v>
      </c>
      <c r="J205" s="6" t="s">
        <v>132</v>
      </c>
      <c r="K205" s="5">
        <f t="shared" si="12"/>
        <v>45038</v>
      </c>
      <c r="L205" s="10">
        <f>+VLOOKUP(B205,'[1]TT 2023'!F$1:K$415,2,0)</f>
        <v>3115167</v>
      </c>
      <c r="M205" s="10">
        <f t="shared" si="14"/>
        <v>0</v>
      </c>
      <c r="N205" s="5">
        <f>+VLOOKUP(B205,'[1]TT 2023'!F$1:K$415,6,0)</f>
        <v>45040</v>
      </c>
      <c r="O205" t="s">
        <v>1205</v>
      </c>
      <c r="R205"/>
      <c r="S205"/>
    </row>
    <row r="206" spans="1:21" hidden="1" x14ac:dyDescent="0.25">
      <c r="A206" s="5">
        <v>45003</v>
      </c>
      <c r="B206" s="17">
        <v>15706</v>
      </c>
      <c r="C206" s="6" t="s">
        <v>10</v>
      </c>
      <c r="D206" s="6" t="s">
        <v>428</v>
      </c>
      <c r="E206" s="10">
        <v>4272736</v>
      </c>
      <c r="F206" s="11" t="s">
        <v>12</v>
      </c>
      <c r="G206" s="10">
        <v>427274</v>
      </c>
      <c r="H206" s="10">
        <f t="shared" ref="H206:H269" si="17">+E206+G206</f>
        <v>4700010</v>
      </c>
      <c r="I206" s="6" t="s">
        <v>131</v>
      </c>
      <c r="J206" s="6" t="s">
        <v>132</v>
      </c>
      <c r="K206" s="5">
        <f t="shared" ref="K206:K269" si="18">35+A206</f>
        <v>45038</v>
      </c>
      <c r="L206" s="10">
        <f>+VLOOKUP(B206,'[1]TT 2023'!F$1:K$415,2,0)</f>
        <v>4700014</v>
      </c>
      <c r="M206" s="10">
        <f t="shared" ref="M206:M269" si="19">+L206-H206</f>
        <v>4</v>
      </c>
      <c r="N206" s="5">
        <f>+VLOOKUP(B206,'[1]TT 2023'!F$1:K$415,6,0)</f>
        <v>45040</v>
      </c>
      <c r="O206" t="s">
        <v>1205</v>
      </c>
      <c r="R206"/>
      <c r="S206"/>
    </row>
    <row r="207" spans="1:21" hidden="1" x14ac:dyDescent="0.25">
      <c r="A207" s="5">
        <v>45003</v>
      </c>
      <c r="B207" s="17">
        <v>15707</v>
      </c>
      <c r="C207" s="6" t="s">
        <v>10</v>
      </c>
      <c r="D207" s="6" t="s">
        <v>430</v>
      </c>
      <c r="E207" s="10">
        <v>1468620</v>
      </c>
      <c r="F207" s="11" t="s">
        <v>12</v>
      </c>
      <c r="G207" s="10">
        <v>146862</v>
      </c>
      <c r="H207" s="10">
        <f t="shared" si="17"/>
        <v>1615482</v>
      </c>
      <c r="I207" s="6" t="s">
        <v>53</v>
      </c>
      <c r="J207" s="6" t="s">
        <v>54</v>
      </c>
      <c r="K207" s="5">
        <f t="shared" si="18"/>
        <v>45038</v>
      </c>
      <c r="L207" s="10">
        <f>+VLOOKUP(B207,'[1]TT 2023'!F$1:K$415,2,0)</f>
        <v>1615482</v>
      </c>
      <c r="M207" s="10">
        <f t="shared" si="19"/>
        <v>0</v>
      </c>
      <c r="N207" s="5">
        <f>+VLOOKUP(B207,'[1]TT 2023'!F$1:K$415,6,0)</f>
        <v>45040</v>
      </c>
      <c r="O207" t="s">
        <v>1205</v>
      </c>
      <c r="R207"/>
      <c r="S207"/>
    </row>
    <row r="208" spans="1:21" hidden="1" x14ac:dyDescent="0.25">
      <c r="A208" s="5">
        <v>45003</v>
      </c>
      <c r="B208" s="17">
        <v>15708</v>
      </c>
      <c r="C208" s="6" t="s">
        <v>10</v>
      </c>
      <c r="D208" s="6" t="s">
        <v>432</v>
      </c>
      <c r="E208" s="10">
        <v>943990</v>
      </c>
      <c r="F208" s="11" t="s">
        <v>12</v>
      </c>
      <c r="G208" s="10">
        <v>94399</v>
      </c>
      <c r="H208" s="10">
        <f t="shared" si="17"/>
        <v>1038389</v>
      </c>
      <c r="I208" s="6" t="s">
        <v>89</v>
      </c>
      <c r="J208" s="6" t="s">
        <v>90</v>
      </c>
      <c r="K208" s="5">
        <f t="shared" si="18"/>
        <v>45038</v>
      </c>
      <c r="L208" s="10">
        <f>+VLOOKUP(B208,'[1]TT 2023'!F$1:K$415,2,0)</f>
        <v>1038389</v>
      </c>
      <c r="M208" s="10">
        <f t="shared" si="19"/>
        <v>0</v>
      </c>
      <c r="N208" s="5">
        <f>+VLOOKUP(B208,'[1]TT 2023'!F$1:K$415,6,0)</f>
        <v>45040</v>
      </c>
      <c r="O208" t="s">
        <v>1205</v>
      </c>
      <c r="R208"/>
      <c r="S208"/>
    </row>
    <row r="209" spans="1:21" hidden="1" x14ac:dyDescent="0.25">
      <c r="A209" s="5">
        <v>45003</v>
      </c>
      <c r="B209" s="17">
        <v>15709</v>
      </c>
      <c r="C209" s="6" t="s">
        <v>10</v>
      </c>
      <c r="D209" s="6" t="s">
        <v>434</v>
      </c>
      <c r="E209" s="10">
        <v>943990</v>
      </c>
      <c r="F209" s="11" t="s">
        <v>12</v>
      </c>
      <c r="G209" s="10">
        <v>94399</v>
      </c>
      <c r="H209" s="10">
        <f t="shared" si="17"/>
        <v>1038389</v>
      </c>
      <c r="I209" s="6" t="s">
        <v>83</v>
      </c>
      <c r="J209" s="6" t="s">
        <v>84</v>
      </c>
      <c r="K209" s="5">
        <f t="shared" si="18"/>
        <v>45038</v>
      </c>
      <c r="L209" s="10">
        <f>+VLOOKUP(B209,'[1]TT 2023'!F$1:K$415,2,0)</f>
        <v>1038389</v>
      </c>
      <c r="M209" s="10">
        <f t="shared" si="19"/>
        <v>0</v>
      </c>
      <c r="N209" s="5">
        <f>+VLOOKUP(B209,'[1]TT 2023'!F$1:K$415,6,0)</f>
        <v>45040</v>
      </c>
      <c r="O209" t="s">
        <v>1205</v>
      </c>
      <c r="R209"/>
      <c r="S209"/>
    </row>
    <row r="210" spans="1:21" hidden="1" x14ac:dyDescent="0.25">
      <c r="A210" s="5">
        <v>45003</v>
      </c>
      <c r="B210" s="17">
        <v>15710</v>
      </c>
      <c r="C210" s="6" t="s">
        <v>10</v>
      </c>
      <c r="D210" s="6" t="s">
        <v>436</v>
      </c>
      <c r="E210" s="10">
        <v>1410195</v>
      </c>
      <c r="F210" s="11" t="s">
        <v>12</v>
      </c>
      <c r="G210" s="10">
        <v>141020</v>
      </c>
      <c r="H210" s="10">
        <f t="shared" si="17"/>
        <v>1551215</v>
      </c>
      <c r="I210" s="6" t="s">
        <v>175</v>
      </c>
      <c r="J210" s="6" t="s">
        <v>176</v>
      </c>
      <c r="K210" s="5">
        <f t="shared" si="18"/>
        <v>45038</v>
      </c>
      <c r="L210" s="10">
        <f>+VLOOKUP(B210,'[1]TT 2023'!F$1:K$415,2,0)</f>
        <v>1551220</v>
      </c>
      <c r="M210" s="10">
        <f t="shared" si="19"/>
        <v>5</v>
      </c>
      <c r="N210" s="5">
        <f>+VLOOKUP(B210,'[1]TT 2023'!F$1:K$415,6,0)</f>
        <v>45040</v>
      </c>
      <c r="O210" t="s">
        <v>1205</v>
      </c>
      <c r="R210"/>
      <c r="S210"/>
    </row>
    <row r="211" spans="1:21" hidden="1" x14ac:dyDescent="0.25">
      <c r="A211" s="5">
        <v>45003</v>
      </c>
      <c r="B211" s="17">
        <v>15711</v>
      </c>
      <c r="C211" s="6" t="s">
        <v>10</v>
      </c>
      <c r="D211" s="6" t="s">
        <v>438</v>
      </c>
      <c r="E211" s="10">
        <v>1468620</v>
      </c>
      <c r="F211" s="11" t="s">
        <v>12</v>
      </c>
      <c r="G211" s="10">
        <v>146862</v>
      </c>
      <c r="H211" s="10">
        <f t="shared" si="17"/>
        <v>1615482</v>
      </c>
      <c r="I211" s="6" t="s">
        <v>73</v>
      </c>
      <c r="J211" s="6" t="s">
        <v>74</v>
      </c>
      <c r="K211" s="5">
        <f t="shared" si="18"/>
        <v>45038</v>
      </c>
      <c r="L211" s="10">
        <f>+VLOOKUP(B211,'[1]TT 2023'!F$1:K$415,2,0)</f>
        <v>1615482</v>
      </c>
      <c r="M211" s="10">
        <f t="shared" si="19"/>
        <v>0</v>
      </c>
      <c r="N211" s="5">
        <f>+VLOOKUP(B211,'[1]TT 2023'!F$1:K$415,6,0)</f>
        <v>45040</v>
      </c>
      <c r="O211" t="s">
        <v>1205</v>
      </c>
      <c r="R211"/>
      <c r="S211"/>
    </row>
    <row r="212" spans="1:21" hidden="1" x14ac:dyDescent="0.25">
      <c r="A212" s="5">
        <v>45003</v>
      </c>
      <c r="B212" s="17">
        <v>15712</v>
      </c>
      <c r="C212" s="6" t="s">
        <v>10</v>
      </c>
      <c r="D212" s="6" t="s">
        <v>440</v>
      </c>
      <c r="E212" s="10">
        <v>2138890</v>
      </c>
      <c r="F212" s="11" t="s">
        <v>12</v>
      </c>
      <c r="G212" s="10">
        <v>213889</v>
      </c>
      <c r="H212" s="10">
        <f t="shared" si="17"/>
        <v>2352779</v>
      </c>
      <c r="I212" s="6" t="s">
        <v>139</v>
      </c>
      <c r="J212" s="6" t="s">
        <v>140</v>
      </c>
      <c r="K212" s="5">
        <f t="shared" si="18"/>
        <v>45038</v>
      </c>
      <c r="L212" s="10">
        <f>+VLOOKUP(B212,'[1]TT 2023'!F$1:K$415,2,0)</f>
        <v>2352779</v>
      </c>
      <c r="M212" s="10">
        <f t="shared" si="19"/>
        <v>0</v>
      </c>
      <c r="N212" s="5">
        <f>+VLOOKUP(B212,'[1]TT 2023'!F$1:K$415,6,0)</f>
        <v>45040</v>
      </c>
      <c r="O212" t="s">
        <v>1205</v>
      </c>
      <c r="R212"/>
      <c r="S212"/>
    </row>
    <row r="213" spans="1:21" hidden="1" x14ac:dyDescent="0.25">
      <c r="A213" s="5">
        <v>45003</v>
      </c>
      <c r="B213" s="17">
        <v>15713</v>
      </c>
      <c r="C213" s="6" t="s">
        <v>10</v>
      </c>
      <c r="D213" s="6" t="s">
        <v>442</v>
      </c>
      <c r="E213" s="10">
        <v>501820</v>
      </c>
      <c r="F213" s="11" t="s">
        <v>12</v>
      </c>
      <c r="G213" s="10">
        <v>50182</v>
      </c>
      <c r="H213" s="10">
        <f t="shared" si="17"/>
        <v>552002</v>
      </c>
      <c r="I213" s="6" t="s">
        <v>175</v>
      </c>
      <c r="J213" s="6" t="s">
        <v>176</v>
      </c>
      <c r="K213" s="5">
        <f t="shared" si="18"/>
        <v>45038</v>
      </c>
      <c r="L213" s="10">
        <f>+VLOOKUP(B213,'[2]TT 2023'!F$332:K$415,2,0)</f>
        <v>552002</v>
      </c>
      <c r="M213" s="10">
        <f t="shared" si="19"/>
        <v>0</v>
      </c>
      <c r="N213" s="5">
        <f>+VLOOKUP(B213,'[2]TT 2023'!F$332:K$415,6,0)</f>
        <v>45056</v>
      </c>
      <c r="O213" t="s">
        <v>1206</v>
      </c>
      <c r="R213"/>
      <c r="S213"/>
    </row>
    <row r="214" spans="1:21" hidden="1" x14ac:dyDescent="0.25">
      <c r="A214" s="40">
        <v>45003</v>
      </c>
      <c r="B214" s="17">
        <v>15714</v>
      </c>
      <c r="C214" s="6" t="s">
        <v>10</v>
      </c>
      <c r="D214" s="6" t="s">
        <v>444</v>
      </c>
      <c r="E214" s="10">
        <v>4617925</v>
      </c>
      <c r="F214" s="11" t="s">
        <v>12</v>
      </c>
      <c r="G214" s="10">
        <v>461793</v>
      </c>
      <c r="H214" s="10">
        <f t="shared" si="17"/>
        <v>5079718</v>
      </c>
      <c r="I214" s="6" t="s">
        <v>113</v>
      </c>
      <c r="J214" s="6" t="s">
        <v>114</v>
      </c>
      <c r="K214" s="5">
        <f t="shared" si="18"/>
        <v>45038</v>
      </c>
      <c r="L214" s="10">
        <f>+VLOOKUP(B214,'[2]TT 2023'!F$786:K$899,2,0)</f>
        <v>5079723</v>
      </c>
      <c r="M214" s="10">
        <f t="shared" si="19"/>
        <v>5</v>
      </c>
      <c r="N214" s="5">
        <f>+VLOOKUP(B214,'[2]TT 2023'!F$786:K$899,6,0)</f>
        <v>45117</v>
      </c>
      <c r="O214" t="s">
        <v>1412</v>
      </c>
      <c r="R214" s="15">
        <f>+VLOOKUP(B214,[5]ExportInvoiceList!$D:$O,3,0)</f>
        <v>5079718</v>
      </c>
      <c r="S214" s="15">
        <f t="shared" ref="S214:S217" si="20">+R214-H214</f>
        <v>0</v>
      </c>
      <c r="T214" t="str">
        <f>+VLOOKUP(B214,[5]ExportInvoiceList!$D:$O,12,0)</f>
        <v>Lịch thanh toán: Monthly at 10 &amp; 24</v>
      </c>
      <c r="U214" s="4">
        <f>+VLOOKUP(B214,[5]ExportInvoiceList!$D:$O,6,0)</f>
        <v>44796.000347222223</v>
      </c>
    </row>
    <row r="215" spans="1:21" hidden="1" x14ac:dyDescent="0.25">
      <c r="A215" s="40">
        <v>45003</v>
      </c>
      <c r="B215" s="17">
        <v>15715</v>
      </c>
      <c r="C215" s="6" t="s">
        <v>10</v>
      </c>
      <c r="D215" s="6" t="s">
        <v>446</v>
      </c>
      <c r="E215" s="10">
        <v>3562430</v>
      </c>
      <c r="F215" s="11" t="s">
        <v>12</v>
      </c>
      <c r="G215" s="10">
        <v>356243</v>
      </c>
      <c r="H215" s="10">
        <f t="shared" si="17"/>
        <v>3918673</v>
      </c>
      <c r="I215" s="6" t="s">
        <v>89</v>
      </c>
      <c r="J215" s="6" t="s">
        <v>90</v>
      </c>
      <c r="K215" s="5">
        <f t="shared" si="18"/>
        <v>45038</v>
      </c>
      <c r="L215" s="10" t="e">
        <f>+VLOOKUP(B215,'[2]TT 2023'!F$786:K$899,2,0)</f>
        <v>#N/A</v>
      </c>
      <c r="M215" s="10" t="e">
        <f t="shared" si="19"/>
        <v>#N/A</v>
      </c>
      <c r="N215" s="5" t="e">
        <f>+VLOOKUP(B215,'[2]TT 2023'!F$786:K$899,6,0)</f>
        <v>#N/A</v>
      </c>
      <c r="O215" t="s">
        <v>1428</v>
      </c>
      <c r="R215" s="15">
        <f>+VLOOKUP(B215,[6]ExportInvoiceList!$D:$O,3,0)</f>
        <v>3918673</v>
      </c>
      <c r="S215" s="15">
        <f t="shared" si="20"/>
        <v>0</v>
      </c>
      <c r="T215" t="str">
        <f>+VLOOKUP(B215,[6]ExportInvoiceList!$D:$O,12,0)</f>
        <v>Chúng tôi đang xử lý hóa đơn, vui lòng liên hệ Do Thi Bich Lieu</v>
      </c>
      <c r="U215" s="4">
        <f>+VLOOKUP(B215,[6]ExportInvoiceList!$D:$O,6,0)</f>
        <v>0</v>
      </c>
    </row>
    <row r="216" spans="1:21" hidden="1" x14ac:dyDescent="0.25">
      <c r="A216" s="40">
        <v>45003</v>
      </c>
      <c r="B216" s="17">
        <v>15716</v>
      </c>
      <c r="C216" s="6" t="s">
        <v>10</v>
      </c>
      <c r="D216" s="6" t="s">
        <v>448</v>
      </c>
      <c r="E216" s="10">
        <v>10553485</v>
      </c>
      <c r="F216" s="11" t="s">
        <v>12</v>
      </c>
      <c r="G216" s="10">
        <v>1055349</v>
      </c>
      <c r="H216" s="10">
        <f t="shared" si="17"/>
        <v>11608834</v>
      </c>
      <c r="I216" s="6" t="s">
        <v>73</v>
      </c>
      <c r="J216" s="6" t="s">
        <v>74</v>
      </c>
      <c r="K216" s="5">
        <f t="shared" si="18"/>
        <v>45038</v>
      </c>
      <c r="L216" s="10" t="e">
        <f>+VLOOKUP(B216,'[2]TT 2023'!F$786:K$899,2,0)</f>
        <v>#N/A</v>
      </c>
      <c r="M216" s="10" t="e">
        <f t="shared" si="19"/>
        <v>#N/A</v>
      </c>
      <c r="N216" s="5" t="e">
        <f>+VLOOKUP(B216,'[2]TT 2023'!F$786:K$899,6,0)</f>
        <v>#N/A</v>
      </c>
      <c r="O216" t="s">
        <v>1219</v>
      </c>
      <c r="R216" s="15">
        <f>+VLOOKUP(B216,[3]ExportInvoiceList!$D:$O,3,0)</f>
        <v>11608834</v>
      </c>
      <c r="S216" s="15">
        <f t="shared" si="20"/>
        <v>0</v>
      </c>
      <c r="T216" t="str">
        <f>+VLOOKUP(B216,[3]ExportInvoiceList!$D:$O,12,0)</f>
        <v>Chúng tôi đang xử lý hóa đơn, vui lòng liên hệ Do Thi Bich Lieu</v>
      </c>
      <c r="U216" s="4">
        <f>+VLOOKUP(B216,[3]ExportInvoiceList!$D:$O,6,0)</f>
        <v>0</v>
      </c>
    </row>
    <row r="217" spans="1:21" hidden="1" x14ac:dyDescent="0.25">
      <c r="A217" s="40">
        <v>45003</v>
      </c>
      <c r="B217" s="17">
        <v>15717</v>
      </c>
      <c r="C217" s="6" t="s">
        <v>10</v>
      </c>
      <c r="D217" s="6" t="s">
        <v>450</v>
      </c>
      <c r="E217" s="10">
        <v>2472070</v>
      </c>
      <c r="F217" s="11" t="s">
        <v>12</v>
      </c>
      <c r="G217" s="10">
        <v>247207</v>
      </c>
      <c r="H217" s="10">
        <f t="shared" si="17"/>
        <v>2719277</v>
      </c>
      <c r="I217" s="6" t="s">
        <v>175</v>
      </c>
      <c r="J217" s="6" t="s">
        <v>176</v>
      </c>
      <c r="K217" s="5">
        <f t="shared" si="18"/>
        <v>45038</v>
      </c>
      <c r="L217" s="10" t="e">
        <f>+VLOOKUP(B217,'[2]TT 2023'!F$786:K$899,2,0)</f>
        <v>#N/A</v>
      </c>
      <c r="M217" s="10" t="e">
        <f t="shared" si="19"/>
        <v>#N/A</v>
      </c>
      <c r="N217" s="5" t="e">
        <f>+VLOOKUP(B217,'[2]TT 2023'!F$786:K$899,6,0)</f>
        <v>#N/A</v>
      </c>
      <c r="O217" t="s">
        <v>1219</v>
      </c>
      <c r="R217" s="15">
        <f>+VLOOKUP(B217,[3]ExportInvoiceList!$D:$O,3,0)</f>
        <v>2719277</v>
      </c>
      <c r="S217" s="15">
        <f t="shared" si="20"/>
        <v>0</v>
      </c>
      <c r="T217" t="str">
        <f>+VLOOKUP(B217,[3]ExportInvoiceList!$D:$O,12,0)</f>
        <v>Chúng tôi đang xử lý hóa đơn, vui lòng liên hệ Do Thi Bich Lieu</v>
      </c>
      <c r="U217" s="4">
        <f>+VLOOKUP(B217,[3]ExportInvoiceList!$D:$O,6,0)</f>
        <v>0</v>
      </c>
    </row>
    <row r="218" spans="1:21" hidden="1" x14ac:dyDescent="0.25">
      <c r="A218" s="40">
        <v>45003</v>
      </c>
      <c r="B218" s="17">
        <v>15718</v>
      </c>
      <c r="C218" s="6" t="s">
        <v>10</v>
      </c>
      <c r="D218" s="6" t="s">
        <v>452</v>
      </c>
      <c r="E218" s="10">
        <v>6010108</v>
      </c>
      <c r="F218" s="11" t="s">
        <v>12</v>
      </c>
      <c r="G218" s="10">
        <v>601011</v>
      </c>
      <c r="H218" s="10">
        <f t="shared" si="17"/>
        <v>6611119</v>
      </c>
      <c r="I218" s="6" t="s">
        <v>175</v>
      </c>
      <c r="J218" s="6" t="s">
        <v>176</v>
      </c>
      <c r="K218" s="5">
        <f t="shared" si="18"/>
        <v>45038</v>
      </c>
      <c r="L218" s="10">
        <f>+VLOOKUP(B218,'[2]TT 2023'!F$666:K$785,2,0)</f>
        <v>6611121</v>
      </c>
      <c r="M218" s="10">
        <f t="shared" si="19"/>
        <v>2</v>
      </c>
      <c r="N218" s="5">
        <f>+VLOOKUP(B218,'[2]TT 2023'!F$666:K$785,6,0)</f>
        <v>45103</v>
      </c>
      <c r="O218" t="s">
        <v>1254</v>
      </c>
    </row>
    <row r="219" spans="1:21" hidden="1" x14ac:dyDescent="0.25">
      <c r="A219" s="40">
        <v>45003</v>
      </c>
      <c r="B219" s="17">
        <v>15719</v>
      </c>
      <c r="C219" s="6" t="s">
        <v>10</v>
      </c>
      <c r="D219" s="6" t="s">
        <v>454</v>
      </c>
      <c r="E219" s="10">
        <v>4762640</v>
      </c>
      <c r="F219" s="11" t="s">
        <v>12</v>
      </c>
      <c r="G219" s="10">
        <v>476264</v>
      </c>
      <c r="H219" s="10">
        <f t="shared" si="17"/>
        <v>5238904</v>
      </c>
      <c r="I219" s="6" t="s">
        <v>93</v>
      </c>
      <c r="J219" s="6" t="s">
        <v>94</v>
      </c>
      <c r="K219" s="5">
        <f t="shared" si="18"/>
        <v>45038</v>
      </c>
      <c r="L219" s="10">
        <f>+VLOOKUP(B219,'[2]TT 2023'!F$666:K$785,2,0)</f>
        <v>5238904</v>
      </c>
      <c r="M219" s="10">
        <f t="shared" si="19"/>
        <v>0</v>
      </c>
      <c r="N219" s="5">
        <f>+VLOOKUP(B219,'[2]TT 2023'!F$666:K$785,6,0)</f>
        <v>45103</v>
      </c>
      <c r="O219" t="s">
        <v>1254</v>
      </c>
    </row>
    <row r="220" spans="1:21" hidden="1" x14ac:dyDescent="0.25">
      <c r="A220" s="40">
        <v>45003</v>
      </c>
      <c r="B220" s="17">
        <v>15720</v>
      </c>
      <c r="C220" s="6" t="s">
        <v>10</v>
      </c>
      <c r="D220" s="6" t="s">
        <v>456</v>
      </c>
      <c r="E220" s="10">
        <v>2381320</v>
      </c>
      <c r="F220" s="11" t="s">
        <v>12</v>
      </c>
      <c r="G220" s="10">
        <v>238132</v>
      </c>
      <c r="H220" s="10">
        <f t="shared" si="17"/>
        <v>2619452</v>
      </c>
      <c r="I220" s="6" t="s">
        <v>89</v>
      </c>
      <c r="J220" s="6" t="s">
        <v>90</v>
      </c>
      <c r="K220" s="5">
        <f t="shared" si="18"/>
        <v>45038</v>
      </c>
      <c r="L220" s="10" t="e">
        <f>+VLOOKUP(B220,'[2]TT 2023'!F$786:K$899,2,0)</f>
        <v>#N/A</v>
      </c>
      <c r="M220" s="10" t="e">
        <f t="shared" si="19"/>
        <v>#N/A</v>
      </c>
      <c r="N220" s="5" t="e">
        <f>+VLOOKUP(B220,'[2]TT 2023'!F$786:K$899,6,0)</f>
        <v>#N/A</v>
      </c>
      <c r="O220" t="s">
        <v>1219</v>
      </c>
      <c r="R220" s="15">
        <f>+VLOOKUP(B220,[3]ExportInvoiceList!$D:$O,3,0)</f>
        <v>2619452</v>
      </c>
      <c r="S220" s="15">
        <f>+R220-H220</f>
        <v>0</v>
      </c>
      <c r="T220" t="str">
        <f>+VLOOKUP(B220,[3]ExportInvoiceList!$D:$O,12,0)</f>
        <v>Chúng tôi đang xử lý hóa đơn, vui lòng liên hệ Do Thi Bich Lieu</v>
      </c>
      <c r="U220" s="4">
        <f>+VLOOKUP(B220,[3]ExportInvoiceList!$D:$O,6,0)</f>
        <v>0</v>
      </c>
    </row>
    <row r="221" spans="1:21" hidden="1" x14ac:dyDescent="0.25">
      <c r="A221" s="5">
        <v>45003</v>
      </c>
      <c r="B221" s="17">
        <v>15721</v>
      </c>
      <c r="C221" s="6" t="s">
        <v>10</v>
      </c>
      <c r="D221" s="6" t="s">
        <v>458</v>
      </c>
      <c r="E221" s="10">
        <v>501820</v>
      </c>
      <c r="F221" s="11" t="s">
        <v>12</v>
      </c>
      <c r="G221" s="10">
        <v>50182</v>
      </c>
      <c r="H221" s="10">
        <f t="shared" si="17"/>
        <v>552002</v>
      </c>
      <c r="I221" s="6" t="s">
        <v>131</v>
      </c>
      <c r="J221" s="6" t="s">
        <v>132</v>
      </c>
      <c r="K221" s="5">
        <f t="shared" si="18"/>
        <v>45038</v>
      </c>
      <c r="L221" s="10" t="e">
        <f>+VLOOKUP(B221,'[2]TT 2023'!F$416:K$567,2,0)</f>
        <v>#N/A</v>
      </c>
      <c r="M221" s="10" t="e">
        <f t="shared" si="19"/>
        <v>#N/A</v>
      </c>
      <c r="N221" s="5" t="e">
        <f>+VLOOKUP(B221,'[2]TT 2023'!F$416:K$567,6,0)</f>
        <v>#N/A</v>
      </c>
      <c r="O221" t="s">
        <v>1219</v>
      </c>
      <c r="R221"/>
      <c r="S221"/>
    </row>
    <row r="222" spans="1:21" hidden="1" x14ac:dyDescent="0.25">
      <c r="A222" s="5">
        <v>45003</v>
      </c>
      <c r="B222" s="17">
        <v>15722</v>
      </c>
      <c r="C222" s="6" t="s">
        <v>10</v>
      </c>
      <c r="D222" s="6" t="s">
        <v>460</v>
      </c>
      <c r="E222" s="10">
        <v>2144100</v>
      </c>
      <c r="F222" s="11" t="s">
        <v>12</v>
      </c>
      <c r="G222" s="10">
        <v>214410</v>
      </c>
      <c r="H222" s="10">
        <f t="shared" si="17"/>
        <v>2358510</v>
      </c>
      <c r="I222" s="6" t="s">
        <v>131</v>
      </c>
      <c r="J222" s="6" t="s">
        <v>132</v>
      </c>
      <c r="K222" s="5">
        <f t="shared" si="18"/>
        <v>45038</v>
      </c>
      <c r="L222" s="10" t="e">
        <f>+VLOOKUP(B222,'[2]TT 2023'!F$416:K$567,2,0)</f>
        <v>#N/A</v>
      </c>
      <c r="M222" s="10" t="e">
        <f t="shared" si="19"/>
        <v>#N/A</v>
      </c>
      <c r="N222" s="5" t="e">
        <f>+VLOOKUP(B222,'[2]TT 2023'!F$416:K$567,6,0)</f>
        <v>#N/A</v>
      </c>
      <c r="O222" t="s">
        <v>1219</v>
      </c>
      <c r="R222"/>
      <c r="S222"/>
    </row>
    <row r="223" spans="1:21" hidden="1" x14ac:dyDescent="0.25">
      <c r="A223" s="40">
        <v>45003</v>
      </c>
      <c r="B223" s="17">
        <v>15723</v>
      </c>
      <c r="C223" s="6" t="s">
        <v>10</v>
      </c>
      <c r="D223" s="6" t="s">
        <v>462</v>
      </c>
      <c r="E223" s="10">
        <v>6181315</v>
      </c>
      <c r="F223" s="11" t="s">
        <v>12</v>
      </c>
      <c r="G223" s="10">
        <v>618132</v>
      </c>
      <c r="H223" s="10">
        <f t="shared" si="17"/>
        <v>6799447</v>
      </c>
      <c r="I223" s="6" t="s">
        <v>131</v>
      </c>
      <c r="J223" s="6" t="s">
        <v>132</v>
      </c>
      <c r="K223" s="5">
        <f t="shared" si="18"/>
        <v>45038</v>
      </c>
      <c r="L223" s="10">
        <f>+VLOOKUP(B223,'[2]TT 2023'!F$666:K$785,2,0)</f>
        <v>6799452</v>
      </c>
      <c r="M223" s="10">
        <f t="shared" si="19"/>
        <v>5</v>
      </c>
      <c r="N223" s="5">
        <f>+VLOOKUP(B223,'[2]TT 2023'!F$666:K$785,6,0)</f>
        <v>45103</v>
      </c>
      <c r="O223" t="s">
        <v>1254</v>
      </c>
    </row>
    <row r="224" spans="1:21" hidden="1" x14ac:dyDescent="0.25">
      <c r="A224" s="5">
        <v>45003</v>
      </c>
      <c r="B224" s="17">
        <v>15724</v>
      </c>
      <c r="C224" s="6" t="s">
        <v>10</v>
      </c>
      <c r="D224" s="6" t="s">
        <v>464</v>
      </c>
      <c r="E224" s="10">
        <v>4096600</v>
      </c>
      <c r="F224" s="11" t="s">
        <v>12</v>
      </c>
      <c r="G224" s="10">
        <v>409660</v>
      </c>
      <c r="H224" s="10">
        <f t="shared" si="17"/>
        <v>4506260</v>
      </c>
      <c r="I224" s="6" t="s">
        <v>147</v>
      </c>
      <c r="J224" s="6" t="s">
        <v>148</v>
      </c>
      <c r="K224" s="5">
        <f t="shared" si="18"/>
        <v>45038</v>
      </c>
      <c r="L224" s="10">
        <f>+VLOOKUP(B224,'[2]TT 2023'!F$332:K$415,2,0)</f>
        <v>4506260</v>
      </c>
      <c r="M224" s="10">
        <f t="shared" si="19"/>
        <v>0</v>
      </c>
      <c r="N224" s="5">
        <f>+VLOOKUP(B224,'[2]TT 2023'!F$332:K$415,6,0)</f>
        <v>45056</v>
      </c>
      <c r="O224" t="s">
        <v>1206</v>
      </c>
      <c r="R224"/>
      <c r="S224"/>
    </row>
    <row r="225" spans="1:21" hidden="1" x14ac:dyDescent="0.25">
      <c r="A225" s="5">
        <v>45003</v>
      </c>
      <c r="B225" s="17">
        <v>15730</v>
      </c>
      <c r="C225" s="6" t="s">
        <v>10</v>
      </c>
      <c r="D225" s="6" t="s">
        <v>466</v>
      </c>
      <c r="E225" s="10">
        <v>8909695</v>
      </c>
      <c r="F225" s="11" t="s">
        <v>12</v>
      </c>
      <c r="G225" s="10">
        <v>890970</v>
      </c>
      <c r="H225" s="10">
        <f t="shared" si="17"/>
        <v>9800665</v>
      </c>
      <c r="I225" s="6" t="s">
        <v>13</v>
      </c>
      <c r="J225" s="6" t="s">
        <v>14</v>
      </c>
      <c r="K225" s="5">
        <f t="shared" si="18"/>
        <v>45038</v>
      </c>
      <c r="L225" s="10">
        <f>+VLOOKUP(B225,'[1]TT 2023'!F$1:K$415,2,0)</f>
        <v>9800670</v>
      </c>
      <c r="M225" s="10">
        <f t="shared" si="19"/>
        <v>5</v>
      </c>
      <c r="N225" s="5">
        <f>+VLOOKUP(B225,'[1]TT 2023'!F$1:K$415,6,0)</f>
        <v>45040</v>
      </c>
      <c r="O225" t="s">
        <v>1205</v>
      </c>
      <c r="R225"/>
      <c r="S225"/>
    </row>
    <row r="226" spans="1:21" hidden="1" x14ac:dyDescent="0.25">
      <c r="A226" s="5">
        <v>45003</v>
      </c>
      <c r="B226" s="17">
        <v>15732</v>
      </c>
      <c r="C226" s="6" t="s">
        <v>10</v>
      </c>
      <c r="D226" s="6" t="s">
        <v>468</v>
      </c>
      <c r="E226" s="10">
        <v>2790378</v>
      </c>
      <c r="F226" s="11" t="s">
        <v>12</v>
      </c>
      <c r="G226" s="10">
        <v>279038</v>
      </c>
      <c r="H226" s="10">
        <f t="shared" si="17"/>
        <v>3069416</v>
      </c>
      <c r="I226" s="6" t="s">
        <v>107</v>
      </c>
      <c r="J226" s="6" t="s">
        <v>108</v>
      </c>
      <c r="K226" s="5">
        <f t="shared" si="18"/>
        <v>45038</v>
      </c>
      <c r="L226" s="10">
        <f>+VLOOKUP(B226,'[1]TT 2023'!F$1:K$415,2,0)</f>
        <v>3069418</v>
      </c>
      <c r="M226" s="10">
        <f t="shared" si="19"/>
        <v>2</v>
      </c>
      <c r="N226" s="5">
        <f>+VLOOKUP(B226,'[1]TT 2023'!F$1:K$415,6,0)</f>
        <v>45040</v>
      </c>
      <c r="O226" t="s">
        <v>1205</v>
      </c>
      <c r="R226"/>
      <c r="S226"/>
    </row>
    <row r="227" spans="1:21" hidden="1" x14ac:dyDescent="0.25">
      <c r="A227" s="5">
        <v>45003</v>
      </c>
      <c r="B227" s="17">
        <v>15733</v>
      </c>
      <c r="C227" s="6" t="s">
        <v>10</v>
      </c>
      <c r="D227" s="6" t="s">
        <v>470</v>
      </c>
      <c r="E227" s="10">
        <v>272250</v>
      </c>
      <c r="F227" s="11" t="s">
        <v>12</v>
      </c>
      <c r="G227" s="10">
        <v>27225</v>
      </c>
      <c r="H227" s="10">
        <f t="shared" si="17"/>
        <v>299475</v>
      </c>
      <c r="I227" s="6" t="s">
        <v>53</v>
      </c>
      <c r="J227" s="6" t="s">
        <v>54</v>
      </c>
      <c r="K227" s="5">
        <f t="shared" si="18"/>
        <v>45038</v>
      </c>
      <c r="L227" s="10">
        <f>+VLOOKUP(B227,'[1]TT 2023'!F$1:K$415,2,0)</f>
        <v>299475</v>
      </c>
      <c r="M227" s="10">
        <f t="shared" si="19"/>
        <v>0</v>
      </c>
      <c r="N227" s="5">
        <f>+VLOOKUP(B227,'[1]TT 2023'!F$1:K$415,6,0)</f>
        <v>45040</v>
      </c>
      <c r="O227" t="s">
        <v>1205</v>
      </c>
      <c r="R227"/>
      <c r="S227"/>
    </row>
    <row r="228" spans="1:21" hidden="1" x14ac:dyDescent="0.25">
      <c r="A228" s="5">
        <v>45008</v>
      </c>
      <c r="B228" s="17">
        <v>16741</v>
      </c>
      <c r="C228" s="6" t="s">
        <v>10</v>
      </c>
      <c r="D228" s="6" t="s">
        <v>472</v>
      </c>
      <c r="E228" s="10">
        <v>250910</v>
      </c>
      <c r="F228" s="11" t="s">
        <v>12</v>
      </c>
      <c r="G228" s="10">
        <v>25091</v>
      </c>
      <c r="H228" s="10">
        <f t="shared" si="17"/>
        <v>276001</v>
      </c>
      <c r="I228" s="6" t="s">
        <v>147</v>
      </c>
      <c r="J228" s="6" t="s">
        <v>148</v>
      </c>
      <c r="K228" s="5">
        <f t="shared" si="18"/>
        <v>45043</v>
      </c>
      <c r="L228" s="10">
        <f>+VLOOKUP(B228,'[1]TT 2023'!F$1:K$415,2,0)</f>
        <v>276001</v>
      </c>
      <c r="M228" s="10">
        <f t="shared" si="19"/>
        <v>0</v>
      </c>
      <c r="N228" s="5">
        <f>+VLOOKUP(B228,'[1]TT 2023'!F$1:K$415,6,0)</f>
        <v>45040</v>
      </c>
      <c r="O228" t="s">
        <v>1205</v>
      </c>
      <c r="R228"/>
      <c r="S228"/>
    </row>
    <row r="229" spans="1:21" hidden="1" x14ac:dyDescent="0.25">
      <c r="A229" s="5">
        <v>45008</v>
      </c>
      <c r="B229" s="17">
        <v>16742</v>
      </c>
      <c r="C229" s="6" t="s">
        <v>10</v>
      </c>
      <c r="D229" s="6" t="s">
        <v>474</v>
      </c>
      <c r="E229" s="10">
        <v>4719965</v>
      </c>
      <c r="F229" s="11" t="s">
        <v>12</v>
      </c>
      <c r="G229" s="10">
        <v>471997</v>
      </c>
      <c r="H229" s="10">
        <f t="shared" si="17"/>
        <v>5191962</v>
      </c>
      <c r="I229" s="6" t="s">
        <v>147</v>
      </c>
      <c r="J229" s="6" t="s">
        <v>148</v>
      </c>
      <c r="K229" s="5">
        <f t="shared" si="18"/>
        <v>45043</v>
      </c>
      <c r="L229" s="10">
        <f>+VLOOKUP(B229,'[1]TT 2023'!F$1:K$415,2,0)</f>
        <v>5191967</v>
      </c>
      <c r="M229" s="10">
        <f t="shared" si="19"/>
        <v>5</v>
      </c>
      <c r="N229" s="5">
        <f>+VLOOKUP(B229,'[1]TT 2023'!F$1:K$415,6,0)</f>
        <v>45040</v>
      </c>
      <c r="O229" t="s">
        <v>1205</v>
      </c>
      <c r="R229"/>
      <c r="S229"/>
    </row>
    <row r="230" spans="1:21" hidden="1" x14ac:dyDescent="0.25">
      <c r="A230" s="40">
        <v>45008</v>
      </c>
      <c r="B230" s="17">
        <v>16743</v>
      </c>
      <c r="C230" s="6" t="s">
        <v>10</v>
      </c>
      <c r="D230" s="6" t="s">
        <v>476</v>
      </c>
      <c r="E230" s="10">
        <v>4578791</v>
      </c>
      <c r="F230" s="11" t="s">
        <v>12</v>
      </c>
      <c r="G230" s="10">
        <v>457879</v>
      </c>
      <c r="H230" s="10">
        <f t="shared" si="17"/>
        <v>5036670</v>
      </c>
      <c r="I230" s="6" t="s">
        <v>147</v>
      </c>
      <c r="J230" s="6" t="s">
        <v>148</v>
      </c>
      <c r="K230" s="5">
        <f t="shared" si="18"/>
        <v>45043</v>
      </c>
      <c r="L230" s="10" t="e">
        <f>+VLOOKUP(B230,'[2]TT 2023'!F$786:K$899,2,0)</f>
        <v>#N/A</v>
      </c>
      <c r="M230" s="10" t="e">
        <f t="shared" si="19"/>
        <v>#N/A</v>
      </c>
      <c r="N230" s="5" t="e">
        <f>+VLOOKUP(B230,'[2]TT 2023'!F$786:K$899,6,0)</f>
        <v>#N/A</v>
      </c>
      <c r="O230" t="s">
        <v>1219</v>
      </c>
      <c r="R230" s="15">
        <f>+VLOOKUP(B230,[3]ExportInvoiceList!$D:$O,3,0)</f>
        <v>5036672</v>
      </c>
      <c r="S230" s="15">
        <f>+R230-H230</f>
        <v>2</v>
      </c>
      <c r="T230" t="str">
        <f>+VLOOKUP(B230,[3]ExportInvoiceList!$D:$O,12,0)</f>
        <v>Chúng tôi đang xử lý hóa đơn, vui lòng liên hệ Do Thi Bich Lieu</v>
      </c>
      <c r="U230" s="4">
        <f>+VLOOKUP(B230,[3]ExportInvoiceList!$D:$O,6,0)</f>
        <v>0</v>
      </c>
    </row>
    <row r="231" spans="1:21" hidden="1" x14ac:dyDescent="0.25">
      <c r="A231" s="5">
        <v>45008</v>
      </c>
      <c r="B231" s="17">
        <v>16744</v>
      </c>
      <c r="C231" s="6" t="s">
        <v>10</v>
      </c>
      <c r="D231" s="6" t="s">
        <v>478</v>
      </c>
      <c r="E231" s="10">
        <v>5038755</v>
      </c>
      <c r="F231" s="11" t="s">
        <v>12</v>
      </c>
      <c r="G231" s="10">
        <v>503876</v>
      </c>
      <c r="H231" s="10">
        <f t="shared" si="17"/>
        <v>5542631</v>
      </c>
      <c r="I231" s="6" t="s">
        <v>147</v>
      </c>
      <c r="J231" s="6" t="s">
        <v>148</v>
      </c>
      <c r="K231" s="5">
        <f t="shared" si="18"/>
        <v>45043</v>
      </c>
      <c r="L231" s="10">
        <f>+VLOOKUP(B231,'[1]TT 2023'!F$1:K$415,2,0)</f>
        <v>5542636</v>
      </c>
      <c r="M231" s="10">
        <f t="shared" si="19"/>
        <v>5</v>
      </c>
      <c r="N231" s="5">
        <f>+VLOOKUP(B231,'[1]TT 2023'!F$1:K$415,6,0)</f>
        <v>45040</v>
      </c>
      <c r="O231" t="s">
        <v>1205</v>
      </c>
      <c r="R231"/>
      <c r="S231"/>
    </row>
    <row r="232" spans="1:21" hidden="1" x14ac:dyDescent="0.25">
      <c r="A232" s="5">
        <v>45008</v>
      </c>
      <c r="B232" s="17">
        <v>16745</v>
      </c>
      <c r="C232" s="6" t="s">
        <v>10</v>
      </c>
      <c r="D232" s="6" t="s">
        <v>480</v>
      </c>
      <c r="E232" s="10">
        <v>453750</v>
      </c>
      <c r="F232" s="11" t="s">
        <v>12</v>
      </c>
      <c r="G232" s="10">
        <v>45375</v>
      </c>
      <c r="H232" s="10">
        <f t="shared" si="17"/>
        <v>499125</v>
      </c>
      <c r="I232" s="6" t="s">
        <v>147</v>
      </c>
      <c r="J232" s="6" t="s">
        <v>148</v>
      </c>
      <c r="K232" s="5">
        <f t="shared" si="18"/>
        <v>45043</v>
      </c>
      <c r="L232" s="10">
        <f>+VLOOKUP(B232,'[1]TT 2023'!F$1:K$415,2,0)</f>
        <v>499125</v>
      </c>
      <c r="M232" s="10">
        <f t="shared" si="19"/>
        <v>0</v>
      </c>
      <c r="N232" s="5">
        <f>+VLOOKUP(B232,'[1]TT 2023'!F$1:K$415,6,0)</f>
        <v>45040</v>
      </c>
      <c r="O232" t="s">
        <v>1205</v>
      </c>
      <c r="R232"/>
      <c r="S232"/>
    </row>
    <row r="233" spans="1:21" hidden="1" x14ac:dyDescent="0.25">
      <c r="A233" s="5">
        <v>45008</v>
      </c>
      <c r="B233" s="17">
        <v>16746</v>
      </c>
      <c r="C233" s="6" t="s">
        <v>10</v>
      </c>
      <c r="D233" s="6" t="s">
        <v>482</v>
      </c>
      <c r="E233" s="10">
        <v>2831970</v>
      </c>
      <c r="F233" s="11" t="s">
        <v>12</v>
      </c>
      <c r="G233" s="10">
        <v>283197</v>
      </c>
      <c r="H233" s="10">
        <f t="shared" si="17"/>
        <v>3115167</v>
      </c>
      <c r="I233" s="6" t="s">
        <v>117</v>
      </c>
      <c r="J233" s="6" t="s">
        <v>118</v>
      </c>
      <c r="K233" s="5">
        <f t="shared" si="18"/>
        <v>45043</v>
      </c>
      <c r="L233" s="10">
        <f>+VLOOKUP(B233,'[1]TT 2023'!F$1:K$415,2,0)</f>
        <v>3115167</v>
      </c>
      <c r="M233" s="10">
        <f t="shared" si="19"/>
        <v>0</v>
      </c>
      <c r="N233" s="5">
        <f>+VLOOKUP(B233,'[1]TT 2023'!F$1:K$415,6,0)</f>
        <v>45040</v>
      </c>
      <c r="O233" t="s">
        <v>1205</v>
      </c>
      <c r="R233"/>
      <c r="S233"/>
    </row>
    <row r="234" spans="1:21" hidden="1" x14ac:dyDescent="0.25">
      <c r="A234" s="5">
        <v>45008</v>
      </c>
      <c r="B234" s="17">
        <v>16747</v>
      </c>
      <c r="C234" s="6" t="s">
        <v>10</v>
      </c>
      <c r="D234" s="6" t="s">
        <v>484</v>
      </c>
      <c r="E234" s="10">
        <v>1529835</v>
      </c>
      <c r="F234" s="11" t="s">
        <v>12</v>
      </c>
      <c r="G234" s="10">
        <v>152984</v>
      </c>
      <c r="H234" s="10">
        <f t="shared" si="17"/>
        <v>1682819</v>
      </c>
      <c r="I234" s="6" t="s">
        <v>89</v>
      </c>
      <c r="J234" s="6" t="s">
        <v>90</v>
      </c>
      <c r="K234" s="5">
        <f t="shared" si="18"/>
        <v>45043</v>
      </c>
      <c r="L234" s="10">
        <f>+VLOOKUP(B234,'[2]TT 2023'!F$332:K$415,2,0)</f>
        <v>1682824</v>
      </c>
      <c r="M234" s="10">
        <f t="shared" si="19"/>
        <v>5</v>
      </c>
      <c r="N234" s="5">
        <f>+VLOOKUP(B234,'[2]TT 2023'!F$332:K$415,6,0)</f>
        <v>45056</v>
      </c>
      <c r="O234" t="s">
        <v>1206</v>
      </c>
      <c r="R234"/>
      <c r="S234"/>
    </row>
    <row r="235" spans="1:21" hidden="1" x14ac:dyDescent="0.25">
      <c r="A235" s="5">
        <v>45008</v>
      </c>
      <c r="B235" s="17">
        <v>16748</v>
      </c>
      <c r="C235" s="6" t="s">
        <v>10</v>
      </c>
      <c r="D235" s="6" t="s">
        <v>486</v>
      </c>
      <c r="E235" s="10">
        <v>2144100</v>
      </c>
      <c r="F235" s="11" t="s">
        <v>12</v>
      </c>
      <c r="G235" s="10">
        <v>214410</v>
      </c>
      <c r="H235" s="10">
        <f t="shared" si="17"/>
        <v>2358510</v>
      </c>
      <c r="I235" s="6" t="s">
        <v>53</v>
      </c>
      <c r="J235" s="6" t="s">
        <v>54</v>
      </c>
      <c r="K235" s="5">
        <f t="shared" si="18"/>
        <v>45043</v>
      </c>
      <c r="L235" s="10">
        <f>+VLOOKUP(B235,'[2]TT 2023'!F$416:K$567,2,0)</f>
        <v>2358510</v>
      </c>
      <c r="M235" s="10">
        <f t="shared" si="19"/>
        <v>0</v>
      </c>
      <c r="N235" s="5">
        <f>+VLOOKUP(B235,'[2]TT 2023'!F$416:K$567,6,0)</f>
        <v>45070</v>
      </c>
      <c r="O235" t="s">
        <v>1207</v>
      </c>
      <c r="R235"/>
      <c r="S235"/>
    </row>
    <row r="236" spans="1:21" hidden="1" x14ac:dyDescent="0.25">
      <c r="A236" s="5">
        <v>45008</v>
      </c>
      <c r="B236" s="17">
        <v>16749</v>
      </c>
      <c r="C236" s="6" t="s">
        <v>10</v>
      </c>
      <c r="D236" s="6" t="s">
        <v>488</v>
      </c>
      <c r="E236" s="10">
        <v>1468620</v>
      </c>
      <c r="F236" s="11" t="s">
        <v>12</v>
      </c>
      <c r="G236" s="10">
        <v>146862</v>
      </c>
      <c r="H236" s="10">
        <f t="shared" si="17"/>
        <v>1615482</v>
      </c>
      <c r="I236" s="6" t="s">
        <v>107</v>
      </c>
      <c r="J236" s="6" t="s">
        <v>108</v>
      </c>
      <c r="K236" s="5">
        <f t="shared" si="18"/>
        <v>45043</v>
      </c>
      <c r="L236" s="10">
        <f>+VLOOKUP(B236,'[2]TT 2023'!F$332:K$415,2,0)</f>
        <v>1615482</v>
      </c>
      <c r="M236" s="10">
        <f t="shared" si="19"/>
        <v>0</v>
      </c>
      <c r="N236" s="5">
        <f>+VLOOKUP(B236,'[2]TT 2023'!F$332:K$415,6,0)</f>
        <v>45056</v>
      </c>
      <c r="O236" t="s">
        <v>1206</v>
      </c>
      <c r="R236"/>
      <c r="S236"/>
    </row>
    <row r="237" spans="1:21" hidden="1" x14ac:dyDescent="0.25">
      <c r="A237" s="5">
        <v>45008</v>
      </c>
      <c r="B237" s="17">
        <v>16750</v>
      </c>
      <c r="C237" s="6" t="s">
        <v>10</v>
      </c>
      <c r="D237" s="6" t="s">
        <v>490</v>
      </c>
      <c r="E237" s="10">
        <v>1410195</v>
      </c>
      <c r="F237" s="11" t="s">
        <v>12</v>
      </c>
      <c r="G237" s="10">
        <v>141020</v>
      </c>
      <c r="H237" s="10">
        <f t="shared" si="17"/>
        <v>1551215</v>
      </c>
      <c r="I237" s="6" t="s">
        <v>93</v>
      </c>
      <c r="J237" s="6" t="s">
        <v>94</v>
      </c>
      <c r="K237" s="5">
        <f t="shared" si="18"/>
        <v>45043</v>
      </c>
      <c r="L237" s="10">
        <f>+VLOOKUP(B237,'[2]TT 2023'!F$332:K$415,2,0)</f>
        <v>1551220</v>
      </c>
      <c r="M237" s="10">
        <f t="shared" si="19"/>
        <v>5</v>
      </c>
      <c r="N237" s="5">
        <f>+VLOOKUP(B237,'[2]TT 2023'!F$332:K$415,6,0)</f>
        <v>45056</v>
      </c>
      <c r="O237" t="s">
        <v>1206</v>
      </c>
      <c r="R237"/>
      <c r="S237"/>
    </row>
    <row r="238" spans="1:21" hidden="1" x14ac:dyDescent="0.25">
      <c r="A238" s="5">
        <v>45008</v>
      </c>
      <c r="B238" s="17">
        <v>16751</v>
      </c>
      <c r="C238" s="6" t="s">
        <v>10</v>
      </c>
      <c r="D238" s="6" t="s">
        <v>492</v>
      </c>
      <c r="E238" s="10">
        <v>943990</v>
      </c>
      <c r="F238" s="11" t="s">
        <v>12</v>
      </c>
      <c r="G238" s="10">
        <v>94399</v>
      </c>
      <c r="H238" s="10">
        <f t="shared" si="17"/>
        <v>1038389</v>
      </c>
      <c r="I238" s="6" t="s">
        <v>73</v>
      </c>
      <c r="J238" s="6" t="s">
        <v>74</v>
      </c>
      <c r="K238" s="5">
        <f t="shared" si="18"/>
        <v>45043</v>
      </c>
      <c r="L238" s="10">
        <f>+VLOOKUP(B238,'[2]TT 2023'!F$332:K$415,2,0)</f>
        <v>1038389</v>
      </c>
      <c r="M238" s="10">
        <f t="shared" si="19"/>
        <v>0</v>
      </c>
      <c r="N238" s="5">
        <f>+VLOOKUP(B238,'[2]TT 2023'!F$332:K$415,6,0)</f>
        <v>45056</v>
      </c>
      <c r="O238" t="s">
        <v>1206</v>
      </c>
      <c r="R238"/>
      <c r="S238"/>
    </row>
    <row r="239" spans="1:21" hidden="1" x14ac:dyDescent="0.25">
      <c r="A239" s="5">
        <v>45008</v>
      </c>
      <c r="B239" s="17">
        <v>16752</v>
      </c>
      <c r="C239" s="6" t="s">
        <v>10</v>
      </c>
      <c r="D239" s="6" t="s">
        <v>494</v>
      </c>
      <c r="E239" s="10">
        <v>7653905</v>
      </c>
      <c r="F239" s="11" t="s">
        <v>12</v>
      </c>
      <c r="G239" s="10">
        <v>765391</v>
      </c>
      <c r="H239" s="10">
        <f t="shared" si="17"/>
        <v>8419296</v>
      </c>
      <c r="I239" s="6" t="s">
        <v>175</v>
      </c>
      <c r="J239" s="6" t="s">
        <v>176</v>
      </c>
      <c r="K239" s="5">
        <f t="shared" si="18"/>
        <v>45043</v>
      </c>
      <c r="L239" s="10">
        <f>+VLOOKUP(B239,'[2]TT 2023'!F$332:K$415,2,0)</f>
        <v>8419301</v>
      </c>
      <c r="M239" s="10">
        <f t="shared" si="19"/>
        <v>5</v>
      </c>
      <c r="N239" s="5">
        <f>+VLOOKUP(B239,'[2]TT 2023'!F$332:K$415,6,0)</f>
        <v>45056</v>
      </c>
      <c r="O239" t="s">
        <v>1206</v>
      </c>
      <c r="R239"/>
      <c r="S239"/>
    </row>
    <row r="240" spans="1:21" hidden="1" x14ac:dyDescent="0.25">
      <c r="A240" s="5">
        <v>45008</v>
      </c>
      <c r="B240" s="17">
        <v>16754</v>
      </c>
      <c r="C240" s="6" t="s">
        <v>10</v>
      </c>
      <c r="D240" s="6" t="s">
        <v>496</v>
      </c>
      <c r="E240" s="10">
        <v>943990</v>
      </c>
      <c r="F240" s="11" t="s">
        <v>12</v>
      </c>
      <c r="G240" s="10">
        <v>94399</v>
      </c>
      <c r="H240" s="10">
        <f t="shared" si="17"/>
        <v>1038389</v>
      </c>
      <c r="I240" s="6" t="s">
        <v>93</v>
      </c>
      <c r="J240" s="6" t="s">
        <v>94</v>
      </c>
      <c r="K240" s="5">
        <f t="shared" si="18"/>
        <v>45043</v>
      </c>
      <c r="L240" s="10">
        <f>+VLOOKUP(B240,'[2]TT 2023'!F$332:K$415,2,0)</f>
        <v>1038389</v>
      </c>
      <c r="M240" s="10">
        <f t="shared" si="19"/>
        <v>0</v>
      </c>
      <c r="N240" s="5">
        <f>+VLOOKUP(B240,'[2]TT 2023'!F$332:K$415,6,0)</f>
        <v>45056</v>
      </c>
      <c r="O240" t="s">
        <v>1206</v>
      </c>
      <c r="R240"/>
      <c r="S240"/>
    </row>
    <row r="241" spans="1:21" hidden="1" x14ac:dyDescent="0.25">
      <c r="A241" s="5">
        <v>45008</v>
      </c>
      <c r="B241" s="17">
        <v>16755</v>
      </c>
      <c r="C241" s="6" t="s">
        <v>10</v>
      </c>
      <c r="D241" s="6" t="s">
        <v>498</v>
      </c>
      <c r="E241" s="10">
        <v>1194900</v>
      </c>
      <c r="F241" s="11" t="s">
        <v>12</v>
      </c>
      <c r="G241" s="10">
        <v>119490</v>
      </c>
      <c r="H241" s="10">
        <f t="shared" si="17"/>
        <v>1314390</v>
      </c>
      <c r="I241" s="6" t="s">
        <v>113</v>
      </c>
      <c r="J241" s="6" t="s">
        <v>114</v>
      </c>
      <c r="K241" s="5">
        <f t="shared" si="18"/>
        <v>45043</v>
      </c>
      <c r="L241" s="10">
        <f>+VLOOKUP(B241,'[2]TT 2023'!F$332:K$415,2,0)</f>
        <v>1314390</v>
      </c>
      <c r="M241" s="10">
        <f t="shared" si="19"/>
        <v>0</v>
      </c>
      <c r="N241" s="5">
        <f>+VLOOKUP(B241,'[2]TT 2023'!F$332:K$415,6,0)</f>
        <v>45056</v>
      </c>
      <c r="O241" t="s">
        <v>1206</v>
      </c>
      <c r="R241"/>
      <c r="S241"/>
    </row>
    <row r="242" spans="1:21" hidden="1" x14ac:dyDescent="0.25">
      <c r="A242" s="5">
        <v>45010</v>
      </c>
      <c r="B242" s="17">
        <v>17503</v>
      </c>
      <c r="C242" s="6" t="s">
        <v>10</v>
      </c>
      <c r="D242" s="6" t="s">
        <v>500</v>
      </c>
      <c r="E242" s="10">
        <v>3381355</v>
      </c>
      <c r="F242" s="11" t="s">
        <v>12</v>
      </c>
      <c r="G242" s="10">
        <v>338136</v>
      </c>
      <c r="H242" s="10">
        <f t="shared" si="17"/>
        <v>3719491</v>
      </c>
      <c r="I242" s="6" t="s">
        <v>101</v>
      </c>
      <c r="J242" s="6" t="s">
        <v>102</v>
      </c>
      <c r="K242" s="5">
        <f t="shared" si="18"/>
        <v>45045</v>
      </c>
      <c r="L242" s="10">
        <f>+VLOOKUP(B242,'[2]TT 2023'!F$332:K$415,2,0)</f>
        <v>3719496</v>
      </c>
      <c r="M242" s="10">
        <f t="shared" si="19"/>
        <v>5</v>
      </c>
      <c r="N242" s="5">
        <f>+VLOOKUP(B242,'[2]TT 2023'!F$332:K$415,6,0)</f>
        <v>45056</v>
      </c>
      <c r="O242" t="s">
        <v>1206</v>
      </c>
      <c r="R242"/>
      <c r="S242"/>
    </row>
    <row r="243" spans="1:21" hidden="1" x14ac:dyDescent="0.25">
      <c r="A243" s="40">
        <v>45010</v>
      </c>
      <c r="B243" s="17">
        <v>17504</v>
      </c>
      <c r="C243" s="6" t="s">
        <v>10</v>
      </c>
      <c r="D243" s="6" t="s">
        <v>502</v>
      </c>
      <c r="E243" s="10">
        <v>5474576</v>
      </c>
      <c r="F243" s="11" t="s">
        <v>12</v>
      </c>
      <c r="G243" s="10">
        <v>547458</v>
      </c>
      <c r="H243" s="10">
        <f t="shared" si="17"/>
        <v>6022034</v>
      </c>
      <c r="I243" s="6" t="s">
        <v>13</v>
      </c>
      <c r="J243" s="6" t="s">
        <v>14</v>
      </c>
      <c r="K243" s="5">
        <f t="shared" si="18"/>
        <v>45045</v>
      </c>
      <c r="L243" s="10">
        <f>+VLOOKUP(B243,'[2]TT 2023'!F$666:K$785,2,0)</f>
        <v>6022038</v>
      </c>
      <c r="M243" s="10">
        <f t="shared" si="19"/>
        <v>4</v>
      </c>
      <c r="N243" s="5">
        <f>+VLOOKUP(B243,'[2]TT 2023'!F$666:K$785,6,0)</f>
        <v>45103</v>
      </c>
      <c r="O243" t="s">
        <v>1254</v>
      </c>
    </row>
    <row r="244" spans="1:21" hidden="1" x14ac:dyDescent="0.25">
      <c r="A244" s="40">
        <v>45015</v>
      </c>
      <c r="B244" s="17">
        <v>18690</v>
      </c>
      <c r="C244" s="6" t="s">
        <v>10</v>
      </c>
      <c r="D244" s="6" t="s">
        <v>504</v>
      </c>
      <c r="E244" s="10">
        <v>943990</v>
      </c>
      <c r="F244" s="11" t="s">
        <v>12</v>
      </c>
      <c r="G244" s="10">
        <v>94399</v>
      </c>
      <c r="H244" s="10">
        <f t="shared" si="17"/>
        <v>1038389</v>
      </c>
      <c r="I244" s="6" t="s">
        <v>13</v>
      </c>
      <c r="J244" s="6" t="s">
        <v>14</v>
      </c>
      <c r="K244" s="5">
        <f t="shared" si="18"/>
        <v>45050</v>
      </c>
      <c r="L244" s="10">
        <f>+VLOOKUP(B244,'[2]TT 2023'!F$786:K$899,2,0)</f>
        <v>1038389</v>
      </c>
      <c r="M244" s="10">
        <f t="shared" si="19"/>
        <v>0</v>
      </c>
      <c r="N244" s="5">
        <f>+VLOOKUP(B244,'[2]TT 2023'!F$786:K$899,6,0)</f>
        <v>45117</v>
      </c>
      <c r="O244" t="s">
        <v>1412</v>
      </c>
      <c r="R244" s="15">
        <f>+VLOOKUP(B244,[5]ExportInvoiceList!$D:$O,3,0)</f>
        <v>1038389</v>
      </c>
      <c r="S244" s="15">
        <f t="shared" ref="S244:S245" si="21">+R244-H244</f>
        <v>0</v>
      </c>
      <c r="T244" t="str">
        <f>+VLOOKUP(B244,[5]ExportInvoiceList!$D:$O,12,0)</f>
        <v>Lịch thanh toán: Monthly at 10 &amp; 24</v>
      </c>
      <c r="U244" s="4">
        <f>+VLOOKUP(B244,[5]ExportInvoiceList!$D:$O,6,0)</f>
        <v>45044.000347222223</v>
      </c>
    </row>
    <row r="245" spans="1:21" hidden="1" x14ac:dyDescent="0.25">
      <c r="A245" s="40">
        <v>45015</v>
      </c>
      <c r="B245" s="17">
        <v>18691</v>
      </c>
      <c r="C245" s="6" t="s">
        <v>10</v>
      </c>
      <c r="D245" s="6" t="s">
        <v>506</v>
      </c>
      <c r="E245" s="10">
        <v>1887980</v>
      </c>
      <c r="F245" s="11" t="s">
        <v>12</v>
      </c>
      <c r="G245" s="10">
        <v>188798</v>
      </c>
      <c r="H245" s="10">
        <f t="shared" si="17"/>
        <v>2076778</v>
      </c>
      <c r="I245" s="6" t="s">
        <v>13</v>
      </c>
      <c r="J245" s="6" t="s">
        <v>14</v>
      </c>
      <c r="K245" s="5">
        <f t="shared" si="18"/>
        <v>45050</v>
      </c>
      <c r="L245" s="10">
        <f>+VLOOKUP(B245,'[2]TT 2023'!F$786:K$899,2,0)</f>
        <v>2076778</v>
      </c>
      <c r="M245" s="10">
        <f t="shared" si="19"/>
        <v>0</v>
      </c>
      <c r="N245" s="5">
        <f>+VLOOKUP(B245,'[2]TT 2023'!F$786:K$899,6,0)</f>
        <v>45117</v>
      </c>
      <c r="O245" t="s">
        <v>1412</v>
      </c>
      <c r="R245" s="15">
        <f>+VLOOKUP(B245,[5]ExportInvoiceList!$D:$O,3,0)</f>
        <v>2076778</v>
      </c>
      <c r="S245" s="15">
        <f t="shared" si="21"/>
        <v>0</v>
      </c>
      <c r="T245" t="str">
        <f>+VLOOKUP(B245,[5]ExportInvoiceList!$D:$O,12,0)</f>
        <v>Lịch thanh toán: Monthly at 10 &amp; 24</v>
      </c>
      <c r="U245" s="4">
        <f>+VLOOKUP(B245,[5]ExportInvoiceList!$D:$O,6,0)</f>
        <v>45045.000347222223</v>
      </c>
    </row>
    <row r="246" spans="1:21" hidden="1" x14ac:dyDescent="0.25">
      <c r="A246" s="5">
        <v>45015</v>
      </c>
      <c r="B246" s="17">
        <v>18692</v>
      </c>
      <c r="C246" s="6" t="s">
        <v>10</v>
      </c>
      <c r="D246" s="6" t="s">
        <v>508</v>
      </c>
      <c r="E246" s="10">
        <v>2507100</v>
      </c>
      <c r="F246" s="11" t="s">
        <v>12</v>
      </c>
      <c r="G246" s="10">
        <v>250710</v>
      </c>
      <c r="H246" s="10">
        <f t="shared" si="17"/>
        <v>2757810</v>
      </c>
      <c r="I246" s="6" t="s">
        <v>13</v>
      </c>
      <c r="J246" s="6" t="s">
        <v>14</v>
      </c>
      <c r="K246" s="5">
        <f t="shared" si="18"/>
        <v>45050</v>
      </c>
      <c r="L246" s="10">
        <f>+VLOOKUP(B246,'[2]TT 2023'!F$332:K$415,2,0)</f>
        <v>2757810</v>
      </c>
      <c r="M246" s="10">
        <f t="shared" si="19"/>
        <v>0</v>
      </c>
      <c r="N246" s="5">
        <f>+VLOOKUP(B246,'[2]TT 2023'!F$332:K$415,6,0)</f>
        <v>45056</v>
      </c>
      <c r="O246" t="s">
        <v>1206</v>
      </c>
      <c r="R246"/>
      <c r="S246"/>
    </row>
    <row r="247" spans="1:21" hidden="1" x14ac:dyDescent="0.25">
      <c r="A247" s="5">
        <v>45015</v>
      </c>
      <c r="B247" s="17">
        <v>18693</v>
      </c>
      <c r="C247" s="6" t="s">
        <v>10</v>
      </c>
      <c r="D247" s="6" t="s">
        <v>510</v>
      </c>
      <c r="E247" s="10">
        <v>2937240</v>
      </c>
      <c r="F247" s="11" t="s">
        <v>12</v>
      </c>
      <c r="G247" s="10">
        <v>293724</v>
      </c>
      <c r="H247" s="10">
        <f t="shared" si="17"/>
        <v>3230964</v>
      </c>
      <c r="I247" s="6" t="s">
        <v>13</v>
      </c>
      <c r="J247" s="6" t="s">
        <v>14</v>
      </c>
      <c r="K247" s="5">
        <f t="shared" si="18"/>
        <v>45050</v>
      </c>
      <c r="L247" s="10">
        <f>+VLOOKUP(B247,'[2]TT 2023'!F$332:K$415,2,0)</f>
        <v>3230964</v>
      </c>
      <c r="M247" s="10">
        <f t="shared" si="19"/>
        <v>0</v>
      </c>
      <c r="N247" s="5">
        <f>+VLOOKUP(B247,'[2]TT 2023'!F$332:K$415,6,0)</f>
        <v>45056</v>
      </c>
      <c r="O247" t="s">
        <v>1206</v>
      </c>
      <c r="R247"/>
      <c r="S247"/>
    </row>
    <row r="248" spans="1:21" hidden="1" x14ac:dyDescent="0.25">
      <c r="A248" s="5">
        <v>45015</v>
      </c>
      <c r="B248" s="17">
        <v>18694</v>
      </c>
      <c r="C248" s="6" t="s">
        <v>10</v>
      </c>
      <c r="D248" s="6" t="s">
        <v>512</v>
      </c>
      <c r="E248" s="10">
        <v>3849940</v>
      </c>
      <c r="F248" s="11" t="s">
        <v>12</v>
      </c>
      <c r="G248" s="10">
        <v>384994</v>
      </c>
      <c r="H248" s="10">
        <f t="shared" si="17"/>
        <v>4234934</v>
      </c>
      <c r="I248" s="6" t="s">
        <v>117</v>
      </c>
      <c r="J248" s="6" t="s">
        <v>118</v>
      </c>
      <c r="K248" s="5">
        <f t="shared" si="18"/>
        <v>45050</v>
      </c>
      <c r="L248" s="10">
        <f>+VLOOKUP(B248,'[2]TT 2023'!F$332:K$415,2,0)</f>
        <v>4234934</v>
      </c>
      <c r="M248" s="10">
        <f t="shared" si="19"/>
        <v>0</v>
      </c>
      <c r="N248" s="5">
        <f>+VLOOKUP(B248,'[2]TT 2023'!F$332:K$415,6,0)</f>
        <v>45056</v>
      </c>
      <c r="O248" t="s">
        <v>1206</v>
      </c>
      <c r="R248"/>
      <c r="S248"/>
    </row>
    <row r="249" spans="1:21" hidden="1" x14ac:dyDescent="0.25">
      <c r="A249" s="5">
        <v>45015</v>
      </c>
      <c r="B249" s="17">
        <v>18695</v>
      </c>
      <c r="C249" s="6" t="s">
        <v>10</v>
      </c>
      <c r="D249" s="6" t="s">
        <v>514</v>
      </c>
      <c r="E249" s="10">
        <v>943990</v>
      </c>
      <c r="F249" s="11" t="s">
        <v>12</v>
      </c>
      <c r="G249" s="10">
        <v>94399</v>
      </c>
      <c r="H249" s="10">
        <f t="shared" si="17"/>
        <v>1038389</v>
      </c>
      <c r="I249" s="6" t="s">
        <v>131</v>
      </c>
      <c r="J249" s="6" t="s">
        <v>132</v>
      </c>
      <c r="K249" s="5">
        <f t="shared" si="18"/>
        <v>45050</v>
      </c>
      <c r="L249" s="10">
        <f>+VLOOKUP(B249,'[2]TT 2023'!F$332:K$415,2,0)</f>
        <v>1038389</v>
      </c>
      <c r="M249" s="10">
        <f t="shared" si="19"/>
        <v>0</v>
      </c>
      <c r="N249" s="5">
        <f>+VLOOKUP(B249,'[2]TT 2023'!F$332:K$415,6,0)</f>
        <v>45056</v>
      </c>
      <c r="O249" t="s">
        <v>1206</v>
      </c>
      <c r="R249"/>
      <c r="S249"/>
    </row>
    <row r="250" spans="1:21" hidden="1" x14ac:dyDescent="0.25">
      <c r="A250" s="5">
        <v>45015</v>
      </c>
      <c r="B250" s="17">
        <v>18697</v>
      </c>
      <c r="C250" s="6" t="s">
        <v>10</v>
      </c>
      <c r="D250" s="6" t="s">
        <v>516</v>
      </c>
      <c r="E250" s="10">
        <v>7404235</v>
      </c>
      <c r="F250" s="11" t="s">
        <v>12</v>
      </c>
      <c r="G250" s="10">
        <v>740424</v>
      </c>
      <c r="H250" s="10">
        <f t="shared" si="17"/>
        <v>8144659</v>
      </c>
      <c r="I250" s="6" t="s">
        <v>131</v>
      </c>
      <c r="J250" s="6" t="s">
        <v>132</v>
      </c>
      <c r="K250" s="5">
        <f t="shared" si="18"/>
        <v>45050</v>
      </c>
      <c r="L250" s="10">
        <f>+VLOOKUP(B250,'[2]TT 2023'!F$332:K$415,2,0)</f>
        <v>8144664</v>
      </c>
      <c r="M250" s="10">
        <f t="shared" si="19"/>
        <v>5</v>
      </c>
      <c r="N250" s="5">
        <f>+VLOOKUP(B250,'[2]TT 2023'!F$332:K$415,6,0)</f>
        <v>45056</v>
      </c>
      <c r="O250" t="s">
        <v>1206</v>
      </c>
      <c r="R250"/>
      <c r="S250"/>
    </row>
    <row r="251" spans="1:21" hidden="1" x14ac:dyDescent="0.25">
      <c r="A251" s="5">
        <v>45015</v>
      </c>
      <c r="B251" s="17">
        <v>18699</v>
      </c>
      <c r="C251" s="6" t="s">
        <v>10</v>
      </c>
      <c r="D251" s="6" t="s">
        <v>518</v>
      </c>
      <c r="E251" s="10">
        <v>13709200</v>
      </c>
      <c r="F251" s="11" t="s">
        <v>12</v>
      </c>
      <c r="G251" s="10">
        <v>1370920</v>
      </c>
      <c r="H251" s="10">
        <f t="shared" si="17"/>
        <v>15080120</v>
      </c>
      <c r="I251" s="6" t="s">
        <v>139</v>
      </c>
      <c r="J251" s="6" t="s">
        <v>140</v>
      </c>
      <c r="K251" s="5">
        <f t="shared" si="18"/>
        <v>45050</v>
      </c>
      <c r="L251" s="10">
        <f>+VLOOKUP(B251,'[2]TT 2023'!F$332:K$415,2,0)</f>
        <v>15080120</v>
      </c>
      <c r="M251" s="10">
        <f t="shared" si="19"/>
        <v>0</v>
      </c>
      <c r="N251" s="5">
        <f>+VLOOKUP(B251,'[2]TT 2023'!F$332:K$415,6,0)</f>
        <v>45056</v>
      </c>
      <c r="O251" t="s">
        <v>1206</v>
      </c>
      <c r="R251"/>
      <c r="S251"/>
    </row>
    <row r="252" spans="1:21" hidden="1" x14ac:dyDescent="0.25">
      <c r="A252" s="5">
        <v>45015</v>
      </c>
      <c r="B252" s="17">
        <v>18700</v>
      </c>
      <c r="C252" s="6" t="s">
        <v>10</v>
      </c>
      <c r="D252" s="6" t="s">
        <v>520</v>
      </c>
      <c r="E252" s="10">
        <v>5469410</v>
      </c>
      <c r="F252" s="11" t="s">
        <v>12</v>
      </c>
      <c r="G252" s="10">
        <v>546941</v>
      </c>
      <c r="H252" s="10">
        <f t="shared" si="17"/>
        <v>6016351</v>
      </c>
      <c r="I252" s="6" t="s">
        <v>73</v>
      </c>
      <c r="J252" s="6" t="s">
        <v>74</v>
      </c>
      <c r="K252" s="5">
        <f t="shared" si="18"/>
        <v>45050</v>
      </c>
      <c r="L252" s="10">
        <f>+VLOOKUP(B252,'[2]TT 2023'!F$332:K$415,2,0)</f>
        <v>6016351</v>
      </c>
      <c r="M252" s="10">
        <f t="shared" si="19"/>
        <v>0</v>
      </c>
      <c r="N252" s="5">
        <f>+VLOOKUP(B252,'[2]TT 2023'!F$332:K$415,6,0)</f>
        <v>45056</v>
      </c>
      <c r="O252" t="s">
        <v>1206</v>
      </c>
      <c r="R252"/>
      <c r="S252"/>
    </row>
    <row r="253" spans="1:21" hidden="1" x14ac:dyDescent="0.25">
      <c r="A253" s="5">
        <v>45015</v>
      </c>
      <c r="B253" s="17">
        <v>18702</v>
      </c>
      <c r="C253" s="6" t="s">
        <v>10</v>
      </c>
      <c r="D253" s="6" t="s">
        <v>522</v>
      </c>
      <c r="E253" s="10">
        <v>3612720</v>
      </c>
      <c r="F253" s="11" t="s">
        <v>12</v>
      </c>
      <c r="G253" s="10">
        <v>361272</v>
      </c>
      <c r="H253" s="10">
        <f t="shared" si="17"/>
        <v>3973992</v>
      </c>
      <c r="I253" s="6" t="s">
        <v>89</v>
      </c>
      <c r="J253" s="6" t="s">
        <v>90</v>
      </c>
      <c r="K253" s="5">
        <f t="shared" si="18"/>
        <v>45050</v>
      </c>
      <c r="L253" s="10">
        <f>+VLOOKUP(B253,'[2]TT 2023'!F$332:K$415,2,0)</f>
        <v>3973992</v>
      </c>
      <c r="M253" s="10">
        <f t="shared" si="19"/>
        <v>0</v>
      </c>
      <c r="N253" s="5">
        <f>+VLOOKUP(B253,'[2]TT 2023'!F$332:K$415,6,0)</f>
        <v>45056</v>
      </c>
      <c r="O253" t="s">
        <v>1206</v>
      </c>
      <c r="R253"/>
      <c r="S253"/>
    </row>
    <row r="254" spans="1:21" hidden="1" x14ac:dyDescent="0.25">
      <c r="A254" s="5">
        <v>45015</v>
      </c>
      <c r="B254" s="17">
        <v>18703</v>
      </c>
      <c r="C254" s="6" t="s">
        <v>10</v>
      </c>
      <c r="D254" s="6" t="s">
        <v>524</v>
      </c>
      <c r="E254" s="10">
        <v>943990</v>
      </c>
      <c r="F254" s="11" t="s">
        <v>12</v>
      </c>
      <c r="G254" s="10">
        <v>94399</v>
      </c>
      <c r="H254" s="10">
        <f t="shared" si="17"/>
        <v>1038389</v>
      </c>
      <c r="I254" s="6" t="s">
        <v>89</v>
      </c>
      <c r="J254" s="6" t="s">
        <v>90</v>
      </c>
      <c r="K254" s="5">
        <f t="shared" si="18"/>
        <v>45050</v>
      </c>
      <c r="L254" s="10">
        <f>+VLOOKUP(B254,'[2]TT 2023'!F$332:K$415,2,0)</f>
        <v>1038389</v>
      </c>
      <c r="M254" s="10">
        <f t="shared" si="19"/>
        <v>0</v>
      </c>
      <c r="N254" s="5">
        <f>+VLOOKUP(B254,'[2]TT 2023'!F$332:K$415,6,0)</f>
        <v>45056</v>
      </c>
      <c r="O254" t="s">
        <v>1206</v>
      </c>
      <c r="R254"/>
      <c r="S254"/>
    </row>
    <row r="255" spans="1:21" hidden="1" x14ac:dyDescent="0.25">
      <c r="A255" s="5">
        <v>45015</v>
      </c>
      <c r="B255" s="17">
        <v>18704</v>
      </c>
      <c r="C255" s="6" t="s">
        <v>10</v>
      </c>
      <c r="D255" s="6" t="s">
        <v>526</v>
      </c>
      <c r="E255" s="10">
        <v>1887980</v>
      </c>
      <c r="F255" s="11" t="s">
        <v>12</v>
      </c>
      <c r="G255" s="10">
        <v>188798</v>
      </c>
      <c r="H255" s="10">
        <f t="shared" si="17"/>
        <v>2076778</v>
      </c>
      <c r="I255" s="6" t="s">
        <v>53</v>
      </c>
      <c r="J255" s="6" t="s">
        <v>54</v>
      </c>
      <c r="K255" s="5">
        <f t="shared" si="18"/>
        <v>45050</v>
      </c>
      <c r="L255" s="10">
        <f>+VLOOKUP(B255,'[2]TT 2023'!F$332:K$415,2,0)</f>
        <v>2076778</v>
      </c>
      <c r="M255" s="10">
        <f t="shared" si="19"/>
        <v>0</v>
      </c>
      <c r="N255" s="5">
        <f>+VLOOKUP(B255,'[2]TT 2023'!F$332:K$415,6,0)</f>
        <v>45056</v>
      </c>
      <c r="O255" t="s">
        <v>1206</v>
      </c>
      <c r="R255"/>
      <c r="S255"/>
    </row>
    <row r="256" spans="1:21" hidden="1" x14ac:dyDescent="0.25">
      <c r="A256" s="5">
        <v>45015</v>
      </c>
      <c r="B256" s="17">
        <v>18705</v>
      </c>
      <c r="C256" s="6" t="s">
        <v>10</v>
      </c>
      <c r="D256" s="6" t="s">
        <v>528</v>
      </c>
      <c r="E256" s="10">
        <v>943990</v>
      </c>
      <c r="F256" s="11" t="s">
        <v>12</v>
      </c>
      <c r="G256" s="10">
        <v>94399</v>
      </c>
      <c r="H256" s="10">
        <f t="shared" si="17"/>
        <v>1038389</v>
      </c>
      <c r="I256" s="6" t="s">
        <v>13</v>
      </c>
      <c r="J256" s="6" t="s">
        <v>14</v>
      </c>
      <c r="K256" s="5">
        <f t="shared" si="18"/>
        <v>45050</v>
      </c>
      <c r="L256" s="10">
        <f>+VLOOKUP(B256,'[2]TT 2023'!F$332:K$415,2,0)</f>
        <v>1038389</v>
      </c>
      <c r="M256" s="10">
        <f t="shared" si="19"/>
        <v>0</v>
      </c>
      <c r="N256" s="5">
        <f>+VLOOKUP(B256,'[2]TT 2023'!F$332:K$415,6,0)</f>
        <v>45056</v>
      </c>
      <c r="O256" t="s">
        <v>1206</v>
      </c>
      <c r="R256"/>
      <c r="S256"/>
    </row>
    <row r="257" spans="1:21" hidden="1" x14ac:dyDescent="0.25">
      <c r="A257" s="40">
        <v>45015</v>
      </c>
      <c r="B257" s="17">
        <v>18706</v>
      </c>
      <c r="C257" s="6" t="s">
        <v>10</v>
      </c>
      <c r="D257" s="6" t="s">
        <v>530</v>
      </c>
      <c r="E257" s="10">
        <v>3373960</v>
      </c>
      <c r="F257" s="11" t="s">
        <v>12</v>
      </c>
      <c r="G257" s="10">
        <v>337396</v>
      </c>
      <c r="H257" s="10">
        <f t="shared" si="17"/>
        <v>3711356</v>
      </c>
      <c r="I257" s="6" t="s">
        <v>13</v>
      </c>
      <c r="J257" s="6" t="s">
        <v>14</v>
      </c>
      <c r="K257" s="5">
        <f t="shared" si="18"/>
        <v>45050</v>
      </c>
      <c r="L257" s="10">
        <f>+VLOOKUP(B257,'[2]TT 2023'!F$666:K$785,2,0)</f>
        <v>3711356</v>
      </c>
      <c r="M257" s="10">
        <f t="shared" si="19"/>
        <v>0</v>
      </c>
      <c r="N257" s="5">
        <f>+VLOOKUP(B257,'[2]TT 2023'!F$666:K$785,6,0)</f>
        <v>45103</v>
      </c>
      <c r="O257" t="s">
        <v>1254</v>
      </c>
    </row>
    <row r="258" spans="1:21" hidden="1" x14ac:dyDescent="0.25">
      <c r="A258" s="5">
        <v>45016</v>
      </c>
      <c r="B258" s="17">
        <v>18758</v>
      </c>
      <c r="C258" s="6" t="s">
        <v>10</v>
      </c>
      <c r="D258" s="6" t="s">
        <v>532</v>
      </c>
      <c r="E258" s="10">
        <v>943990</v>
      </c>
      <c r="F258" s="11" t="s">
        <v>12</v>
      </c>
      <c r="G258" s="10">
        <v>94399</v>
      </c>
      <c r="H258" s="10">
        <f t="shared" si="17"/>
        <v>1038389</v>
      </c>
      <c r="I258" s="6" t="s">
        <v>13</v>
      </c>
      <c r="J258" s="6" t="s">
        <v>14</v>
      </c>
      <c r="K258" s="5">
        <f t="shared" si="18"/>
        <v>45051</v>
      </c>
      <c r="L258" s="10">
        <f>+VLOOKUP(B258,'[2]TT 2023'!F$332:K$415,2,0)</f>
        <v>1038389</v>
      </c>
      <c r="M258" s="10">
        <f t="shared" si="19"/>
        <v>0</v>
      </c>
      <c r="N258" s="5">
        <f>+VLOOKUP(B258,'[2]TT 2023'!F$332:K$415,6,0)</f>
        <v>45056</v>
      </c>
      <c r="O258" t="s">
        <v>1206</v>
      </c>
      <c r="R258"/>
      <c r="S258"/>
    </row>
    <row r="259" spans="1:21" hidden="1" x14ac:dyDescent="0.25">
      <c r="A259" s="5">
        <v>45016</v>
      </c>
      <c r="B259" s="17">
        <v>18759</v>
      </c>
      <c r="C259" s="6" t="s">
        <v>10</v>
      </c>
      <c r="D259" s="6" t="s">
        <v>534</v>
      </c>
      <c r="E259" s="10">
        <v>3439060</v>
      </c>
      <c r="F259" s="11" t="s">
        <v>12</v>
      </c>
      <c r="G259" s="10">
        <v>343906</v>
      </c>
      <c r="H259" s="10">
        <f t="shared" si="17"/>
        <v>3782966</v>
      </c>
      <c r="I259" s="6" t="s">
        <v>13</v>
      </c>
      <c r="J259" s="6" t="s">
        <v>14</v>
      </c>
      <c r="K259" s="5">
        <f t="shared" si="18"/>
        <v>45051</v>
      </c>
      <c r="L259" s="10">
        <f>+VLOOKUP(B259,'[2]TT 2023'!F$332:K$415,2,0)</f>
        <v>3782966</v>
      </c>
      <c r="M259" s="10">
        <f t="shared" si="19"/>
        <v>0</v>
      </c>
      <c r="N259" s="5">
        <f>+VLOOKUP(B259,'[2]TT 2023'!F$332:K$415,6,0)</f>
        <v>45056</v>
      </c>
      <c r="O259" t="s">
        <v>1206</v>
      </c>
      <c r="R259"/>
      <c r="S259"/>
    </row>
    <row r="260" spans="1:21" hidden="1" x14ac:dyDescent="0.25">
      <c r="A260" s="5">
        <v>45016</v>
      </c>
      <c r="B260" s="17">
        <v>18760</v>
      </c>
      <c r="C260" s="6" t="s">
        <v>10</v>
      </c>
      <c r="D260" s="6" t="s">
        <v>536</v>
      </c>
      <c r="E260" s="10">
        <v>2381320</v>
      </c>
      <c r="F260" s="11" t="s">
        <v>12</v>
      </c>
      <c r="G260" s="10">
        <v>238132</v>
      </c>
      <c r="H260" s="10">
        <f t="shared" si="17"/>
        <v>2619452</v>
      </c>
      <c r="I260" s="6" t="s">
        <v>53</v>
      </c>
      <c r="J260" s="6" t="s">
        <v>54</v>
      </c>
      <c r="K260" s="5">
        <f t="shared" si="18"/>
        <v>45051</v>
      </c>
      <c r="L260" s="10">
        <f>+VLOOKUP(B260,'[2]TT 2023'!F$332:K$415,2,0)</f>
        <v>2619452</v>
      </c>
      <c r="M260" s="10">
        <f t="shared" si="19"/>
        <v>0</v>
      </c>
      <c r="N260" s="5">
        <f>+VLOOKUP(B260,'[2]TT 2023'!F$332:K$415,6,0)</f>
        <v>45056</v>
      </c>
      <c r="O260" t="s">
        <v>1206</v>
      </c>
      <c r="R260"/>
      <c r="S260"/>
    </row>
    <row r="261" spans="1:21" hidden="1" x14ac:dyDescent="0.25">
      <c r="A261" s="5">
        <v>45016</v>
      </c>
      <c r="B261" s="17">
        <v>18761</v>
      </c>
      <c r="C261" s="6" t="s">
        <v>10</v>
      </c>
      <c r="D261" s="6" t="s">
        <v>538</v>
      </c>
      <c r="E261" s="10">
        <v>943990</v>
      </c>
      <c r="F261" s="11" t="s">
        <v>12</v>
      </c>
      <c r="G261" s="10">
        <v>94399</v>
      </c>
      <c r="H261" s="10">
        <f t="shared" si="17"/>
        <v>1038389</v>
      </c>
      <c r="I261" s="6" t="s">
        <v>89</v>
      </c>
      <c r="J261" s="6" t="s">
        <v>90</v>
      </c>
      <c r="K261" s="5">
        <f t="shared" si="18"/>
        <v>45051</v>
      </c>
      <c r="L261" s="10">
        <f>+VLOOKUP(B261,'[2]TT 2023'!F$332:K$415,2,0)</f>
        <v>1038389</v>
      </c>
      <c r="M261" s="10">
        <f t="shared" si="19"/>
        <v>0</v>
      </c>
      <c r="N261" s="5">
        <f>+VLOOKUP(B261,'[2]TT 2023'!F$332:K$415,6,0)</f>
        <v>45056</v>
      </c>
      <c r="O261" t="s">
        <v>1206</v>
      </c>
      <c r="R261"/>
      <c r="S261"/>
    </row>
    <row r="262" spans="1:21" hidden="1" x14ac:dyDescent="0.25">
      <c r="A262" s="5">
        <v>45016</v>
      </c>
      <c r="B262" s="17">
        <v>18762</v>
      </c>
      <c r="C262" s="6" t="s">
        <v>10</v>
      </c>
      <c r="D262" s="6" t="s">
        <v>540</v>
      </c>
      <c r="E262" s="10">
        <v>2156770</v>
      </c>
      <c r="F262" s="11" t="s">
        <v>12</v>
      </c>
      <c r="G262" s="10">
        <v>215677</v>
      </c>
      <c r="H262" s="10">
        <f t="shared" si="17"/>
        <v>2372447</v>
      </c>
      <c r="I262" s="6" t="s">
        <v>175</v>
      </c>
      <c r="J262" s="6" t="s">
        <v>176</v>
      </c>
      <c r="K262" s="5">
        <f t="shared" si="18"/>
        <v>45051</v>
      </c>
      <c r="L262" s="10">
        <f>+VLOOKUP(B262,'[2]TT 2023'!F$332:K$415,2,0)</f>
        <v>2372447</v>
      </c>
      <c r="M262" s="10">
        <f t="shared" si="19"/>
        <v>0</v>
      </c>
      <c r="N262" s="5">
        <f>+VLOOKUP(B262,'[2]TT 2023'!F$332:K$415,6,0)</f>
        <v>45056</v>
      </c>
      <c r="O262" t="s">
        <v>1206</v>
      </c>
      <c r="R262"/>
      <c r="S262"/>
    </row>
    <row r="263" spans="1:21" hidden="1" x14ac:dyDescent="0.25">
      <c r="A263" s="5">
        <v>45016</v>
      </c>
      <c r="B263" s="17">
        <v>18763</v>
      </c>
      <c r="C263" s="6" t="s">
        <v>10</v>
      </c>
      <c r="D263" s="6" t="s">
        <v>542</v>
      </c>
      <c r="E263" s="10">
        <v>3849940</v>
      </c>
      <c r="F263" s="11" t="s">
        <v>12</v>
      </c>
      <c r="G263" s="10">
        <v>384994</v>
      </c>
      <c r="H263" s="10">
        <f t="shared" si="17"/>
        <v>4234934</v>
      </c>
      <c r="I263" s="6" t="s">
        <v>113</v>
      </c>
      <c r="J263" s="6" t="s">
        <v>114</v>
      </c>
      <c r="K263" s="5">
        <f t="shared" si="18"/>
        <v>45051</v>
      </c>
      <c r="L263" s="10">
        <f>+VLOOKUP(B263,'[2]TT 2023'!F$332:K$415,2,0)</f>
        <v>4234934</v>
      </c>
      <c r="M263" s="10">
        <f t="shared" si="19"/>
        <v>0</v>
      </c>
      <c r="N263" s="5">
        <f>+VLOOKUP(B263,'[2]TT 2023'!F$332:K$415,6,0)</f>
        <v>45056</v>
      </c>
      <c r="O263" t="s">
        <v>1206</v>
      </c>
      <c r="R263"/>
      <c r="S263"/>
    </row>
    <row r="264" spans="1:21" hidden="1" x14ac:dyDescent="0.25">
      <c r="A264" s="5">
        <v>45016</v>
      </c>
      <c r="B264" s="17">
        <v>18764</v>
      </c>
      <c r="C264" s="6" t="s">
        <v>10</v>
      </c>
      <c r="D264" s="6" t="s">
        <v>544</v>
      </c>
      <c r="E264" s="10">
        <v>1661105</v>
      </c>
      <c r="F264" s="11" t="s">
        <v>12</v>
      </c>
      <c r="G264" s="10">
        <v>166111</v>
      </c>
      <c r="H264" s="10">
        <f t="shared" si="17"/>
        <v>1827216</v>
      </c>
      <c r="I264" s="6" t="s">
        <v>73</v>
      </c>
      <c r="J264" s="6" t="s">
        <v>74</v>
      </c>
      <c r="K264" s="5">
        <f t="shared" si="18"/>
        <v>45051</v>
      </c>
      <c r="L264" s="10">
        <f>+VLOOKUP(B264,'[2]TT 2023'!F$332:K$415,2,0)</f>
        <v>1827221</v>
      </c>
      <c r="M264" s="10">
        <f t="shared" si="19"/>
        <v>5</v>
      </c>
      <c r="N264" s="5">
        <f>+VLOOKUP(B264,'[2]TT 2023'!F$332:K$415,6,0)</f>
        <v>45056</v>
      </c>
      <c r="O264" t="s">
        <v>1206</v>
      </c>
      <c r="R264"/>
      <c r="S264"/>
    </row>
    <row r="265" spans="1:21" hidden="1" x14ac:dyDescent="0.25">
      <c r="A265" s="5">
        <v>45016</v>
      </c>
      <c r="B265" s="17">
        <v>18765</v>
      </c>
      <c r="C265" s="6" t="s">
        <v>10</v>
      </c>
      <c r="D265" s="6" t="s">
        <v>546</v>
      </c>
      <c r="E265" s="10">
        <v>453750</v>
      </c>
      <c r="F265" s="11" t="s">
        <v>12</v>
      </c>
      <c r="G265" s="10">
        <v>45375</v>
      </c>
      <c r="H265" s="10">
        <f t="shared" si="17"/>
        <v>499125</v>
      </c>
      <c r="I265" s="6" t="s">
        <v>117</v>
      </c>
      <c r="J265" s="6" t="s">
        <v>118</v>
      </c>
      <c r="K265" s="5">
        <f t="shared" si="18"/>
        <v>45051</v>
      </c>
      <c r="L265" s="10">
        <f>+VLOOKUP(B265,'[2]TT 2023'!F$332:K$415,2,0)</f>
        <v>499125</v>
      </c>
      <c r="M265" s="10">
        <f t="shared" si="19"/>
        <v>0</v>
      </c>
      <c r="N265" s="5">
        <f>+VLOOKUP(B265,'[2]TT 2023'!F$332:K$415,6,0)</f>
        <v>45056</v>
      </c>
      <c r="O265" t="s">
        <v>1206</v>
      </c>
      <c r="R265"/>
      <c r="S265"/>
    </row>
    <row r="266" spans="1:21" hidden="1" x14ac:dyDescent="0.25">
      <c r="A266" s="5">
        <v>45016</v>
      </c>
      <c r="B266" s="17">
        <v>18766</v>
      </c>
      <c r="C266" s="6" t="s">
        <v>10</v>
      </c>
      <c r="D266" s="6" t="s">
        <v>548</v>
      </c>
      <c r="E266" s="10">
        <v>2091940</v>
      </c>
      <c r="F266" s="11" t="s">
        <v>12</v>
      </c>
      <c r="G266" s="10">
        <v>209194</v>
      </c>
      <c r="H266" s="10">
        <f t="shared" si="17"/>
        <v>2301134</v>
      </c>
      <c r="I266" s="6" t="s">
        <v>147</v>
      </c>
      <c r="J266" s="6" t="s">
        <v>148</v>
      </c>
      <c r="K266" s="5">
        <f t="shared" si="18"/>
        <v>45051</v>
      </c>
      <c r="L266" s="10">
        <f>+VLOOKUP(B266,'[2]TT 2023'!F$332:K$415,2,0)</f>
        <v>2301134</v>
      </c>
      <c r="M266" s="10">
        <f t="shared" si="19"/>
        <v>0</v>
      </c>
      <c r="N266" s="5">
        <f>+VLOOKUP(B266,'[2]TT 2023'!F$332:K$415,6,0)</f>
        <v>45056</v>
      </c>
      <c r="O266" t="s">
        <v>1206</v>
      </c>
      <c r="R266"/>
      <c r="S266"/>
    </row>
    <row r="267" spans="1:21" hidden="1" x14ac:dyDescent="0.25">
      <c r="A267" s="5">
        <v>45016</v>
      </c>
      <c r="B267" s="17">
        <v>18767</v>
      </c>
      <c r="C267" s="6" t="s">
        <v>10</v>
      </c>
      <c r="D267" s="6" t="s">
        <v>550</v>
      </c>
      <c r="E267" s="10">
        <v>470065</v>
      </c>
      <c r="F267" s="11" t="s">
        <v>12</v>
      </c>
      <c r="G267" s="10">
        <v>47007</v>
      </c>
      <c r="H267" s="10">
        <f t="shared" si="17"/>
        <v>517072</v>
      </c>
      <c r="I267" s="6" t="s">
        <v>147</v>
      </c>
      <c r="J267" s="6" t="s">
        <v>148</v>
      </c>
      <c r="K267" s="5">
        <f t="shared" si="18"/>
        <v>45051</v>
      </c>
      <c r="L267" s="10">
        <f>+VLOOKUP(B267,'[2]TT 2023'!F$332:K$415,2,0)</f>
        <v>517077</v>
      </c>
      <c r="M267" s="10">
        <f t="shared" si="19"/>
        <v>5</v>
      </c>
      <c r="N267" s="5">
        <f>+VLOOKUP(B267,'[2]TT 2023'!F$332:K$415,6,0)</f>
        <v>45056</v>
      </c>
      <c r="O267" t="s">
        <v>1206</v>
      </c>
      <c r="R267"/>
      <c r="S267"/>
    </row>
    <row r="268" spans="1:21" hidden="1" x14ac:dyDescent="0.25">
      <c r="A268" s="40">
        <v>45016</v>
      </c>
      <c r="B268" s="17">
        <v>19053</v>
      </c>
      <c r="C268" s="6" t="s">
        <v>10</v>
      </c>
      <c r="D268" s="6" t="s">
        <v>552</v>
      </c>
      <c r="E268" s="10">
        <v>943990</v>
      </c>
      <c r="F268" s="11" t="s">
        <v>12</v>
      </c>
      <c r="G268" s="10">
        <v>94399</v>
      </c>
      <c r="H268" s="10">
        <f t="shared" si="17"/>
        <v>1038389</v>
      </c>
      <c r="I268" s="6" t="s">
        <v>147</v>
      </c>
      <c r="J268" s="6" t="s">
        <v>148</v>
      </c>
      <c r="K268" s="5">
        <f t="shared" si="18"/>
        <v>45051</v>
      </c>
      <c r="L268" s="10">
        <f>+VLOOKUP(B268,'[2]TT 2023'!F$786:K$899,2,0)</f>
        <v>1038389</v>
      </c>
      <c r="M268" s="10">
        <f t="shared" si="19"/>
        <v>0</v>
      </c>
      <c r="N268" s="5">
        <f>+VLOOKUP(B268,'[2]TT 2023'!F$786:K$899,6,0)</f>
        <v>45117</v>
      </c>
      <c r="O268" t="s">
        <v>1412</v>
      </c>
      <c r="R268" s="15">
        <f>+VLOOKUP(B268,[5]ExportInvoiceList!$D:$O,3,0)</f>
        <v>1038389</v>
      </c>
      <c r="S268" s="15">
        <f>+R268-H268</f>
        <v>0</v>
      </c>
      <c r="T268" t="str">
        <f>+VLOOKUP(B268,[5]ExportInvoiceList!$D:$O,12,0)</f>
        <v>Lịch thanh toán: Monthly at 10 &amp; 24</v>
      </c>
      <c r="U268" s="4">
        <f>+VLOOKUP(B268,[5]ExportInvoiceList!$D:$O,6,0)</f>
        <v>45048.000347222223</v>
      </c>
    </row>
    <row r="269" spans="1:21" hidden="1" x14ac:dyDescent="0.25">
      <c r="A269" s="5">
        <v>45016</v>
      </c>
      <c r="B269" s="17">
        <v>19054</v>
      </c>
      <c r="C269" s="6" t="s">
        <v>10</v>
      </c>
      <c r="D269" s="6" t="s">
        <v>554</v>
      </c>
      <c r="E269" s="10">
        <v>1887980</v>
      </c>
      <c r="F269" s="11" t="s">
        <v>12</v>
      </c>
      <c r="G269" s="10">
        <v>188798</v>
      </c>
      <c r="H269" s="10">
        <f t="shared" si="17"/>
        <v>2076778</v>
      </c>
      <c r="I269" s="6" t="s">
        <v>147</v>
      </c>
      <c r="J269" s="6" t="s">
        <v>148</v>
      </c>
      <c r="K269" s="5">
        <f t="shared" si="18"/>
        <v>45051</v>
      </c>
      <c r="L269" s="10">
        <f>+VLOOKUP(B269,'[2]TT 2023'!F$332:K$415,2,0)</f>
        <v>2076778</v>
      </c>
      <c r="M269" s="10">
        <f t="shared" si="19"/>
        <v>0</v>
      </c>
      <c r="N269" s="5">
        <f>+VLOOKUP(B269,'[2]TT 2023'!F$332:K$415,6,0)</f>
        <v>45056</v>
      </c>
      <c r="O269" t="s">
        <v>1206</v>
      </c>
      <c r="R269"/>
      <c r="S269"/>
    </row>
    <row r="270" spans="1:21" hidden="1" x14ac:dyDescent="0.25">
      <c r="A270" s="40">
        <v>45016</v>
      </c>
      <c r="B270" s="17">
        <v>19055</v>
      </c>
      <c r="C270" s="6" t="s">
        <v>10</v>
      </c>
      <c r="D270" s="6" t="s">
        <v>556</v>
      </c>
      <c r="E270" s="10">
        <v>100364</v>
      </c>
      <c r="F270" s="11" t="s">
        <v>12</v>
      </c>
      <c r="G270" s="10">
        <v>10036</v>
      </c>
      <c r="H270" s="10">
        <f t="shared" ref="H270:H333" si="22">+E270+G270</f>
        <v>110400</v>
      </c>
      <c r="I270" s="6" t="s">
        <v>147</v>
      </c>
      <c r="J270" s="6" t="s">
        <v>148</v>
      </c>
      <c r="K270" s="5">
        <f t="shared" ref="K270:K330" si="23">35+A270</f>
        <v>45051</v>
      </c>
      <c r="L270" s="10">
        <f>+VLOOKUP(B270,'[2]TT 2023'!F$666:K$785,2,0)</f>
        <v>110396</v>
      </c>
      <c r="M270" s="10">
        <f t="shared" ref="M270" si="24">+L270-H270</f>
        <v>-4</v>
      </c>
      <c r="N270" s="5">
        <f>+VLOOKUP(B270,'[2]TT 2023'!F$666:K$785,6,0)</f>
        <v>45103</v>
      </c>
      <c r="O270" t="s">
        <v>1254</v>
      </c>
    </row>
    <row r="271" spans="1:21" hidden="1" x14ac:dyDescent="0.25">
      <c r="A271" s="12">
        <v>44929</v>
      </c>
      <c r="B271" s="16">
        <v>1</v>
      </c>
      <c r="D271" s="13" t="s">
        <v>589</v>
      </c>
      <c r="E271" s="14">
        <v>-10656809</v>
      </c>
      <c r="F271" s="8"/>
      <c r="G271" s="14">
        <v>-852544</v>
      </c>
      <c r="H271" s="10">
        <f t="shared" si="22"/>
        <v>-11509353</v>
      </c>
      <c r="I271" s="13" t="s">
        <v>13</v>
      </c>
      <c r="K271" s="5">
        <f t="shared" si="23"/>
        <v>44964</v>
      </c>
      <c r="L271" s="10">
        <f>+VLOOKUP(B271,'[1]TT 2023'!F$1:K$415,2,0)</f>
        <v>-11509355</v>
      </c>
      <c r="M271" s="10">
        <f t="shared" ref="M271:M330" si="25">+L271-H271</f>
        <v>-2</v>
      </c>
      <c r="N271" s="5">
        <f>+VLOOKUP(B271,'[1]TT 2023'!F$1:K$415,6,0)</f>
        <v>44967</v>
      </c>
      <c r="O271" t="s">
        <v>1201</v>
      </c>
      <c r="R271"/>
      <c r="S271"/>
    </row>
    <row r="272" spans="1:21" hidden="1" x14ac:dyDescent="0.25">
      <c r="A272" s="12">
        <v>44979</v>
      </c>
      <c r="B272" s="16">
        <v>76</v>
      </c>
      <c r="D272" s="13" t="s">
        <v>590</v>
      </c>
      <c r="E272" s="14">
        <v>-2692900</v>
      </c>
      <c r="F272" s="8"/>
      <c r="G272" s="14">
        <v>-269290</v>
      </c>
      <c r="H272" s="10">
        <f t="shared" si="22"/>
        <v>-2962190</v>
      </c>
      <c r="I272" s="13" t="s">
        <v>89</v>
      </c>
      <c r="K272" s="5">
        <f t="shared" si="23"/>
        <v>45014</v>
      </c>
      <c r="L272" s="10">
        <f>+VLOOKUP(B272,'[1]TT 2023'!F$1:K$415,2,0)</f>
        <v>-2962190</v>
      </c>
      <c r="M272" s="10">
        <f t="shared" si="25"/>
        <v>0</v>
      </c>
      <c r="N272" s="5">
        <f>+VLOOKUP(B272,'[1]TT 2023'!F$1:K$415,6,0)</f>
        <v>45009</v>
      </c>
      <c r="O272" t="s">
        <v>1203</v>
      </c>
      <c r="R272"/>
      <c r="S272"/>
    </row>
    <row r="273" spans="1:15" customFormat="1" hidden="1" x14ac:dyDescent="0.25">
      <c r="A273" s="12">
        <v>44988</v>
      </c>
      <c r="B273" s="16">
        <v>21</v>
      </c>
      <c r="D273" s="13" t="s">
        <v>589</v>
      </c>
      <c r="E273" s="14">
        <v>-77137</v>
      </c>
      <c r="F273" s="8"/>
      <c r="G273" s="14">
        <v>-6171</v>
      </c>
      <c r="H273" s="10">
        <f t="shared" si="22"/>
        <v>-83308</v>
      </c>
      <c r="I273" s="13" t="s">
        <v>131</v>
      </c>
      <c r="K273" s="5">
        <f t="shared" si="23"/>
        <v>45023</v>
      </c>
      <c r="L273" s="10">
        <f>+VLOOKUP(B273,'[1]TT 2023'!F$1:K$415,2,0)</f>
        <v>-83308</v>
      </c>
      <c r="M273" s="10">
        <f t="shared" si="25"/>
        <v>0</v>
      </c>
      <c r="N273" s="5">
        <f>+VLOOKUP(B273,'[1]TT 2023'!F$1:K$415,6,0)</f>
        <v>45009</v>
      </c>
      <c r="O273" t="s">
        <v>1203</v>
      </c>
    </row>
    <row r="274" spans="1:15" customFormat="1" hidden="1" x14ac:dyDescent="0.25">
      <c r="A274" s="12">
        <v>44988</v>
      </c>
      <c r="B274" s="16">
        <v>23</v>
      </c>
      <c r="D274" s="13" t="s">
        <v>589</v>
      </c>
      <c r="E274" s="14">
        <v>-1138559</v>
      </c>
      <c r="F274" s="8"/>
      <c r="G274" s="14">
        <v>-91084</v>
      </c>
      <c r="H274" s="10">
        <f t="shared" si="22"/>
        <v>-1229643</v>
      </c>
      <c r="I274" s="13" t="s">
        <v>131</v>
      </c>
      <c r="K274" s="5">
        <f t="shared" si="23"/>
        <v>45023</v>
      </c>
      <c r="L274" s="10">
        <f>+VLOOKUP(B274,'[1]TT 2023'!F$1:K$415,2,0)</f>
        <v>-1229644</v>
      </c>
      <c r="M274" s="10">
        <f t="shared" si="25"/>
        <v>-1</v>
      </c>
      <c r="N274" s="5">
        <f>+VLOOKUP(B274,'[1]TT 2023'!F$1:K$415,6,0)</f>
        <v>45009</v>
      </c>
      <c r="O274" t="s">
        <v>1203</v>
      </c>
    </row>
    <row r="275" spans="1:15" customFormat="1" hidden="1" x14ac:dyDescent="0.25">
      <c r="A275" s="12">
        <v>44998</v>
      </c>
      <c r="B275" s="16">
        <v>18</v>
      </c>
      <c r="D275" s="13" t="s">
        <v>589</v>
      </c>
      <c r="E275" s="14">
        <v>-215677</v>
      </c>
      <c r="F275" s="8"/>
      <c r="G275" s="14">
        <v>-21568</v>
      </c>
      <c r="H275" s="10">
        <f t="shared" si="22"/>
        <v>-237245</v>
      </c>
      <c r="I275" s="13" t="s">
        <v>107</v>
      </c>
      <c r="K275" s="5">
        <f t="shared" si="23"/>
        <v>45033</v>
      </c>
      <c r="L275" s="10">
        <f>+VLOOKUP(B275,'[1]TT 2023'!F$1:K$415,2,0)</f>
        <v>-237245</v>
      </c>
      <c r="M275" s="10">
        <f t="shared" si="25"/>
        <v>0</v>
      </c>
      <c r="N275" s="5">
        <f>+VLOOKUP(B275,'[1]TT 2023'!F$1:K$415,6,0)</f>
        <v>45009</v>
      </c>
      <c r="O275" t="s">
        <v>1203</v>
      </c>
    </row>
    <row r="276" spans="1:15" customFormat="1" hidden="1" x14ac:dyDescent="0.25">
      <c r="A276" s="12">
        <v>44998</v>
      </c>
      <c r="B276" s="16" t="s">
        <v>651</v>
      </c>
      <c r="D276" s="13" t="s">
        <v>589</v>
      </c>
      <c r="E276" s="14">
        <v>-2213767</v>
      </c>
      <c r="F276" s="8"/>
      <c r="G276" s="14">
        <v>-221377</v>
      </c>
      <c r="H276" s="10">
        <f t="shared" si="22"/>
        <v>-2435144</v>
      </c>
      <c r="I276" s="13" t="s">
        <v>89</v>
      </c>
      <c r="K276" s="5">
        <f t="shared" si="23"/>
        <v>45033</v>
      </c>
      <c r="L276" s="10">
        <f>+VLOOKUP(B276,'[1]TT 2023'!F$1:K$415,2,0)</f>
        <v>-2435144</v>
      </c>
      <c r="M276" s="10">
        <f t="shared" si="25"/>
        <v>0</v>
      </c>
      <c r="N276" s="5">
        <f>+VLOOKUP(B276,'[1]TT 2023'!F$1:K$415,6,0)</f>
        <v>45009</v>
      </c>
      <c r="O276" t="s">
        <v>1203</v>
      </c>
    </row>
    <row r="277" spans="1:15" customFormat="1" hidden="1" x14ac:dyDescent="0.25">
      <c r="A277" s="12">
        <v>44998</v>
      </c>
      <c r="B277" s="16">
        <v>38</v>
      </c>
      <c r="D277" s="13" t="s">
        <v>589</v>
      </c>
      <c r="E277" s="14">
        <v>-182248</v>
      </c>
      <c r="F277" s="8"/>
      <c r="G277" s="14">
        <v>-18225</v>
      </c>
      <c r="H277" s="10">
        <f t="shared" si="22"/>
        <v>-200473</v>
      </c>
      <c r="I277" s="13" t="s">
        <v>131</v>
      </c>
      <c r="K277" s="5">
        <f t="shared" si="23"/>
        <v>45033</v>
      </c>
      <c r="L277" s="10">
        <f>+VLOOKUP(B277,'[1]TT 2023'!F$1:K$415,2,0)</f>
        <v>-200473</v>
      </c>
      <c r="M277" s="10">
        <f t="shared" si="25"/>
        <v>0</v>
      </c>
      <c r="N277" s="5">
        <f>+VLOOKUP(B277,'[1]TT 2023'!F$1:K$415,6,0)</f>
        <v>45009</v>
      </c>
      <c r="O277" t="s">
        <v>1203</v>
      </c>
    </row>
    <row r="278" spans="1:15" customFormat="1" hidden="1" x14ac:dyDescent="0.25">
      <c r="A278" s="12">
        <v>44998</v>
      </c>
      <c r="B278" s="16">
        <v>39</v>
      </c>
      <c r="D278" s="13" t="s">
        <v>589</v>
      </c>
      <c r="E278" s="14">
        <v>-2256683</v>
      </c>
      <c r="F278" s="8"/>
      <c r="G278" s="14">
        <v>-225669</v>
      </c>
      <c r="H278" s="10">
        <f t="shared" si="22"/>
        <v>-2482352</v>
      </c>
      <c r="I278" s="13" t="s">
        <v>147</v>
      </c>
      <c r="K278" s="5">
        <f t="shared" si="23"/>
        <v>45033</v>
      </c>
      <c r="L278" s="10">
        <f>+VLOOKUP(B278,'[1]TT 2023'!F$1:K$415,2,0)</f>
        <v>-2482351</v>
      </c>
      <c r="M278" s="10">
        <f t="shared" si="25"/>
        <v>1</v>
      </c>
      <c r="N278" s="5">
        <f>+VLOOKUP(B278,'[1]TT 2023'!F$1:K$415,6,0)</f>
        <v>45009</v>
      </c>
      <c r="O278" t="s">
        <v>1203</v>
      </c>
    </row>
    <row r="279" spans="1:15" customFormat="1" hidden="1" x14ac:dyDescent="0.25">
      <c r="A279" s="12">
        <v>44998</v>
      </c>
      <c r="B279" s="16">
        <v>25</v>
      </c>
      <c r="D279" s="13" t="s">
        <v>589</v>
      </c>
      <c r="E279" s="14">
        <v>-818267</v>
      </c>
      <c r="F279" s="8"/>
      <c r="G279" s="14">
        <v>-81827</v>
      </c>
      <c r="H279" s="10">
        <f t="shared" si="22"/>
        <v>-900094</v>
      </c>
      <c r="I279" s="13" t="s">
        <v>147</v>
      </c>
      <c r="K279" s="5">
        <f t="shared" si="23"/>
        <v>45033</v>
      </c>
      <c r="L279" s="10">
        <f>+VLOOKUP(B279,'[1]TT 2023'!F$1:K$415,2,0)</f>
        <v>-900094</v>
      </c>
      <c r="M279" s="10">
        <f t="shared" si="25"/>
        <v>0</v>
      </c>
      <c r="N279" s="5">
        <f>+VLOOKUP(B279,'[1]TT 2023'!F$1:K$415,6,0)</f>
        <v>45009</v>
      </c>
      <c r="O279" t="s">
        <v>1203</v>
      </c>
    </row>
    <row r="280" spans="1:15" customFormat="1" hidden="1" x14ac:dyDescent="0.25">
      <c r="A280" s="12">
        <v>44998</v>
      </c>
      <c r="B280" s="16">
        <v>36</v>
      </c>
      <c r="D280" s="13" t="s">
        <v>589</v>
      </c>
      <c r="E280" s="14">
        <v>-611934</v>
      </c>
      <c r="F280" s="8"/>
      <c r="G280" s="14">
        <v>-61193</v>
      </c>
      <c r="H280" s="10">
        <f t="shared" si="22"/>
        <v>-673127</v>
      </c>
      <c r="I280" s="13" t="s">
        <v>93</v>
      </c>
      <c r="K280" s="5">
        <f t="shared" si="23"/>
        <v>45033</v>
      </c>
      <c r="L280" s="10">
        <f>+VLOOKUP(B280,'[1]TT 2023'!F$1:K$415,2,0)</f>
        <v>-673127</v>
      </c>
      <c r="M280" s="10">
        <f t="shared" si="25"/>
        <v>0</v>
      </c>
      <c r="N280" s="5">
        <f>+VLOOKUP(B280,'[1]TT 2023'!F$1:K$415,6,0)</f>
        <v>45009</v>
      </c>
      <c r="O280" t="s">
        <v>1203</v>
      </c>
    </row>
    <row r="281" spans="1:15" customFormat="1" hidden="1" x14ac:dyDescent="0.25">
      <c r="A281" s="12">
        <v>44998</v>
      </c>
      <c r="B281" s="16">
        <v>41</v>
      </c>
      <c r="D281" s="13" t="s">
        <v>589</v>
      </c>
      <c r="E281" s="14">
        <v>-3439069</v>
      </c>
      <c r="F281" s="8"/>
      <c r="G281" s="14">
        <v>-343908</v>
      </c>
      <c r="H281" s="10">
        <f t="shared" si="22"/>
        <v>-3782977</v>
      </c>
      <c r="I281" s="13" t="s">
        <v>73</v>
      </c>
      <c r="K281" s="5">
        <f t="shared" si="23"/>
        <v>45033</v>
      </c>
      <c r="L281" s="10">
        <f>+VLOOKUP(B281,'[1]TT 2023'!F$1:K$415,2,0)</f>
        <v>-3782976</v>
      </c>
      <c r="M281" s="10">
        <f t="shared" si="25"/>
        <v>1</v>
      </c>
      <c r="N281" s="5">
        <f>+VLOOKUP(B281,'[1]TT 2023'!F$1:K$415,6,0)</f>
        <v>45009</v>
      </c>
      <c r="O281" t="s">
        <v>1203</v>
      </c>
    </row>
    <row r="282" spans="1:15" customFormat="1" hidden="1" x14ac:dyDescent="0.25">
      <c r="A282" s="12">
        <v>44999</v>
      </c>
      <c r="B282" s="16">
        <v>490</v>
      </c>
      <c r="D282" s="13" t="s">
        <v>589</v>
      </c>
      <c r="E282" s="14">
        <v>-4392443</v>
      </c>
      <c r="F282" s="8"/>
      <c r="G282" s="14">
        <v>-439244</v>
      </c>
      <c r="H282" s="10">
        <f t="shared" si="22"/>
        <v>-4831687</v>
      </c>
      <c r="I282" s="13" t="s">
        <v>13</v>
      </c>
      <c r="K282" s="5">
        <f t="shared" si="23"/>
        <v>45034</v>
      </c>
      <c r="L282" s="10">
        <f>+VLOOKUP(B282,'[1]TT 2023'!F$1:K$415,2,0)</f>
        <v>-4831687</v>
      </c>
      <c r="M282" s="10">
        <f t="shared" si="25"/>
        <v>0</v>
      </c>
      <c r="N282" s="5">
        <f>+VLOOKUP(B282,'[1]TT 2023'!F$1:K$415,6,0)</f>
        <v>45009</v>
      </c>
      <c r="O282" t="s">
        <v>1203</v>
      </c>
    </row>
    <row r="283" spans="1:15" customFormat="1" hidden="1" x14ac:dyDescent="0.25">
      <c r="A283" s="12">
        <v>44999</v>
      </c>
      <c r="B283" s="16">
        <v>61</v>
      </c>
      <c r="D283" s="13" t="s">
        <v>591</v>
      </c>
      <c r="E283" s="14">
        <v>-5181775</v>
      </c>
      <c r="F283" s="8"/>
      <c r="G283" s="14">
        <v>-518178</v>
      </c>
      <c r="H283" s="10">
        <f t="shared" si="22"/>
        <v>-5699953</v>
      </c>
      <c r="I283" s="13" t="s">
        <v>13</v>
      </c>
      <c r="K283" s="5">
        <f t="shared" si="23"/>
        <v>45034</v>
      </c>
      <c r="L283" s="10">
        <f>+VLOOKUP(B283,'[1]TT 2023'!F$1:K$415,2,0)</f>
        <v>-5699953</v>
      </c>
      <c r="M283" s="10">
        <f t="shared" si="25"/>
        <v>0</v>
      </c>
      <c r="N283" s="5">
        <f>+VLOOKUP(B283,'[1]TT 2023'!F$1:K$415,6,0)</f>
        <v>45009</v>
      </c>
      <c r="O283" t="s">
        <v>1203</v>
      </c>
    </row>
    <row r="284" spans="1:15" customFormat="1" hidden="1" x14ac:dyDescent="0.25">
      <c r="A284" s="12">
        <v>44999</v>
      </c>
      <c r="B284" s="16">
        <v>462</v>
      </c>
      <c r="D284" s="13" t="s">
        <v>592</v>
      </c>
      <c r="E284" s="14">
        <v>-1687350</v>
      </c>
      <c r="F284" s="8"/>
      <c r="G284" s="14">
        <v>-168735</v>
      </c>
      <c r="H284" s="10">
        <f t="shared" si="22"/>
        <v>-1856085</v>
      </c>
      <c r="I284" s="13" t="s">
        <v>13</v>
      </c>
      <c r="K284" s="5">
        <f t="shared" si="23"/>
        <v>45034</v>
      </c>
      <c r="L284" s="10">
        <f>+VLOOKUP(B284,'[1]TT 2023'!F$1:K$415,2,0)</f>
        <v>-1856085</v>
      </c>
      <c r="M284" s="10">
        <f t="shared" si="25"/>
        <v>0</v>
      </c>
      <c r="N284" s="5">
        <f>+VLOOKUP(B284,'[1]TT 2023'!F$1:K$415,6,0)</f>
        <v>45009</v>
      </c>
      <c r="O284" t="s">
        <v>1203</v>
      </c>
    </row>
    <row r="285" spans="1:15" customFormat="1" hidden="1" x14ac:dyDescent="0.25">
      <c r="A285" s="12">
        <v>44999</v>
      </c>
      <c r="B285" s="16">
        <v>73</v>
      </c>
      <c r="D285" s="13" t="s">
        <v>589</v>
      </c>
      <c r="E285" s="14">
        <v>-410970</v>
      </c>
      <c r="F285" s="8"/>
      <c r="G285" s="14">
        <v>-41097</v>
      </c>
      <c r="H285" s="10">
        <f t="shared" si="22"/>
        <v>-452067</v>
      </c>
      <c r="I285" s="13" t="s">
        <v>13</v>
      </c>
      <c r="K285" s="5">
        <f t="shared" si="23"/>
        <v>45034</v>
      </c>
      <c r="L285" s="10">
        <f>+VLOOKUP(B285,'[1]TT 2023'!F$1:K$415,2,0)</f>
        <v>-452067</v>
      </c>
      <c r="M285" s="10">
        <f t="shared" si="25"/>
        <v>0</v>
      </c>
      <c r="N285" s="5">
        <f>+VLOOKUP(B285,'[1]TT 2023'!F$1:K$415,6,0)</f>
        <v>45009</v>
      </c>
      <c r="O285" t="s">
        <v>1203</v>
      </c>
    </row>
    <row r="286" spans="1:15" customFormat="1" hidden="1" x14ac:dyDescent="0.25">
      <c r="A286" s="12">
        <v>44999</v>
      </c>
      <c r="B286" s="16">
        <v>683</v>
      </c>
      <c r="D286" s="13" t="s">
        <v>593</v>
      </c>
      <c r="E286" s="14">
        <v>-4008964</v>
      </c>
      <c r="F286" s="8"/>
      <c r="G286" s="14">
        <v>-400896</v>
      </c>
      <c r="H286" s="10">
        <f t="shared" si="22"/>
        <v>-4409860</v>
      </c>
      <c r="I286" s="13" t="s">
        <v>13</v>
      </c>
      <c r="K286" s="5">
        <f t="shared" si="23"/>
        <v>45034</v>
      </c>
      <c r="L286" s="10">
        <f>+VLOOKUP(B286,'[1]TT 2023'!F$1:K$415,2,0)</f>
        <v>-4409860</v>
      </c>
      <c r="M286" s="10">
        <f t="shared" si="25"/>
        <v>0</v>
      </c>
      <c r="N286" s="5">
        <f>+VLOOKUP(B286,'[1]TT 2023'!F$1:K$415,6,0)</f>
        <v>45009</v>
      </c>
      <c r="O286" t="s">
        <v>1203</v>
      </c>
    </row>
    <row r="287" spans="1:15" customFormat="1" hidden="1" x14ac:dyDescent="0.25">
      <c r="A287" s="12">
        <v>45000</v>
      </c>
      <c r="B287" s="16">
        <v>71</v>
      </c>
      <c r="D287" s="13" t="s">
        <v>589</v>
      </c>
      <c r="E287" s="14">
        <v>-1163687</v>
      </c>
      <c r="F287" s="8"/>
      <c r="G287" s="14">
        <v>-116370</v>
      </c>
      <c r="H287" s="10">
        <f t="shared" si="22"/>
        <v>-1280057</v>
      </c>
      <c r="I287" s="13" t="s">
        <v>147</v>
      </c>
      <c r="K287" s="5">
        <f t="shared" si="23"/>
        <v>45035</v>
      </c>
      <c r="L287" s="10">
        <f>+VLOOKUP(B287,'[1]TT 2023'!F$1:K$415,2,0)</f>
        <v>-1280056</v>
      </c>
      <c r="M287" s="10">
        <f t="shared" si="25"/>
        <v>1</v>
      </c>
      <c r="N287" s="5">
        <f>+VLOOKUP(B287,'[1]TT 2023'!F$1:K$415,6,0)</f>
        <v>45009</v>
      </c>
      <c r="O287" t="s">
        <v>1203</v>
      </c>
    </row>
    <row r="288" spans="1:15" customFormat="1" hidden="1" x14ac:dyDescent="0.25">
      <c r="A288" s="12">
        <v>45000</v>
      </c>
      <c r="B288" s="16">
        <v>52</v>
      </c>
      <c r="D288" s="13" t="s">
        <v>589</v>
      </c>
      <c r="E288" s="14">
        <v>-6956392</v>
      </c>
      <c r="F288" s="8"/>
      <c r="G288" s="14">
        <v>-695639</v>
      </c>
      <c r="H288" s="10">
        <f t="shared" si="22"/>
        <v>-7652031</v>
      </c>
      <c r="I288" s="13" t="s">
        <v>175</v>
      </c>
      <c r="K288" s="5">
        <f t="shared" si="23"/>
        <v>45035</v>
      </c>
      <c r="L288" s="10">
        <f>+VLOOKUP(B288,'[1]TT 2023'!F$1:K$415,2,0)</f>
        <v>-7652031</v>
      </c>
      <c r="M288" s="10">
        <f t="shared" si="25"/>
        <v>0</v>
      </c>
      <c r="N288" s="5">
        <f>+VLOOKUP(B288,'[1]TT 2023'!F$1:K$415,6,0)</f>
        <v>45009</v>
      </c>
      <c r="O288" t="s">
        <v>1203</v>
      </c>
    </row>
    <row r="289" spans="1:15" customFormat="1" hidden="1" x14ac:dyDescent="0.25">
      <c r="A289" s="12">
        <v>45000</v>
      </c>
      <c r="B289" s="16">
        <v>78</v>
      </c>
      <c r="D289" s="13" t="s">
        <v>589</v>
      </c>
      <c r="E289" s="14">
        <v>-3478143</v>
      </c>
      <c r="F289" s="8"/>
      <c r="G289" s="14">
        <v>-347814</v>
      </c>
      <c r="H289" s="10">
        <f t="shared" si="22"/>
        <v>-3825957</v>
      </c>
      <c r="I289" s="13" t="s">
        <v>131</v>
      </c>
      <c r="K289" s="5">
        <f t="shared" si="23"/>
        <v>45035</v>
      </c>
      <c r="L289" s="10">
        <f>+VLOOKUP(B289,'[1]TT 2023'!F$1:K$415,2,0)</f>
        <v>-3825957</v>
      </c>
      <c r="M289" s="10">
        <f t="shared" si="25"/>
        <v>0</v>
      </c>
      <c r="N289" s="5">
        <f>+VLOOKUP(B289,'[1]TT 2023'!F$1:K$415,6,0)</f>
        <v>45009</v>
      </c>
      <c r="O289" t="s">
        <v>1203</v>
      </c>
    </row>
    <row r="290" spans="1:15" customFormat="1" hidden="1" x14ac:dyDescent="0.25">
      <c r="A290" s="12">
        <v>45000</v>
      </c>
      <c r="B290" s="16">
        <v>45</v>
      </c>
      <c r="D290" s="13" t="s">
        <v>589</v>
      </c>
      <c r="E290" s="14">
        <v>-2007260</v>
      </c>
      <c r="F290" s="8"/>
      <c r="G290" s="14">
        <v>-200726</v>
      </c>
      <c r="H290" s="10">
        <f t="shared" si="22"/>
        <v>-2207986</v>
      </c>
      <c r="I290" s="13" t="s">
        <v>113</v>
      </c>
      <c r="K290" s="5">
        <f t="shared" si="23"/>
        <v>45035</v>
      </c>
      <c r="L290" s="10">
        <f>+VLOOKUP(B290,'[1]TT 2023'!F$1:K$415,2,0)</f>
        <v>-2207986</v>
      </c>
      <c r="M290" s="10">
        <f t="shared" si="25"/>
        <v>0</v>
      </c>
      <c r="N290" s="5">
        <f>+VLOOKUP(B290,'[1]TT 2023'!F$1:K$415,6,0)</f>
        <v>45009</v>
      </c>
      <c r="O290" t="s">
        <v>1203</v>
      </c>
    </row>
    <row r="291" spans="1:15" customFormat="1" hidden="1" x14ac:dyDescent="0.25">
      <c r="A291" s="12">
        <v>45000</v>
      </c>
      <c r="B291" s="16">
        <v>145</v>
      </c>
      <c r="D291" s="13" t="s">
        <v>589</v>
      </c>
      <c r="E291" s="14">
        <v>-339840</v>
      </c>
      <c r="F291" s="8"/>
      <c r="G291" s="14">
        <v>-33984</v>
      </c>
      <c r="H291" s="10">
        <f t="shared" si="22"/>
        <v>-373824</v>
      </c>
      <c r="I291" s="13" t="s">
        <v>131</v>
      </c>
      <c r="K291" s="5">
        <f t="shared" si="23"/>
        <v>45035</v>
      </c>
      <c r="L291" s="10">
        <f>+VLOOKUP(B291,'[1]TT 2023'!F$1:K$415,2,0)</f>
        <v>-373824</v>
      </c>
      <c r="M291" s="10">
        <f t="shared" si="25"/>
        <v>0</v>
      </c>
      <c r="N291" s="5">
        <f>+VLOOKUP(B291,'[1]TT 2023'!F$1:K$415,6,0)</f>
        <v>45009</v>
      </c>
      <c r="O291" t="s">
        <v>1203</v>
      </c>
    </row>
    <row r="292" spans="1:15" customFormat="1" hidden="1" x14ac:dyDescent="0.25">
      <c r="A292" s="12">
        <v>45000</v>
      </c>
      <c r="B292" s="16">
        <v>75</v>
      </c>
      <c r="D292" s="13" t="s">
        <v>589</v>
      </c>
      <c r="E292" s="14">
        <v>-238132</v>
      </c>
      <c r="F292" s="8"/>
      <c r="G292" s="14">
        <v>-23813</v>
      </c>
      <c r="H292" s="10">
        <f t="shared" si="22"/>
        <v>-261945</v>
      </c>
      <c r="I292" s="13" t="s">
        <v>131</v>
      </c>
      <c r="K292" s="5">
        <f t="shared" si="23"/>
        <v>45035</v>
      </c>
      <c r="L292" s="10">
        <f>+VLOOKUP(B292,'[1]TT 2023'!F$1:K$415,2,0)</f>
        <v>-261945</v>
      </c>
      <c r="M292" s="10">
        <f t="shared" si="25"/>
        <v>0</v>
      </c>
      <c r="N292" s="5">
        <f>+VLOOKUP(B292,'[1]TT 2023'!F$1:K$415,6,0)</f>
        <v>45009</v>
      </c>
      <c r="O292" t="s">
        <v>1203</v>
      </c>
    </row>
    <row r="293" spans="1:15" customFormat="1" hidden="1" x14ac:dyDescent="0.25">
      <c r="A293" s="12">
        <v>45000</v>
      </c>
      <c r="B293" s="16">
        <v>58</v>
      </c>
      <c r="D293" s="13" t="s">
        <v>589</v>
      </c>
      <c r="E293" s="14">
        <v>-704793</v>
      </c>
      <c r="F293" s="8"/>
      <c r="G293" s="14">
        <v>-70479</v>
      </c>
      <c r="H293" s="10">
        <f t="shared" si="22"/>
        <v>-775272</v>
      </c>
      <c r="I293" s="13" t="s">
        <v>73</v>
      </c>
      <c r="K293" s="5">
        <f t="shared" si="23"/>
        <v>45035</v>
      </c>
      <c r="L293" s="10">
        <f>+VLOOKUP(B293,'[1]TT 2023'!F$1:K$415,2,0)</f>
        <v>-775272</v>
      </c>
      <c r="M293" s="10">
        <f t="shared" si="25"/>
        <v>0</v>
      </c>
      <c r="N293" s="5">
        <f>+VLOOKUP(B293,'[1]TT 2023'!F$1:K$415,6,0)</f>
        <v>45009</v>
      </c>
      <c r="O293" t="s">
        <v>1203</v>
      </c>
    </row>
    <row r="294" spans="1:15" customFormat="1" hidden="1" x14ac:dyDescent="0.25">
      <c r="A294" s="12">
        <v>45000</v>
      </c>
      <c r="B294" s="16">
        <v>50</v>
      </c>
      <c r="D294" s="13" t="s">
        <v>589</v>
      </c>
      <c r="E294" s="14">
        <v>-1200144</v>
      </c>
      <c r="F294" s="8"/>
      <c r="G294" s="14">
        <v>-120015</v>
      </c>
      <c r="H294" s="10">
        <f t="shared" si="22"/>
        <v>-1320159</v>
      </c>
      <c r="I294" s="13" t="s">
        <v>73</v>
      </c>
      <c r="K294" s="5">
        <f t="shared" si="23"/>
        <v>45035</v>
      </c>
      <c r="L294" s="10">
        <f>+VLOOKUP(B294,'[1]TT 2023'!F$1:K$415,2,0)</f>
        <v>-1320158</v>
      </c>
      <c r="M294" s="10">
        <f t="shared" si="25"/>
        <v>1</v>
      </c>
      <c r="N294" s="5">
        <f>+VLOOKUP(B294,'[1]TT 2023'!F$1:K$415,6,0)</f>
        <v>45009</v>
      </c>
      <c r="O294" t="s">
        <v>1203</v>
      </c>
    </row>
    <row r="295" spans="1:15" customFormat="1" hidden="1" x14ac:dyDescent="0.25">
      <c r="A295" s="12">
        <v>45000</v>
      </c>
      <c r="B295" s="16" t="s">
        <v>653</v>
      </c>
      <c r="D295" s="13" t="s">
        <v>589</v>
      </c>
      <c r="E295" s="14">
        <v>-1175075</v>
      </c>
      <c r="F295" s="8"/>
      <c r="G295" s="14">
        <v>-117508</v>
      </c>
      <c r="H295" s="10">
        <f t="shared" si="22"/>
        <v>-1292583</v>
      </c>
      <c r="I295" s="13" t="s">
        <v>93</v>
      </c>
      <c r="K295" s="5">
        <f t="shared" si="23"/>
        <v>45035</v>
      </c>
      <c r="L295" s="10">
        <f>+VLOOKUP(B295,'[1]TT 2023'!F$1:K$415,2,0)</f>
        <v>-1292584</v>
      </c>
      <c r="M295" s="10">
        <f t="shared" si="25"/>
        <v>-1</v>
      </c>
      <c r="N295" s="5">
        <f>+VLOOKUP(B295,'[1]TT 2023'!F$1:K$415,6,0)</f>
        <v>45009</v>
      </c>
      <c r="O295" t="s">
        <v>1203</v>
      </c>
    </row>
    <row r="296" spans="1:15" customFormat="1" hidden="1" x14ac:dyDescent="0.25">
      <c r="A296" s="12">
        <v>45000</v>
      </c>
      <c r="B296" s="16">
        <v>51</v>
      </c>
      <c r="D296" s="13" t="s">
        <v>589</v>
      </c>
      <c r="E296" s="14">
        <v>-509760</v>
      </c>
      <c r="F296" s="8"/>
      <c r="G296" s="14">
        <v>-50976</v>
      </c>
      <c r="H296" s="10">
        <f t="shared" si="22"/>
        <v>-560736</v>
      </c>
      <c r="I296" s="13" t="s">
        <v>73</v>
      </c>
      <c r="K296" s="5">
        <f t="shared" si="23"/>
        <v>45035</v>
      </c>
      <c r="L296" s="10">
        <f>+VLOOKUP(B296,'[1]TT 2023'!F$1:K$415,2,0)</f>
        <v>-560736</v>
      </c>
      <c r="M296" s="10">
        <f t="shared" si="25"/>
        <v>0</v>
      </c>
      <c r="N296" s="5">
        <f>+VLOOKUP(B296,'[1]TT 2023'!F$1:K$415,6,0)</f>
        <v>45009</v>
      </c>
      <c r="O296" t="s">
        <v>1203</v>
      </c>
    </row>
    <row r="297" spans="1:15" customFormat="1" hidden="1" x14ac:dyDescent="0.25">
      <c r="A297" s="12">
        <v>45000</v>
      </c>
      <c r="B297" s="16">
        <v>108</v>
      </c>
      <c r="D297" s="13" t="s">
        <v>589</v>
      </c>
      <c r="E297" s="14">
        <v>-640710</v>
      </c>
      <c r="F297" s="8"/>
      <c r="G297" s="14">
        <v>-64072</v>
      </c>
      <c r="H297" s="10">
        <f t="shared" si="22"/>
        <v>-704782</v>
      </c>
      <c r="I297" s="13" t="s">
        <v>131</v>
      </c>
      <c r="K297" s="5">
        <f t="shared" si="23"/>
        <v>45035</v>
      </c>
      <c r="L297" s="10">
        <f>+VLOOKUP(B297,'[1]TT 2023'!F$1:K$415,2,0)</f>
        <v>-704781</v>
      </c>
      <c r="M297" s="10">
        <f t="shared" si="25"/>
        <v>1</v>
      </c>
      <c r="N297" s="5">
        <f>+VLOOKUP(B297,'[1]TT 2023'!F$1:K$415,6,0)</f>
        <v>45009</v>
      </c>
      <c r="O297" t="s">
        <v>1203</v>
      </c>
    </row>
    <row r="298" spans="1:15" customFormat="1" hidden="1" x14ac:dyDescent="0.25">
      <c r="A298" s="12">
        <v>45000</v>
      </c>
      <c r="B298" s="16">
        <v>56</v>
      </c>
      <c r="D298" s="13" t="s">
        <v>589</v>
      </c>
      <c r="E298" s="14">
        <v>-5098998</v>
      </c>
      <c r="F298" s="8"/>
      <c r="G298" s="14">
        <v>-509900</v>
      </c>
      <c r="H298" s="10">
        <f t="shared" si="22"/>
        <v>-5608898</v>
      </c>
      <c r="I298" s="13" t="s">
        <v>101</v>
      </c>
      <c r="K298" s="5">
        <f t="shared" si="23"/>
        <v>45035</v>
      </c>
      <c r="L298" s="10">
        <f>+VLOOKUP(B298,'[1]TT 2023'!F$1:K$415,2,0)</f>
        <v>-5608898</v>
      </c>
      <c r="M298" s="10">
        <f t="shared" si="25"/>
        <v>0</v>
      </c>
      <c r="N298" s="5">
        <f>+VLOOKUP(B298,'[1]TT 2023'!F$1:K$415,6,0)</f>
        <v>45009</v>
      </c>
      <c r="O298" t="s">
        <v>1203</v>
      </c>
    </row>
    <row r="299" spans="1:15" customFormat="1" hidden="1" x14ac:dyDescent="0.25">
      <c r="A299" s="12">
        <v>45000</v>
      </c>
      <c r="B299" s="16">
        <v>149</v>
      </c>
      <c r="D299" s="13" t="s">
        <v>589</v>
      </c>
      <c r="E299" s="14">
        <v>-911240</v>
      </c>
      <c r="F299" s="8"/>
      <c r="G299" s="14">
        <v>-91124</v>
      </c>
      <c r="H299" s="10">
        <f t="shared" si="22"/>
        <v>-1002364</v>
      </c>
      <c r="I299" s="13" t="s">
        <v>131</v>
      </c>
      <c r="K299" s="5">
        <f t="shared" si="23"/>
        <v>45035</v>
      </c>
      <c r="L299" s="10">
        <f>+VLOOKUP(B299,'[1]TT 2023'!F$1:K$415,2,0)</f>
        <v>-1002364</v>
      </c>
      <c r="M299" s="10">
        <f t="shared" si="25"/>
        <v>0</v>
      </c>
      <c r="N299" s="5">
        <f>+VLOOKUP(B299,'[1]TT 2023'!F$1:K$415,6,0)</f>
        <v>45009</v>
      </c>
      <c r="O299" t="s">
        <v>1203</v>
      </c>
    </row>
    <row r="300" spans="1:15" customFormat="1" hidden="1" x14ac:dyDescent="0.25">
      <c r="A300" s="12">
        <v>45000</v>
      </c>
      <c r="B300" s="16" t="s">
        <v>652</v>
      </c>
      <c r="D300" s="13" t="s">
        <v>589</v>
      </c>
      <c r="E300" s="14">
        <v>-998250</v>
      </c>
      <c r="F300" s="8"/>
      <c r="G300" s="14">
        <v>-99825</v>
      </c>
      <c r="H300" s="10">
        <f t="shared" si="22"/>
        <v>-1098075</v>
      </c>
      <c r="I300" s="13" t="s">
        <v>175</v>
      </c>
      <c r="K300" s="5">
        <f t="shared" si="23"/>
        <v>45035</v>
      </c>
      <c r="L300" s="10">
        <f>+VLOOKUP(B300,'[1]TT 2023'!F$1:K$415,2,0)</f>
        <v>-1098075</v>
      </c>
      <c r="M300" s="10">
        <f t="shared" si="25"/>
        <v>0</v>
      </c>
      <c r="N300" s="5">
        <f>+VLOOKUP(B300,'[1]TT 2023'!F$1:K$415,6,0)</f>
        <v>45009</v>
      </c>
      <c r="O300" t="s">
        <v>1203</v>
      </c>
    </row>
    <row r="301" spans="1:15" customFormat="1" hidden="1" x14ac:dyDescent="0.25">
      <c r="A301" s="12">
        <v>45000</v>
      </c>
      <c r="B301" s="16">
        <v>98</v>
      </c>
      <c r="D301" s="13" t="s">
        <v>589</v>
      </c>
      <c r="E301" s="14">
        <v>-1089000</v>
      </c>
      <c r="F301" s="8"/>
      <c r="G301" s="14">
        <v>-108900</v>
      </c>
      <c r="H301" s="10">
        <f t="shared" si="22"/>
        <v>-1197900</v>
      </c>
      <c r="I301" s="13" t="s">
        <v>147</v>
      </c>
      <c r="K301" s="5">
        <f t="shared" si="23"/>
        <v>45035</v>
      </c>
      <c r="L301" s="10">
        <f>+VLOOKUP(B301,'[1]TT 2023'!F$1:K$415,2,0)</f>
        <v>-1197900</v>
      </c>
      <c r="M301" s="10">
        <f t="shared" si="25"/>
        <v>0</v>
      </c>
      <c r="N301" s="5">
        <f>+VLOOKUP(B301,'[1]TT 2023'!F$1:K$415,6,0)</f>
        <v>45009</v>
      </c>
      <c r="O301" t="s">
        <v>1203</v>
      </c>
    </row>
    <row r="302" spans="1:15" customFormat="1" hidden="1" x14ac:dyDescent="0.25">
      <c r="A302" s="12">
        <v>45001</v>
      </c>
      <c r="B302" s="16" t="s">
        <v>654</v>
      </c>
      <c r="D302" s="13" t="s">
        <v>589</v>
      </c>
      <c r="E302" s="14">
        <v>-2769815</v>
      </c>
      <c r="F302" s="8"/>
      <c r="G302" s="14">
        <v>-276982</v>
      </c>
      <c r="H302" s="10">
        <f t="shared" si="22"/>
        <v>-3046797</v>
      </c>
      <c r="I302" s="13" t="s">
        <v>107</v>
      </c>
      <c r="K302" s="5">
        <f t="shared" si="23"/>
        <v>45036</v>
      </c>
      <c r="L302" s="10">
        <f>+VLOOKUP(B302,'[1]TT 2023'!F$1:K$415,2,0)</f>
        <v>-3046797</v>
      </c>
      <c r="M302" s="10">
        <f t="shared" si="25"/>
        <v>0</v>
      </c>
      <c r="N302" s="5">
        <f>+VLOOKUP(B302,'[1]TT 2023'!F$1:K$415,6,0)</f>
        <v>45009</v>
      </c>
      <c r="O302" t="s">
        <v>1203</v>
      </c>
    </row>
    <row r="303" spans="1:15" customFormat="1" hidden="1" x14ac:dyDescent="0.25">
      <c r="A303" s="12">
        <v>45006</v>
      </c>
      <c r="B303" s="16">
        <v>104</v>
      </c>
      <c r="D303" s="13" t="s">
        <v>589</v>
      </c>
      <c r="E303" s="14">
        <v>-444232</v>
      </c>
      <c r="F303" s="8"/>
      <c r="G303" s="14">
        <v>-44423</v>
      </c>
      <c r="H303" s="10">
        <f t="shared" si="22"/>
        <v>-488655</v>
      </c>
      <c r="I303" s="13" t="s">
        <v>13</v>
      </c>
      <c r="K303" s="5">
        <f t="shared" si="23"/>
        <v>45041</v>
      </c>
      <c r="L303" s="10">
        <f>+VLOOKUP(B303,'[1]TT 2023'!F$1:K$415,2,0)</f>
        <v>-488655</v>
      </c>
      <c r="M303" s="10">
        <f t="shared" si="25"/>
        <v>0</v>
      </c>
      <c r="N303" s="5">
        <f>+VLOOKUP(B303,'[1]TT 2023'!F$1:K$415,6,0)</f>
        <v>45009</v>
      </c>
      <c r="O303" t="s">
        <v>1203</v>
      </c>
    </row>
    <row r="304" spans="1:15" customFormat="1" hidden="1" x14ac:dyDescent="0.25">
      <c r="A304" s="12">
        <v>45009</v>
      </c>
      <c r="B304" s="16">
        <v>127</v>
      </c>
      <c r="D304" s="13" t="s">
        <v>594</v>
      </c>
      <c r="E304" s="14">
        <v>-459386</v>
      </c>
      <c r="F304" s="8"/>
      <c r="G304" s="14">
        <v>-45939</v>
      </c>
      <c r="H304" s="10">
        <f t="shared" si="22"/>
        <v>-505325</v>
      </c>
      <c r="I304" s="13" t="s">
        <v>147</v>
      </c>
      <c r="K304" s="5">
        <f t="shared" si="23"/>
        <v>45044</v>
      </c>
      <c r="L304" s="10">
        <f>+VLOOKUP(B304,'[1]TT 2023'!F$1:K$415,2,0)</f>
        <v>-505325</v>
      </c>
      <c r="M304" s="10">
        <f t="shared" si="25"/>
        <v>0</v>
      </c>
      <c r="N304" s="5">
        <f>+VLOOKUP(B304,'[1]TT 2023'!F$1:K$415,6,0)</f>
        <v>45026</v>
      </c>
      <c r="O304" t="s">
        <v>1204</v>
      </c>
    </row>
    <row r="305" spans="1:15" customFormat="1" hidden="1" x14ac:dyDescent="0.25">
      <c r="A305" s="12">
        <v>45002</v>
      </c>
      <c r="B305" s="16">
        <v>2353</v>
      </c>
      <c r="D305" s="13" t="s">
        <v>616</v>
      </c>
      <c r="E305" s="14">
        <v>-2903393</v>
      </c>
      <c r="G305" s="14">
        <v>-290337</v>
      </c>
      <c r="H305" s="10">
        <f t="shared" si="22"/>
        <v>-3193730</v>
      </c>
      <c r="I305" s="13" t="s">
        <v>13</v>
      </c>
      <c r="J305" s="6" t="s">
        <v>14</v>
      </c>
      <c r="K305" s="5">
        <f t="shared" si="23"/>
        <v>45037</v>
      </c>
      <c r="L305" s="10">
        <f>+VLOOKUP(B305,'[1]TT 2023'!F$1:K$415,2,0)</f>
        <v>-3193732</v>
      </c>
      <c r="M305" s="10">
        <f t="shared" si="25"/>
        <v>-2</v>
      </c>
      <c r="N305" s="5">
        <f>+VLOOKUP(B305,'[1]TT 2023'!F$1:K$415,6,0)</f>
        <v>45009</v>
      </c>
      <c r="O305" t="s">
        <v>1203</v>
      </c>
    </row>
    <row r="306" spans="1:15" customFormat="1" hidden="1" x14ac:dyDescent="0.25">
      <c r="A306" s="12">
        <v>44991</v>
      </c>
      <c r="B306" s="16">
        <v>10970</v>
      </c>
      <c r="D306" s="13" t="s">
        <v>617</v>
      </c>
      <c r="E306" s="14">
        <v>-813326</v>
      </c>
      <c r="G306" s="14">
        <v>-81333</v>
      </c>
      <c r="H306" s="10">
        <f t="shared" si="22"/>
        <v>-894659</v>
      </c>
      <c r="I306" s="13" t="s">
        <v>13</v>
      </c>
      <c r="J306" s="6" t="s">
        <v>14</v>
      </c>
      <c r="K306" s="5">
        <f t="shared" si="23"/>
        <v>45026</v>
      </c>
      <c r="L306" s="10">
        <f>+VLOOKUP(B306,'[1]TT 2023'!F$1:K$415,2,0)</f>
        <v>-894659</v>
      </c>
      <c r="M306" s="10">
        <f t="shared" si="25"/>
        <v>0</v>
      </c>
      <c r="N306" s="5">
        <f>+VLOOKUP(B306,'[1]TT 2023'!F$1:K$415,6,0)</f>
        <v>45009</v>
      </c>
      <c r="O306" t="s">
        <v>1203</v>
      </c>
    </row>
    <row r="307" spans="1:15" customFormat="1" hidden="1" x14ac:dyDescent="0.25">
      <c r="A307" s="12">
        <v>44991</v>
      </c>
      <c r="B307" s="16">
        <v>10969</v>
      </c>
      <c r="D307" s="13" t="s">
        <v>618</v>
      </c>
      <c r="E307" s="14">
        <v>-3253303</v>
      </c>
      <c r="G307" s="14">
        <v>-325330</v>
      </c>
      <c r="H307" s="10">
        <f t="shared" si="22"/>
        <v>-3578633</v>
      </c>
      <c r="I307" s="13" t="s">
        <v>13</v>
      </c>
      <c r="J307" s="6" t="s">
        <v>14</v>
      </c>
      <c r="K307" s="5">
        <f t="shared" si="23"/>
        <v>45026</v>
      </c>
      <c r="L307" s="10">
        <f>+VLOOKUP(B307,'[1]TT 2023'!F$1:K$415,2,0)</f>
        <v>-3578633</v>
      </c>
      <c r="M307" s="10">
        <f t="shared" si="25"/>
        <v>0</v>
      </c>
      <c r="N307" s="5">
        <f>+VLOOKUP(B307,'[1]TT 2023'!F$1:K$415,6,0)</f>
        <v>45009</v>
      </c>
      <c r="O307" t="s">
        <v>1203</v>
      </c>
    </row>
    <row r="308" spans="1:15" customFormat="1" hidden="1" x14ac:dyDescent="0.25">
      <c r="A308" s="12">
        <v>44991</v>
      </c>
      <c r="B308" s="16">
        <v>10968</v>
      </c>
      <c r="D308" s="13" t="s">
        <v>619</v>
      </c>
      <c r="E308" s="14">
        <v>-5693281</v>
      </c>
      <c r="G308" s="14">
        <v>-569328</v>
      </c>
      <c r="H308" s="10">
        <f t="shared" si="22"/>
        <v>-6262609</v>
      </c>
      <c r="I308" s="13" t="s">
        <v>13</v>
      </c>
      <c r="J308" s="6" t="s">
        <v>14</v>
      </c>
      <c r="K308" s="5">
        <f t="shared" si="23"/>
        <v>45026</v>
      </c>
      <c r="L308" s="10">
        <f>+VLOOKUP(B308,'[1]TT 2023'!F$1:K$415,2,0)</f>
        <v>-6262609</v>
      </c>
      <c r="M308" s="10">
        <f t="shared" si="25"/>
        <v>0</v>
      </c>
      <c r="N308" s="5">
        <f>+VLOOKUP(B308,'[1]TT 2023'!F$1:K$415,6,0)</f>
        <v>45009</v>
      </c>
      <c r="O308" t="s">
        <v>1203</v>
      </c>
    </row>
    <row r="309" spans="1:15" customFormat="1" hidden="1" x14ac:dyDescent="0.25">
      <c r="A309" s="12">
        <v>44991</v>
      </c>
      <c r="B309" s="16">
        <v>10967</v>
      </c>
      <c r="D309" s="13" t="s">
        <v>620</v>
      </c>
      <c r="E309" s="14">
        <v>-3659966</v>
      </c>
      <c r="G309" s="14">
        <v>-365997</v>
      </c>
      <c r="H309" s="10">
        <f t="shared" si="22"/>
        <v>-4025963</v>
      </c>
      <c r="I309" s="13" t="s">
        <v>13</v>
      </c>
      <c r="J309" s="6" t="s">
        <v>14</v>
      </c>
      <c r="K309" s="5">
        <f t="shared" si="23"/>
        <v>45026</v>
      </c>
      <c r="L309" s="10">
        <f>+VLOOKUP(B309,'[1]TT 2023'!F$1:K$415,2,0)</f>
        <v>-4025963</v>
      </c>
      <c r="M309" s="10">
        <f t="shared" si="25"/>
        <v>0</v>
      </c>
      <c r="N309" s="5">
        <f>+VLOOKUP(B309,'[1]TT 2023'!F$1:K$415,6,0)</f>
        <v>45009</v>
      </c>
      <c r="O309" t="s">
        <v>1203</v>
      </c>
    </row>
    <row r="310" spans="1:15" customFormat="1" hidden="1" x14ac:dyDescent="0.25">
      <c r="A310" s="12">
        <v>44991</v>
      </c>
      <c r="B310" s="16">
        <v>10966</v>
      </c>
      <c r="D310" s="13" t="s">
        <v>621</v>
      </c>
      <c r="E310" s="14">
        <v>-8621254</v>
      </c>
      <c r="G310" s="14">
        <v>-862125</v>
      </c>
      <c r="H310" s="10">
        <f t="shared" si="22"/>
        <v>-9483379</v>
      </c>
      <c r="I310" s="13" t="s">
        <v>13</v>
      </c>
      <c r="J310" s="6" t="s">
        <v>14</v>
      </c>
      <c r="K310" s="5">
        <f t="shared" si="23"/>
        <v>45026</v>
      </c>
      <c r="L310" s="10">
        <f>+VLOOKUP(B310,'[1]TT 2023'!F$1:K$415,2,0)</f>
        <v>-9483379</v>
      </c>
      <c r="M310" s="10">
        <f t="shared" si="25"/>
        <v>0</v>
      </c>
      <c r="N310" s="5">
        <f>+VLOOKUP(B310,'[1]TT 2023'!F$1:K$415,6,0)</f>
        <v>45009</v>
      </c>
      <c r="O310" t="s">
        <v>1203</v>
      </c>
    </row>
    <row r="311" spans="1:15" customFormat="1" hidden="1" x14ac:dyDescent="0.25">
      <c r="A311" s="12">
        <v>44991</v>
      </c>
      <c r="B311" s="16">
        <v>10965</v>
      </c>
      <c r="D311" s="13" t="s">
        <v>622</v>
      </c>
      <c r="E311" s="14">
        <v>-1626652</v>
      </c>
      <c r="G311" s="14">
        <v>-162665</v>
      </c>
      <c r="H311" s="10">
        <f t="shared" si="22"/>
        <v>-1789317</v>
      </c>
      <c r="I311" s="13" t="s">
        <v>13</v>
      </c>
      <c r="J311" s="6" t="s">
        <v>14</v>
      </c>
      <c r="K311" s="5">
        <f t="shared" si="23"/>
        <v>45026</v>
      </c>
      <c r="L311" s="10">
        <f>+VLOOKUP(B311,'[1]TT 2023'!F$1:K$415,2,0)</f>
        <v>-1789317</v>
      </c>
      <c r="M311" s="10">
        <f t="shared" si="25"/>
        <v>0</v>
      </c>
      <c r="N311" s="5">
        <f>+VLOOKUP(B311,'[1]TT 2023'!F$1:K$415,6,0)</f>
        <v>45009</v>
      </c>
      <c r="O311" t="s">
        <v>1203</v>
      </c>
    </row>
    <row r="312" spans="1:15" customFormat="1" hidden="1" x14ac:dyDescent="0.25">
      <c r="A312" s="12">
        <v>44978</v>
      </c>
      <c r="B312" s="16">
        <v>1629</v>
      </c>
      <c r="D312" s="13" t="s">
        <v>623</v>
      </c>
      <c r="E312" s="14">
        <v>-8583013</v>
      </c>
      <c r="G312" s="14">
        <v>-858301</v>
      </c>
      <c r="H312" s="10">
        <f t="shared" si="22"/>
        <v>-9441314</v>
      </c>
      <c r="I312" s="13" t="s">
        <v>13</v>
      </c>
      <c r="J312" s="6" t="s">
        <v>14</v>
      </c>
      <c r="K312" s="5">
        <f t="shared" si="23"/>
        <v>45013</v>
      </c>
      <c r="L312" s="10">
        <f>+VLOOKUP(B312,'[1]TT 2023'!F$1:K$415,2,0)</f>
        <v>-9441314</v>
      </c>
      <c r="M312" s="10">
        <f t="shared" si="25"/>
        <v>0</v>
      </c>
      <c r="N312" s="5">
        <f>+VLOOKUP(B312,'[1]TT 2023'!F$1:K$415,6,0)</f>
        <v>44981</v>
      </c>
      <c r="O312" t="s">
        <v>1202</v>
      </c>
    </row>
    <row r="313" spans="1:15" customFormat="1" hidden="1" x14ac:dyDescent="0.25">
      <c r="A313" s="12">
        <v>44959</v>
      </c>
      <c r="B313" s="16">
        <v>6568</v>
      </c>
      <c r="D313" s="13" t="s">
        <v>624</v>
      </c>
      <c r="E313" s="14">
        <v>-888893</v>
      </c>
      <c r="G313" s="14">
        <v>-88889</v>
      </c>
      <c r="H313" s="10">
        <f t="shared" si="22"/>
        <v>-977782</v>
      </c>
      <c r="I313" s="13" t="s">
        <v>13</v>
      </c>
      <c r="J313" s="6" t="s">
        <v>14</v>
      </c>
      <c r="K313" s="5">
        <f t="shared" si="23"/>
        <v>44994</v>
      </c>
      <c r="L313" s="10">
        <f>+VLOOKUP(B313,'[1]TT 2023'!F$1:K$415,2,0)</f>
        <v>-977782</v>
      </c>
      <c r="M313" s="10">
        <f t="shared" si="25"/>
        <v>0</v>
      </c>
      <c r="N313" s="5">
        <f>+VLOOKUP(B313,'[1]TT 2023'!F$1:K$415,6,0)</f>
        <v>44981</v>
      </c>
      <c r="O313" t="s">
        <v>1202</v>
      </c>
    </row>
    <row r="314" spans="1:15" customFormat="1" hidden="1" x14ac:dyDescent="0.25">
      <c r="A314" s="12">
        <v>44959</v>
      </c>
      <c r="B314" s="16">
        <v>6567</v>
      </c>
      <c r="D314" s="13" t="s">
        <v>625</v>
      </c>
      <c r="E314" s="14">
        <v>-3555570</v>
      </c>
      <c r="G314" s="14">
        <v>-355557</v>
      </c>
      <c r="H314" s="10">
        <f t="shared" si="22"/>
        <v>-3911127</v>
      </c>
      <c r="I314" s="13" t="s">
        <v>13</v>
      </c>
      <c r="J314" s="6" t="s">
        <v>14</v>
      </c>
      <c r="K314" s="5">
        <f t="shared" si="23"/>
        <v>44994</v>
      </c>
      <c r="L314" s="10">
        <f>+VLOOKUP(B314,'[1]TT 2023'!F$1:K$415,2,0)</f>
        <v>-3911127</v>
      </c>
      <c r="M314" s="10">
        <f t="shared" si="25"/>
        <v>0</v>
      </c>
      <c r="N314" s="5">
        <f>+VLOOKUP(B314,'[1]TT 2023'!F$1:K$415,6,0)</f>
        <v>44981</v>
      </c>
      <c r="O314" t="s">
        <v>1202</v>
      </c>
    </row>
    <row r="315" spans="1:15" s="15" customFormat="1" hidden="1" x14ac:dyDescent="0.25">
      <c r="A315" s="12">
        <v>44959</v>
      </c>
      <c r="B315" s="16">
        <v>6566</v>
      </c>
      <c r="C315"/>
      <c r="D315" s="13" t="s">
        <v>626</v>
      </c>
      <c r="E315" s="14">
        <v>-6222248</v>
      </c>
      <c r="F315"/>
      <c r="G315" s="14">
        <v>-622225</v>
      </c>
      <c r="H315" s="10">
        <f t="shared" si="22"/>
        <v>-6844473</v>
      </c>
      <c r="I315" s="13" t="s">
        <v>13</v>
      </c>
      <c r="J315" s="6" t="s">
        <v>14</v>
      </c>
      <c r="K315" s="5">
        <f t="shared" si="23"/>
        <v>44994</v>
      </c>
      <c r="L315" s="10">
        <f>+VLOOKUP(B315,'[1]TT 2023'!F$1:K$415,2,0)</f>
        <v>-6844473</v>
      </c>
      <c r="M315" s="10">
        <f t="shared" si="25"/>
        <v>0</v>
      </c>
      <c r="N315" s="5">
        <f>+VLOOKUP(B315,'[1]TT 2023'!F$1:K$415,6,0)</f>
        <v>44981</v>
      </c>
      <c r="O315" t="s">
        <v>1202</v>
      </c>
    </row>
    <row r="316" spans="1:15" s="15" customFormat="1" hidden="1" x14ac:dyDescent="0.25">
      <c r="A316" s="12">
        <v>44959</v>
      </c>
      <c r="B316" s="16">
        <v>6565</v>
      </c>
      <c r="C316"/>
      <c r="D316" s="13" t="s">
        <v>627</v>
      </c>
      <c r="E316" s="14">
        <v>-4000017</v>
      </c>
      <c r="F316"/>
      <c r="G316" s="14">
        <v>-400002</v>
      </c>
      <c r="H316" s="10">
        <f t="shared" si="22"/>
        <v>-4400019</v>
      </c>
      <c r="I316" s="13" t="s">
        <v>13</v>
      </c>
      <c r="J316" s="6" t="s">
        <v>14</v>
      </c>
      <c r="K316" s="5">
        <f t="shared" si="23"/>
        <v>44994</v>
      </c>
      <c r="L316" s="10">
        <f>+VLOOKUP(B316,'[1]TT 2023'!F$1:K$415,2,0)</f>
        <v>-4400019</v>
      </c>
      <c r="M316" s="10">
        <f t="shared" si="25"/>
        <v>0</v>
      </c>
      <c r="N316" s="5">
        <f>+VLOOKUP(B316,'[1]TT 2023'!F$1:K$415,6,0)</f>
        <v>44981</v>
      </c>
      <c r="O316" t="s">
        <v>1202</v>
      </c>
    </row>
    <row r="317" spans="1:15" s="15" customFormat="1" hidden="1" x14ac:dyDescent="0.25">
      <c r="A317" s="12">
        <v>44959</v>
      </c>
      <c r="B317" s="16">
        <v>6564</v>
      </c>
      <c r="C317"/>
      <c r="D317" s="13" t="s">
        <v>628</v>
      </c>
      <c r="E317" s="14">
        <v>-9422262</v>
      </c>
      <c r="F317"/>
      <c r="G317" s="14">
        <v>-942226</v>
      </c>
      <c r="H317" s="10">
        <f t="shared" si="22"/>
        <v>-10364488</v>
      </c>
      <c r="I317" s="13" t="s">
        <v>13</v>
      </c>
      <c r="J317" s="6" t="s">
        <v>14</v>
      </c>
      <c r="K317" s="5">
        <f t="shared" si="23"/>
        <v>44994</v>
      </c>
      <c r="L317" s="10">
        <f>+VLOOKUP(B317,'[1]TT 2023'!F$1:K$415,2,0)</f>
        <v>-10364488</v>
      </c>
      <c r="M317" s="10">
        <f t="shared" si="25"/>
        <v>0</v>
      </c>
      <c r="N317" s="5">
        <f>+VLOOKUP(B317,'[1]TT 2023'!F$1:K$415,6,0)</f>
        <v>44981</v>
      </c>
      <c r="O317" t="s">
        <v>1202</v>
      </c>
    </row>
    <row r="318" spans="1:15" s="15" customFormat="1" hidden="1" x14ac:dyDescent="0.25">
      <c r="A318" s="12">
        <v>44959</v>
      </c>
      <c r="B318" s="16">
        <v>6563</v>
      </c>
      <c r="C318"/>
      <c r="D318" s="13" t="s">
        <v>629</v>
      </c>
      <c r="E318" s="14">
        <v>-1777785</v>
      </c>
      <c r="F318"/>
      <c r="G318" s="14">
        <v>-177779</v>
      </c>
      <c r="H318" s="10">
        <f t="shared" si="22"/>
        <v>-1955564</v>
      </c>
      <c r="I318" s="13" t="s">
        <v>13</v>
      </c>
      <c r="J318" s="6" t="s">
        <v>14</v>
      </c>
      <c r="K318" s="5">
        <f t="shared" si="23"/>
        <v>44994</v>
      </c>
      <c r="L318" s="10">
        <f>+VLOOKUP(B318,'[1]TT 2023'!F$1:K$415,2,0)</f>
        <v>-1955564</v>
      </c>
      <c r="M318" s="10">
        <f t="shared" si="25"/>
        <v>0</v>
      </c>
      <c r="N318" s="5">
        <f>+VLOOKUP(B318,'[1]TT 2023'!F$1:K$415,6,0)</f>
        <v>44981</v>
      </c>
      <c r="O318" t="s">
        <v>1202</v>
      </c>
    </row>
    <row r="319" spans="1:15" s="15" customFormat="1" hidden="1" x14ac:dyDescent="0.25">
      <c r="A319" s="12">
        <v>44942</v>
      </c>
      <c r="B319" s="16">
        <v>587</v>
      </c>
      <c r="C319"/>
      <c r="D319" s="13" t="s">
        <v>630</v>
      </c>
      <c r="E319" s="14">
        <v>-5010060</v>
      </c>
      <c r="F319"/>
      <c r="G319" s="14">
        <v>-501006</v>
      </c>
      <c r="H319" s="10">
        <f t="shared" si="22"/>
        <v>-5511066</v>
      </c>
      <c r="I319" s="13" t="s">
        <v>13</v>
      </c>
      <c r="J319" s="6" t="s">
        <v>14</v>
      </c>
      <c r="K319" s="5">
        <f t="shared" si="23"/>
        <v>44977</v>
      </c>
      <c r="L319" s="10">
        <f>+VLOOKUP(B319,'[1]TT 2023'!F$1:K$415,2,0)</f>
        <v>-5511066</v>
      </c>
      <c r="M319" s="10">
        <f t="shared" si="25"/>
        <v>0</v>
      </c>
      <c r="N319" s="5">
        <f>+VLOOKUP(B319,'[1]TT 2023'!F$1:K$415,6,0)</f>
        <v>44956</v>
      </c>
      <c r="O319" s="15" t="s">
        <v>1200</v>
      </c>
    </row>
    <row r="320" spans="1:15" s="15" customFormat="1" hidden="1" x14ac:dyDescent="0.25">
      <c r="A320" s="12">
        <v>44935</v>
      </c>
      <c r="B320" s="16">
        <v>2190</v>
      </c>
      <c r="C320"/>
      <c r="D320" s="13" t="s">
        <v>631</v>
      </c>
      <c r="E320" s="14">
        <v>-5376006</v>
      </c>
      <c r="F320"/>
      <c r="G320" s="14">
        <v>-537601</v>
      </c>
      <c r="H320" s="10">
        <f t="shared" si="22"/>
        <v>-5913607</v>
      </c>
      <c r="I320" s="13" t="s">
        <v>13</v>
      </c>
      <c r="J320" s="6" t="s">
        <v>14</v>
      </c>
      <c r="K320" s="5">
        <f t="shared" si="23"/>
        <v>44970</v>
      </c>
      <c r="L320" s="10">
        <f>+VLOOKUP(B320,'[1]TT 2023'!F$1:K$415,2,0)</f>
        <v>-5913607</v>
      </c>
      <c r="M320" s="10">
        <f t="shared" si="25"/>
        <v>0</v>
      </c>
      <c r="N320" s="5">
        <f>+VLOOKUP(B320,'[1]TT 2023'!F$1:K$415,6,0)</f>
        <v>44956</v>
      </c>
      <c r="O320" s="15" t="s">
        <v>1200</v>
      </c>
    </row>
    <row r="321" spans="1:15" s="15" customFormat="1" hidden="1" x14ac:dyDescent="0.25">
      <c r="A321" s="12">
        <v>44935</v>
      </c>
      <c r="B321" s="16">
        <v>1567</v>
      </c>
      <c r="C321"/>
      <c r="D321" s="13" t="s">
        <v>632</v>
      </c>
      <c r="E321" s="14">
        <v>-10752012</v>
      </c>
      <c r="F321"/>
      <c r="G321" s="14">
        <v>-1075201</v>
      </c>
      <c r="H321" s="10">
        <f t="shared" si="22"/>
        <v>-11827213</v>
      </c>
      <c r="I321" s="13" t="s">
        <v>13</v>
      </c>
      <c r="J321" s="6" t="s">
        <v>14</v>
      </c>
      <c r="K321" s="5">
        <f t="shared" si="23"/>
        <v>44970</v>
      </c>
      <c r="L321" s="10">
        <f>+VLOOKUP(B321,'[1]TT 2023'!F$1:K$415,2,0)</f>
        <v>-11827213</v>
      </c>
      <c r="M321" s="10">
        <f t="shared" si="25"/>
        <v>0</v>
      </c>
      <c r="N321" s="5">
        <f>+VLOOKUP(B321,'[1]TT 2023'!F$1:K$415,6,0)</f>
        <v>44956</v>
      </c>
      <c r="O321" s="15" t="s">
        <v>1200</v>
      </c>
    </row>
    <row r="322" spans="1:15" s="15" customFormat="1" hidden="1" x14ac:dyDescent="0.25">
      <c r="A322" s="12">
        <v>44935</v>
      </c>
      <c r="B322" s="16">
        <v>1027</v>
      </c>
      <c r="C322"/>
      <c r="D322" s="13" t="s">
        <v>633</v>
      </c>
      <c r="E322" s="14">
        <v>-21504025</v>
      </c>
      <c r="F322"/>
      <c r="G322" s="14">
        <v>-2150403</v>
      </c>
      <c r="H322" s="10">
        <f t="shared" si="22"/>
        <v>-23654428</v>
      </c>
      <c r="I322" s="13" t="s">
        <v>13</v>
      </c>
      <c r="J322" s="6" t="s">
        <v>14</v>
      </c>
      <c r="K322" s="5">
        <f t="shared" si="23"/>
        <v>44970</v>
      </c>
      <c r="L322" s="10">
        <f>+VLOOKUP(B322,'[1]TT 2023'!F$1:K$415,2,0)</f>
        <v>-23654428</v>
      </c>
      <c r="M322" s="10">
        <f t="shared" si="25"/>
        <v>0</v>
      </c>
      <c r="N322" s="5">
        <f>+VLOOKUP(B322,'[1]TT 2023'!F$1:K$415,6,0)</f>
        <v>44956</v>
      </c>
      <c r="O322" s="15" t="s">
        <v>1200</v>
      </c>
    </row>
    <row r="323" spans="1:15" s="15" customFormat="1" hidden="1" x14ac:dyDescent="0.25">
      <c r="A323" s="12">
        <v>44935</v>
      </c>
      <c r="B323" s="16">
        <v>943</v>
      </c>
      <c r="C323"/>
      <c r="D323" s="13" t="s">
        <v>634</v>
      </c>
      <c r="E323" s="14">
        <v>-24192028</v>
      </c>
      <c r="F323"/>
      <c r="G323" s="14">
        <v>-2419203</v>
      </c>
      <c r="H323" s="10">
        <f t="shared" si="22"/>
        <v>-26611231</v>
      </c>
      <c r="I323" s="13" t="s">
        <v>13</v>
      </c>
      <c r="J323" s="6" t="s">
        <v>14</v>
      </c>
      <c r="K323" s="5">
        <f t="shared" si="23"/>
        <v>44970</v>
      </c>
      <c r="L323" s="10">
        <f>+VLOOKUP(B323,'[1]TT 2023'!F$1:K$415,2,0)</f>
        <v>-26611231</v>
      </c>
      <c r="M323" s="10">
        <f t="shared" si="25"/>
        <v>0</v>
      </c>
      <c r="N323" s="5">
        <f>+VLOOKUP(B323,'[1]TT 2023'!F$1:K$415,6,0)</f>
        <v>44956</v>
      </c>
      <c r="O323" s="15" t="s">
        <v>1200</v>
      </c>
    </row>
    <row r="324" spans="1:15" s="15" customFormat="1" hidden="1" x14ac:dyDescent="0.25">
      <c r="A324" s="12">
        <v>44935</v>
      </c>
      <c r="B324" s="16">
        <v>696</v>
      </c>
      <c r="C324"/>
      <c r="D324" s="13" t="s">
        <v>635</v>
      </c>
      <c r="E324" s="14">
        <v>-37632043</v>
      </c>
      <c r="F324"/>
      <c r="G324" s="14">
        <v>-3763204</v>
      </c>
      <c r="H324" s="10">
        <f t="shared" si="22"/>
        <v>-41395247</v>
      </c>
      <c r="I324" s="13" t="s">
        <v>13</v>
      </c>
      <c r="J324" s="6" t="s">
        <v>14</v>
      </c>
      <c r="K324" s="5">
        <f t="shared" si="23"/>
        <v>44970</v>
      </c>
      <c r="L324" s="10">
        <f>+VLOOKUP(B324,'[1]TT 2023'!F$1:K$415,2,0)</f>
        <v>-41395247</v>
      </c>
      <c r="M324" s="10">
        <f t="shared" si="25"/>
        <v>0</v>
      </c>
      <c r="N324" s="5">
        <f>+VLOOKUP(B324,'[1]TT 2023'!F$1:K$415,6,0)</f>
        <v>44956</v>
      </c>
      <c r="O324" s="15" t="s">
        <v>1200</v>
      </c>
    </row>
    <row r="325" spans="1:15" s="15" customFormat="1" hidden="1" x14ac:dyDescent="0.25">
      <c r="A325" s="12">
        <v>44935</v>
      </c>
      <c r="B325" s="16">
        <v>530</v>
      </c>
      <c r="C325"/>
      <c r="D325" s="13" t="s">
        <v>636</v>
      </c>
      <c r="E325" s="14">
        <v>-56985665</v>
      </c>
      <c r="F325"/>
      <c r="G325" s="14">
        <v>-5698567</v>
      </c>
      <c r="H325" s="10">
        <f t="shared" si="22"/>
        <v>-62684232</v>
      </c>
      <c r="I325" s="13" t="s">
        <v>13</v>
      </c>
      <c r="J325" s="6" t="s">
        <v>14</v>
      </c>
      <c r="K325" s="5">
        <f t="shared" si="23"/>
        <v>44970</v>
      </c>
      <c r="L325" s="10">
        <f>+VLOOKUP(B325,'[1]TT 2023'!F$1:K$415,2,0)</f>
        <v>-62684232</v>
      </c>
      <c r="M325" s="10">
        <f t="shared" si="25"/>
        <v>0</v>
      </c>
      <c r="N325" s="5">
        <f>+VLOOKUP(B325,'[1]TT 2023'!F$1:K$415,6,0)</f>
        <v>44956</v>
      </c>
      <c r="O325" s="15" t="s">
        <v>1200</v>
      </c>
    </row>
    <row r="326" spans="1:15" customFormat="1" hidden="1" x14ac:dyDescent="0.25">
      <c r="A326" s="12">
        <v>45021</v>
      </c>
      <c r="B326" s="16">
        <v>181</v>
      </c>
      <c r="D326" s="13" t="s">
        <v>645</v>
      </c>
      <c r="E326" s="14">
        <v>-146862</v>
      </c>
      <c r="G326" s="14">
        <v>-14686</v>
      </c>
      <c r="H326" s="10">
        <f t="shared" si="22"/>
        <v>-161548</v>
      </c>
      <c r="I326" s="13" t="s">
        <v>131</v>
      </c>
      <c r="J326" s="13" t="s">
        <v>132</v>
      </c>
      <c r="K326" s="5">
        <f t="shared" si="23"/>
        <v>45056</v>
      </c>
      <c r="L326" s="10">
        <f>+VLOOKUP(B326,'[1]TT 2023'!F$1:K$415,2,0)</f>
        <v>-161548</v>
      </c>
      <c r="M326" s="10">
        <f t="shared" si="25"/>
        <v>0</v>
      </c>
      <c r="N326" s="5">
        <f>+VLOOKUP(B326,'[1]TT 2023'!F$1:K$415,6,0)</f>
        <v>45026</v>
      </c>
      <c r="O326" t="s">
        <v>1204</v>
      </c>
    </row>
    <row r="327" spans="1:15" customFormat="1" hidden="1" x14ac:dyDescent="0.25">
      <c r="A327" s="12">
        <v>45021</v>
      </c>
      <c r="B327" s="16">
        <v>80</v>
      </c>
      <c r="D327" s="13" t="s">
        <v>646</v>
      </c>
      <c r="E327" s="14">
        <v>-11374192</v>
      </c>
      <c r="G327" s="14">
        <v>-1137419</v>
      </c>
      <c r="H327" s="10">
        <f t="shared" si="22"/>
        <v>-12511611</v>
      </c>
      <c r="I327" s="13" t="s">
        <v>139</v>
      </c>
      <c r="K327" s="5">
        <f t="shared" si="23"/>
        <v>45056</v>
      </c>
      <c r="L327" s="10">
        <f>+VLOOKUP(B327,'[1]TT 2023'!F$1:K$415,2,0)</f>
        <v>-12511611</v>
      </c>
      <c r="M327" s="10">
        <f t="shared" si="25"/>
        <v>0</v>
      </c>
      <c r="N327" s="5">
        <f>+VLOOKUP(B327,'[1]TT 2023'!F$1:K$415,6,0)</f>
        <v>45026</v>
      </c>
      <c r="O327" t="s">
        <v>1204</v>
      </c>
    </row>
    <row r="328" spans="1:15" customFormat="1" hidden="1" x14ac:dyDescent="0.25">
      <c r="A328" s="12">
        <v>45021</v>
      </c>
      <c r="B328" s="16">
        <v>185</v>
      </c>
      <c r="D328" s="13" t="s">
        <v>647</v>
      </c>
      <c r="E328" s="14">
        <v>-2300913</v>
      </c>
      <c r="G328" s="14">
        <v>-230091</v>
      </c>
      <c r="H328" s="10">
        <f t="shared" si="22"/>
        <v>-2531004</v>
      </c>
      <c r="I328" s="13" t="s">
        <v>131</v>
      </c>
      <c r="J328" s="13" t="s">
        <v>132</v>
      </c>
      <c r="K328" s="5">
        <f t="shared" si="23"/>
        <v>45056</v>
      </c>
      <c r="L328" s="10">
        <f>+VLOOKUP(B328,'[1]TT 2023'!F$1:K$415,2,0)</f>
        <v>-2531004</v>
      </c>
      <c r="M328" s="10">
        <f t="shared" si="25"/>
        <v>0</v>
      </c>
      <c r="N328" s="5">
        <f>+VLOOKUP(B328,'[1]TT 2023'!F$1:K$415,6,0)</f>
        <v>45026</v>
      </c>
      <c r="O328" t="s">
        <v>1204</v>
      </c>
    </row>
    <row r="329" spans="1:15" customFormat="1" hidden="1" x14ac:dyDescent="0.25">
      <c r="A329" s="12">
        <v>45021</v>
      </c>
      <c r="B329" s="16">
        <v>126</v>
      </c>
      <c r="D329" s="13" t="s">
        <v>648</v>
      </c>
      <c r="E329" s="14">
        <v>-816750</v>
      </c>
      <c r="G329" s="14">
        <v>-81675</v>
      </c>
      <c r="H329" s="10">
        <f t="shared" si="22"/>
        <v>-898425</v>
      </c>
      <c r="I329" s="13" t="s">
        <v>93</v>
      </c>
      <c r="J329" s="13" t="s">
        <v>94</v>
      </c>
      <c r="K329" s="5">
        <f t="shared" si="23"/>
        <v>45056</v>
      </c>
      <c r="L329" s="10">
        <f>+VLOOKUP(B329,'[1]TT 2023'!F$1:K$415,2,0)</f>
        <v>-898425</v>
      </c>
      <c r="M329" s="10">
        <f t="shared" si="25"/>
        <v>0</v>
      </c>
      <c r="N329" s="5">
        <f>+VLOOKUP(B329,'[1]TT 2023'!F$1:K$415,6,0)</f>
        <v>45026</v>
      </c>
      <c r="O329" t="s">
        <v>1204</v>
      </c>
    </row>
    <row r="330" spans="1:15" customFormat="1" hidden="1" x14ac:dyDescent="0.25">
      <c r="A330" s="12">
        <v>45021</v>
      </c>
      <c r="B330" s="16">
        <v>150</v>
      </c>
      <c r="D330" s="13" t="s">
        <v>649</v>
      </c>
      <c r="E330" s="14">
        <v>-1223868</v>
      </c>
      <c r="G330" s="14">
        <v>-122387</v>
      </c>
      <c r="H330" s="10">
        <f t="shared" si="22"/>
        <v>-1346255</v>
      </c>
      <c r="I330" s="13" t="s">
        <v>93</v>
      </c>
      <c r="J330" s="13" t="s">
        <v>94</v>
      </c>
      <c r="K330" s="5">
        <f t="shared" si="23"/>
        <v>45056</v>
      </c>
      <c r="L330" s="10">
        <f>+VLOOKUP(B330,'[1]TT 2023'!F$1:K$415,2,0)</f>
        <v>-1346255</v>
      </c>
      <c r="M330" s="10">
        <f t="shared" si="25"/>
        <v>0</v>
      </c>
      <c r="N330" s="5">
        <f>+VLOOKUP(B330,'[1]TT 2023'!F$1:K$415,6,0)</f>
        <v>45026</v>
      </c>
      <c r="O330" t="s">
        <v>1204</v>
      </c>
    </row>
    <row r="331" spans="1:15" customFormat="1" hidden="1" x14ac:dyDescent="0.25">
      <c r="A331" s="12">
        <v>45021</v>
      </c>
      <c r="B331" s="20">
        <v>16278</v>
      </c>
      <c r="D331" s="13" t="s">
        <v>655</v>
      </c>
      <c r="E331" s="14">
        <v>-3136837</v>
      </c>
      <c r="F331" s="8"/>
      <c r="G331" s="14">
        <v>-313684</v>
      </c>
      <c r="H331" s="10">
        <f t="shared" si="22"/>
        <v>-3450521</v>
      </c>
      <c r="I331" s="13" t="s">
        <v>13</v>
      </c>
      <c r="J331" s="6" t="s">
        <v>14</v>
      </c>
      <c r="K331" s="5">
        <f t="shared" ref="K331:K337" si="26">35+A331</f>
        <v>45056</v>
      </c>
      <c r="L331" s="10">
        <f>+VLOOKUP(B331,'[1]TT 2023'!F$1:K$415,2,0)</f>
        <v>-3450521</v>
      </c>
      <c r="M331" s="10">
        <f t="shared" ref="M331:M337" si="27">+L331-H331</f>
        <v>0</v>
      </c>
      <c r="N331" s="5">
        <f>+VLOOKUP(B331,'[1]TT 2023'!F$1:K$415,6,0)</f>
        <v>45040</v>
      </c>
      <c r="O331" t="s">
        <v>1205</v>
      </c>
    </row>
    <row r="332" spans="1:15" customFormat="1" hidden="1" x14ac:dyDescent="0.25">
      <c r="A332" s="12">
        <v>45021</v>
      </c>
      <c r="B332" s="20">
        <v>16279</v>
      </c>
      <c r="D332" s="13" t="s">
        <v>656</v>
      </c>
      <c r="E332" s="14">
        <v>-1792478</v>
      </c>
      <c r="F332" s="8"/>
      <c r="G332" s="14">
        <v>-179248</v>
      </c>
      <c r="H332" s="10">
        <f t="shared" si="22"/>
        <v>-1971726</v>
      </c>
      <c r="I332" s="13" t="s">
        <v>13</v>
      </c>
      <c r="J332" s="6" t="s">
        <v>14</v>
      </c>
      <c r="K332" s="5">
        <f t="shared" si="26"/>
        <v>45056</v>
      </c>
      <c r="L332" s="10">
        <f>+VLOOKUP(B332,'[1]TT 2023'!F$1:K$415,2,0)</f>
        <v>-1971726</v>
      </c>
      <c r="M332" s="10">
        <f t="shared" si="27"/>
        <v>0</v>
      </c>
      <c r="N332" s="5">
        <f>+VLOOKUP(B332,'[1]TT 2023'!F$1:K$415,6,0)</f>
        <v>45040</v>
      </c>
      <c r="O332" t="s">
        <v>1205</v>
      </c>
    </row>
    <row r="333" spans="1:15" customFormat="1" hidden="1" x14ac:dyDescent="0.25">
      <c r="A333" s="12">
        <v>45021</v>
      </c>
      <c r="B333" s="20">
        <v>14922</v>
      </c>
      <c r="D333" s="13" t="s">
        <v>657</v>
      </c>
      <c r="E333" s="14">
        <v>-896239</v>
      </c>
      <c r="F333" s="8"/>
      <c r="G333" s="14">
        <v>-89624</v>
      </c>
      <c r="H333" s="10">
        <f t="shared" si="22"/>
        <v>-985863</v>
      </c>
      <c r="I333" s="13" t="s">
        <v>13</v>
      </c>
      <c r="J333" s="6" t="s">
        <v>14</v>
      </c>
      <c r="K333" s="5">
        <f t="shared" si="26"/>
        <v>45056</v>
      </c>
      <c r="L333" s="10">
        <f>+VLOOKUP(B333,'[1]TT 2023'!F$1:K$415,2,0)</f>
        <v>-985863</v>
      </c>
      <c r="M333" s="10">
        <f t="shared" si="27"/>
        <v>0</v>
      </c>
      <c r="N333" s="5">
        <f>+VLOOKUP(B333,'[1]TT 2023'!F$1:K$415,6,0)</f>
        <v>45040</v>
      </c>
      <c r="O333" t="s">
        <v>1205</v>
      </c>
    </row>
    <row r="334" spans="1:15" customFormat="1" hidden="1" x14ac:dyDescent="0.25">
      <c r="A334" s="12">
        <v>45021</v>
      </c>
      <c r="B334" s="20">
        <v>14864</v>
      </c>
      <c r="D334" s="13" t="s">
        <v>658</v>
      </c>
      <c r="E334" s="14">
        <v>-448120</v>
      </c>
      <c r="F334" s="8"/>
      <c r="G334" s="14">
        <v>-44812</v>
      </c>
      <c r="H334" s="10">
        <f t="shared" ref="H334:H397" si="28">+E334+G334</f>
        <v>-492932</v>
      </c>
      <c r="I334" s="13" t="s">
        <v>13</v>
      </c>
      <c r="J334" s="6" t="s">
        <v>14</v>
      </c>
      <c r="K334" s="5">
        <f t="shared" si="26"/>
        <v>45056</v>
      </c>
      <c r="L334" s="10">
        <f>+VLOOKUP(B334,'[1]TT 2023'!F$1:K$415,2,0)</f>
        <v>-492932</v>
      </c>
      <c r="M334" s="10">
        <f t="shared" si="27"/>
        <v>0</v>
      </c>
      <c r="N334" s="5">
        <f>+VLOOKUP(B334,'[1]TT 2023'!F$1:K$415,6,0)</f>
        <v>45040</v>
      </c>
      <c r="O334" t="s">
        <v>1205</v>
      </c>
    </row>
    <row r="335" spans="1:15" customFormat="1" hidden="1" x14ac:dyDescent="0.25">
      <c r="A335" s="12">
        <v>45021</v>
      </c>
      <c r="B335" s="20">
        <v>16276</v>
      </c>
      <c r="D335" s="13" t="s">
        <v>659</v>
      </c>
      <c r="E335" s="14">
        <v>-4750067</v>
      </c>
      <c r="F335" s="8"/>
      <c r="G335" s="14">
        <v>-475007</v>
      </c>
      <c r="H335" s="10">
        <f t="shared" si="28"/>
        <v>-5225074</v>
      </c>
      <c r="I335" s="13" t="s">
        <v>13</v>
      </c>
      <c r="J335" s="6" t="s">
        <v>14</v>
      </c>
      <c r="K335" s="5">
        <f t="shared" si="26"/>
        <v>45056</v>
      </c>
      <c r="L335" s="10">
        <f>+VLOOKUP(B335,'[1]TT 2023'!F$1:K$415,2,0)</f>
        <v>-5225074</v>
      </c>
      <c r="M335" s="10">
        <f t="shared" si="27"/>
        <v>0</v>
      </c>
      <c r="N335" s="5">
        <f>+VLOOKUP(B335,'[1]TT 2023'!F$1:K$415,6,0)</f>
        <v>45040</v>
      </c>
      <c r="O335" t="s">
        <v>1205</v>
      </c>
    </row>
    <row r="336" spans="1:15" customFormat="1" hidden="1" x14ac:dyDescent="0.25">
      <c r="A336" s="12">
        <v>45021</v>
      </c>
      <c r="B336" s="20">
        <v>16277</v>
      </c>
      <c r="D336" s="13" t="s">
        <v>660</v>
      </c>
      <c r="E336" s="14">
        <v>-2016538</v>
      </c>
      <c r="F336" s="8"/>
      <c r="G336" s="14">
        <v>-201654</v>
      </c>
      <c r="H336" s="10">
        <f t="shared" si="28"/>
        <v>-2218192</v>
      </c>
      <c r="I336" s="13" t="s">
        <v>13</v>
      </c>
      <c r="J336" s="6" t="s">
        <v>14</v>
      </c>
      <c r="K336" s="5">
        <f t="shared" si="26"/>
        <v>45056</v>
      </c>
      <c r="L336" s="10">
        <f>+VLOOKUP(B336,'[1]TT 2023'!F$1:K$415,2,0)</f>
        <v>-2218192</v>
      </c>
      <c r="M336" s="10">
        <f t="shared" si="27"/>
        <v>0</v>
      </c>
      <c r="N336" s="5">
        <f>+VLOOKUP(B336,'[1]TT 2023'!F$1:K$415,6,0)</f>
        <v>45040</v>
      </c>
      <c r="O336" t="s">
        <v>1205</v>
      </c>
    </row>
    <row r="337" spans="1:15" customFormat="1" hidden="1" x14ac:dyDescent="0.25">
      <c r="A337" s="12">
        <v>45035</v>
      </c>
      <c r="B337" s="20">
        <v>3347</v>
      </c>
      <c r="D337" s="13" t="s">
        <v>661</v>
      </c>
      <c r="E337" s="14">
        <v>-2550728</v>
      </c>
      <c r="F337" s="8"/>
      <c r="G337" s="14">
        <v>-255072</v>
      </c>
      <c r="H337" s="10">
        <f t="shared" si="28"/>
        <v>-2805800</v>
      </c>
      <c r="I337" s="13" t="s">
        <v>13</v>
      </c>
      <c r="J337" s="6" t="s">
        <v>14</v>
      </c>
      <c r="K337" s="5">
        <f t="shared" si="26"/>
        <v>45070</v>
      </c>
      <c r="L337" s="10">
        <f>+VLOOKUP(B337,'[1]TT 2023'!F$1:K$415,2,0)</f>
        <v>-2805801</v>
      </c>
      <c r="M337" s="10">
        <f t="shared" si="27"/>
        <v>-1</v>
      </c>
      <c r="N337" s="5">
        <f>+VLOOKUP(B337,'[1]TT 2023'!F$1:K$415,6,0)</f>
        <v>45040</v>
      </c>
      <c r="O337" t="s">
        <v>1205</v>
      </c>
    </row>
    <row r="338" spans="1:15" customFormat="1" hidden="1" x14ac:dyDescent="0.25">
      <c r="A338" s="12">
        <v>45021</v>
      </c>
      <c r="B338" s="20">
        <v>95</v>
      </c>
      <c r="D338" s="13" t="s">
        <v>669</v>
      </c>
      <c r="E338" s="14">
        <v>-2579847</v>
      </c>
      <c r="G338" s="14">
        <v>-257985</v>
      </c>
      <c r="H338" s="10">
        <f t="shared" si="28"/>
        <v>-2837832</v>
      </c>
      <c r="I338" s="13" t="s">
        <v>117</v>
      </c>
      <c r="J338" s="13" t="s">
        <v>118</v>
      </c>
      <c r="K338" s="5">
        <f t="shared" ref="K338:K344" si="29">35+A338</f>
        <v>45056</v>
      </c>
      <c r="L338" s="10">
        <f>+VLOOKUP(B338,'[1]TT 2023'!F$1:K$415,2,0)</f>
        <v>-2837832</v>
      </c>
      <c r="M338" s="10">
        <f t="shared" ref="M338:M401" si="30">+L338-H338</f>
        <v>0</v>
      </c>
      <c r="N338" s="5">
        <f>+VLOOKUP(B338,'[1]TT 2023'!F$1:K$415,6,0)</f>
        <v>45040</v>
      </c>
      <c r="O338" t="s">
        <v>1205</v>
      </c>
    </row>
    <row r="339" spans="1:15" customFormat="1" hidden="1" x14ac:dyDescent="0.25">
      <c r="A339" s="12">
        <v>45027</v>
      </c>
      <c r="B339" s="20">
        <v>154</v>
      </c>
      <c r="D339" s="13" t="s">
        <v>589</v>
      </c>
      <c r="E339" s="14">
        <v>-879812</v>
      </c>
      <c r="G339" s="14">
        <v>-87981</v>
      </c>
      <c r="H339" s="10">
        <f t="shared" si="28"/>
        <v>-967793</v>
      </c>
      <c r="I339" s="13" t="s">
        <v>93</v>
      </c>
      <c r="J339" s="13" t="s">
        <v>94</v>
      </c>
      <c r="K339" s="5">
        <f t="shared" si="29"/>
        <v>45062</v>
      </c>
      <c r="L339" s="10">
        <f>+VLOOKUP(B339,'[1]TT 2023'!F$1:K$415,2,0)</f>
        <v>-967793</v>
      </c>
      <c r="M339" s="10">
        <f t="shared" si="30"/>
        <v>0</v>
      </c>
      <c r="N339" s="5">
        <f>+VLOOKUP(B339,'[1]TT 2023'!F$1:K$415,6,0)</f>
        <v>45040</v>
      </c>
      <c r="O339" t="s">
        <v>1205</v>
      </c>
    </row>
    <row r="340" spans="1:15" customFormat="1" hidden="1" x14ac:dyDescent="0.25">
      <c r="A340" s="12">
        <v>45030</v>
      </c>
      <c r="B340" s="20">
        <v>116</v>
      </c>
      <c r="D340" s="13" t="s">
        <v>670</v>
      </c>
      <c r="E340" s="14">
        <v>-2545791</v>
      </c>
      <c r="G340" s="14">
        <v>-254579</v>
      </c>
      <c r="H340" s="10">
        <f t="shared" si="28"/>
        <v>-2800370</v>
      </c>
      <c r="I340" s="13" t="s">
        <v>113</v>
      </c>
      <c r="J340" s="13" t="s">
        <v>114</v>
      </c>
      <c r="K340" s="5">
        <f t="shared" si="29"/>
        <v>45065</v>
      </c>
      <c r="L340" s="10">
        <f>+VLOOKUP(B340,'[1]TT 2023'!F$1:K$415,2,0)</f>
        <v>-2800370</v>
      </c>
      <c r="M340" s="10">
        <f t="shared" si="30"/>
        <v>0</v>
      </c>
      <c r="N340" s="5">
        <f>+VLOOKUP(B340,'[1]TT 2023'!F$1:K$415,6,0)</f>
        <v>45040</v>
      </c>
      <c r="O340" t="s">
        <v>1205</v>
      </c>
    </row>
    <row r="341" spans="1:15" customFormat="1" hidden="1" x14ac:dyDescent="0.25">
      <c r="A341" s="12">
        <v>45035</v>
      </c>
      <c r="B341" s="20">
        <v>234</v>
      </c>
      <c r="D341" s="13" t="s">
        <v>645</v>
      </c>
      <c r="E341" s="14">
        <v>-418768</v>
      </c>
      <c r="G341" s="14">
        <v>-41877</v>
      </c>
      <c r="H341" s="10">
        <f t="shared" si="28"/>
        <v>-460645</v>
      </c>
      <c r="I341" s="13" t="s">
        <v>131</v>
      </c>
      <c r="J341" s="13" t="s">
        <v>132</v>
      </c>
      <c r="K341" s="5">
        <f t="shared" si="29"/>
        <v>45070</v>
      </c>
      <c r="L341" s="10">
        <f>+VLOOKUP(B341,'[1]TT 2023'!F$1:K$415,2,0)</f>
        <v>-460645</v>
      </c>
      <c r="M341" s="10">
        <f t="shared" si="30"/>
        <v>0</v>
      </c>
      <c r="N341" s="5">
        <f>+VLOOKUP(B341,'[1]TT 2023'!F$1:K$415,6,0)</f>
        <v>45040</v>
      </c>
      <c r="O341" t="s">
        <v>1205</v>
      </c>
    </row>
    <row r="342" spans="1:15" customFormat="1" hidden="1" x14ac:dyDescent="0.25">
      <c r="A342" s="12">
        <v>45035</v>
      </c>
      <c r="B342" s="20">
        <v>161</v>
      </c>
      <c r="D342" s="13" t="s">
        <v>671</v>
      </c>
      <c r="E342" s="14">
        <v>-2246015</v>
      </c>
      <c r="G342" s="14">
        <v>-224601</v>
      </c>
      <c r="H342" s="10">
        <f t="shared" si="28"/>
        <v>-2470616</v>
      </c>
      <c r="I342" s="13" t="s">
        <v>147</v>
      </c>
      <c r="J342" s="13" t="s">
        <v>148</v>
      </c>
      <c r="K342" s="5">
        <f t="shared" si="29"/>
        <v>45070</v>
      </c>
      <c r="L342" s="10">
        <f>+VLOOKUP(B342,'[1]TT 2023'!F$1:K$415,2,0)</f>
        <v>-2470617</v>
      </c>
      <c r="M342" s="10">
        <f t="shared" si="30"/>
        <v>-1</v>
      </c>
      <c r="N342" s="5">
        <f>+VLOOKUP(B342,'[1]TT 2023'!F$1:K$415,6,0)</f>
        <v>45040</v>
      </c>
      <c r="O342" t="s">
        <v>1205</v>
      </c>
    </row>
    <row r="343" spans="1:15" customFormat="1" hidden="1" x14ac:dyDescent="0.25">
      <c r="A343" s="12">
        <v>45035</v>
      </c>
      <c r="B343" s="20">
        <v>117</v>
      </c>
      <c r="D343" s="13" t="s">
        <v>672</v>
      </c>
      <c r="E343" s="14">
        <v>-3266472</v>
      </c>
      <c r="G343" s="14">
        <v>-326647</v>
      </c>
      <c r="H343" s="10">
        <f t="shared" si="28"/>
        <v>-3593119</v>
      </c>
      <c r="I343" s="13" t="s">
        <v>89</v>
      </c>
      <c r="J343" s="13" t="s">
        <v>90</v>
      </c>
      <c r="K343" s="5">
        <f t="shared" si="29"/>
        <v>45070</v>
      </c>
      <c r="L343" s="10">
        <f>+VLOOKUP(B343,'[1]TT 2023'!F$1:K$415,2,0)</f>
        <v>-3593119</v>
      </c>
      <c r="M343" s="10">
        <f t="shared" si="30"/>
        <v>0</v>
      </c>
      <c r="N343" s="5">
        <f>+VLOOKUP(B343,'[1]TT 2023'!F$1:K$415,6,0)</f>
        <v>45040</v>
      </c>
      <c r="O343" t="s">
        <v>1205</v>
      </c>
    </row>
    <row r="344" spans="1:15" customFormat="1" hidden="1" x14ac:dyDescent="0.25">
      <c r="A344" s="12">
        <v>45035</v>
      </c>
      <c r="B344" s="20">
        <v>122</v>
      </c>
      <c r="D344" s="13" t="s">
        <v>673</v>
      </c>
      <c r="E344" s="14">
        <v>-750435</v>
      </c>
      <c r="G344" s="14">
        <v>-75044</v>
      </c>
      <c r="H344" s="10">
        <f t="shared" si="28"/>
        <v>-825479</v>
      </c>
      <c r="I344" s="13" t="s">
        <v>113</v>
      </c>
      <c r="J344" s="13" t="s">
        <v>114</v>
      </c>
      <c r="K344" s="5">
        <f t="shared" si="29"/>
        <v>45070</v>
      </c>
      <c r="L344" s="10">
        <f>+VLOOKUP(B344,'[1]TT 2023'!F$1:K$415,2,0)</f>
        <v>-825479</v>
      </c>
      <c r="M344" s="10">
        <f t="shared" si="30"/>
        <v>0</v>
      </c>
      <c r="N344" s="5">
        <f>+VLOOKUP(B344,'[1]TT 2023'!F$1:K$415,6,0)</f>
        <v>45040</v>
      </c>
      <c r="O344" t="s">
        <v>1205</v>
      </c>
    </row>
    <row r="345" spans="1:15" customFormat="1" hidden="1" x14ac:dyDescent="0.25">
      <c r="A345" s="5">
        <v>45040</v>
      </c>
      <c r="B345" s="24">
        <v>172</v>
      </c>
      <c r="C345" s="6" t="s">
        <v>683</v>
      </c>
      <c r="D345" s="6" t="s">
        <v>685</v>
      </c>
      <c r="E345" s="21">
        <v>-493993</v>
      </c>
      <c r="F345" s="22" t="s">
        <v>12</v>
      </c>
      <c r="G345" s="21">
        <v>-49400</v>
      </c>
      <c r="H345" s="10">
        <f t="shared" si="28"/>
        <v>-543393</v>
      </c>
      <c r="I345" s="6" t="s">
        <v>147</v>
      </c>
      <c r="J345" s="6" t="s">
        <v>148</v>
      </c>
      <c r="K345" s="5">
        <f t="shared" ref="K345:K408" si="31">35+A345</f>
        <v>45075</v>
      </c>
      <c r="L345" s="10">
        <f>+VLOOKUP(B345,'[2]TT 2023'!F$332:K$415,2,0)</f>
        <v>-543392</v>
      </c>
      <c r="M345" s="10">
        <f t="shared" si="30"/>
        <v>1</v>
      </c>
      <c r="N345" s="5">
        <f>+VLOOKUP(B345,'[2]TT 2023'!F$332:K$415,6,0)</f>
        <v>45056</v>
      </c>
      <c r="O345" t="s">
        <v>1206</v>
      </c>
    </row>
    <row r="346" spans="1:15" customFormat="1" hidden="1" x14ac:dyDescent="0.25">
      <c r="A346" s="5">
        <v>45037</v>
      </c>
      <c r="B346" s="24" t="s">
        <v>979</v>
      </c>
      <c r="C346" s="6" t="s">
        <v>687</v>
      </c>
      <c r="D346" s="6" t="s">
        <v>688</v>
      </c>
      <c r="E346" s="21">
        <v>-1134880</v>
      </c>
      <c r="F346" s="22" t="s">
        <v>12</v>
      </c>
      <c r="G346" s="21">
        <v>-113488</v>
      </c>
      <c r="H346" s="10">
        <f t="shared" si="28"/>
        <v>-1248368</v>
      </c>
      <c r="I346" s="6" t="s">
        <v>73</v>
      </c>
      <c r="J346" s="6" t="s">
        <v>74</v>
      </c>
      <c r="K346" s="5">
        <f t="shared" si="31"/>
        <v>45072</v>
      </c>
      <c r="L346" s="10">
        <f>+VLOOKUP(B346,'[2]TT 2023'!F$332:K$415,2,0)</f>
        <v>-1248368</v>
      </c>
      <c r="M346" s="10">
        <f t="shared" si="30"/>
        <v>0</v>
      </c>
      <c r="N346" s="5">
        <f>+VLOOKUP(B346,'[2]TT 2023'!F$332:K$415,6,0)</f>
        <v>45056</v>
      </c>
      <c r="O346" t="s">
        <v>1206</v>
      </c>
    </row>
    <row r="347" spans="1:15" customFormat="1" hidden="1" x14ac:dyDescent="0.25">
      <c r="A347" s="5">
        <v>45040</v>
      </c>
      <c r="B347" s="24">
        <v>247</v>
      </c>
      <c r="C347" s="6" t="s">
        <v>686</v>
      </c>
      <c r="D347" s="6" t="s">
        <v>645</v>
      </c>
      <c r="E347" s="21">
        <v>-119066</v>
      </c>
      <c r="F347" s="22" t="s">
        <v>12</v>
      </c>
      <c r="G347" s="21">
        <v>-11907</v>
      </c>
      <c r="H347" s="10">
        <f t="shared" si="28"/>
        <v>-130973</v>
      </c>
      <c r="I347" s="6" t="s">
        <v>131</v>
      </c>
      <c r="J347" s="6" t="s">
        <v>132</v>
      </c>
      <c r="K347" s="5">
        <f t="shared" si="31"/>
        <v>45075</v>
      </c>
      <c r="L347" s="10">
        <f>+VLOOKUP(B347,'[2]TT 2023'!F$332:K$415,2,0)</f>
        <v>-130973</v>
      </c>
      <c r="M347" s="10">
        <f t="shared" si="30"/>
        <v>0</v>
      </c>
      <c r="N347" s="5">
        <f>+VLOOKUP(B347,'[2]TT 2023'!F$332:K$415,6,0)</f>
        <v>45056</v>
      </c>
      <c r="O347" t="s">
        <v>1206</v>
      </c>
    </row>
    <row r="348" spans="1:15" customFormat="1" hidden="1" x14ac:dyDescent="0.25">
      <c r="A348" s="5">
        <v>45022</v>
      </c>
      <c r="B348" s="24">
        <v>20177</v>
      </c>
      <c r="C348" s="6" t="s">
        <v>10</v>
      </c>
      <c r="D348" s="6" t="s">
        <v>691</v>
      </c>
      <c r="E348" s="21">
        <v>1110580</v>
      </c>
      <c r="F348" s="22" t="s">
        <v>12</v>
      </c>
      <c r="G348" s="21">
        <v>111058</v>
      </c>
      <c r="H348" s="10">
        <f t="shared" si="28"/>
        <v>1221638</v>
      </c>
      <c r="I348" s="6" t="s">
        <v>101</v>
      </c>
      <c r="J348" s="6" t="s">
        <v>102</v>
      </c>
      <c r="K348" s="5">
        <f t="shared" si="31"/>
        <v>45057</v>
      </c>
      <c r="L348" s="10">
        <f>+VLOOKUP(B348,'[2]TT 2023'!F$332:K$415,2,0)</f>
        <v>1221638</v>
      </c>
      <c r="M348" s="10">
        <f t="shared" si="30"/>
        <v>0</v>
      </c>
      <c r="N348" s="5">
        <f>+VLOOKUP(B348,'[2]TT 2023'!F$332:K$415,6,0)</f>
        <v>45056</v>
      </c>
      <c r="O348" t="s">
        <v>1206</v>
      </c>
    </row>
    <row r="349" spans="1:15" customFormat="1" hidden="1" x14ac:dyDescent="0.25">
      <c r="A349" s="5">
        <v>45022</v>
      </c>
      <c r="B349" s="24">
        <v>20178</v>
      </c>
      <c r="C349" s="6" t="s">
        <v>10</v>
      </c>
      <c r="D349" s="6" t="s">
        <v>693</v>
      </c>
      <c r="E349" s="21">
        <v>1780745</v>
      </c>
      <c r="F349" s="22" t="s">
        <v>12</v>
      </c>
      <c r="G349" s="21">
        <v>178075</v>
      </c>
      <c r="H349" s="10">
        <f t="shared" si="28"/>
        <v>1958820</v>
      </c>
      <c r="I349" s="6" t="s">
        <v>131</v>
      </c>
      <c r="J349" s="6" t="s">
        <v>132</v>
      </c>
      <c r="K349" s="5">
        <f t="shared" si="31"/>
        <v>45057</v>
      </c>
      <c r="L349" s="10">
        <f>+VLOOKUP(B349,'[2]TT 2023'!F$332:K$415,2,0)</f>
        <v>1958825</v>
      </c>
      <c r="M349" s="10">
        <f t="shared" si="30"/>
        <v>5</v>
      </c>
      <c r="N349" s="5">
        <f>+VLOOKUP(B349,'[2]TT 2023'!F$332:K$415,6,0)</f>
        <v>45056</v>
      </c>
      <c r="O349" t="s">
        <v>1206</v>
      </c>
    </row>
    <row r="350" spans="1:15" customFormat="1" hidden="1" x14ac:dyDescent="0.25">
      <c r="A350" s="5">
        <v>45022</v>
      </c>
      <c r="B350" s="24">
        <v>20179</v>
      </c>
      <c r="C350" s="6" t="s">
        <v>10</v>
      </c>
      <c r="D350" s="6" t="s">
        <v>695</v>
      </c>
      <c r="E350" s="21">
        <v>3644690</v>
      </c>
      <c r="F350" s="22" t="s">
        <v>12</v>
      </c>
      <c r="G350" s="21">
        <v>364469</v>
      </c>
      <c r="H350" s="10">
        <f t="shared" si="28"/>
        <v>4009159</v>
      </c>
      <c r="I350" s="6" t="s">
        <v>93</v>
      </c>
      <c r="J350" s="6" t="s">
        <v>94</v>
      </c>
      <c r="K350" s="5">
        <f t="shared" si="31"/>
        <v>45057</v>
      </c>
      <c r="L350" s="10">
        <f>+VLOOKUP(B350,'[2]TT 2023'!F$332:K$415,2,0)</f>
        <v>4009159</v>
      </c>
      <c r="M350" s="10">
        <f t="shared" si="30"/>
        <v>0</v>
      </c>
      <c r="N350" s="5">
        <f>+VLOOKUP(B350,'[2]TT 2023'!F$332:K$415,6,0)</f>
        <v>45056</v>
      </c>
      <c r="O350" t="s">
        <v>1206</v>
      </c>
    </row>
    <row r="351" spans="1:15" customFormat="1" hidden="1" x14ac:dyDescent="0.25">
      <c r="A351" s="5">
        <v>45022</v>
      </c>
      <c r="B351" s="24">
        <v>20180</v>
      </c>
      <c r="C351" s="6" t="s">
        <v>10</v>
      </c>
      <c r="D351" s="6" t="s">
        <v>697</v>
      </c>
      <c r="E351" s="21">
        <v>3330501</v>
      </c>
      <c r="F351" s="22" t="s">
        <v>12</v>
      </c>
      <c r="G351" s="21">
        <v>333050</v>
      </c>
      <c r="H351" s="10">
        <f t="shared" si="28"/>
        <v>3663551</v>
      </c>
      <c r="I351" s="6" t="s">
        <v>139</v>
      </c>
      <c r="J351" s="6" t="s">
        <v>140</v>
      </c>
      <c r="K351" s="5">
        <f t="shared" si="31"/>
        <v>45057</v>
      </c>
      <c r="L351" s="10">
        <f>+VLOOKUP(B351,'[2]TT 2023'!F$332:K$415,2,0)</f>
        <v>3663550</v>
      </c>
      <c r="M351" s="10">
        <f t="shared" si="30"/>
        <v>-1</v>
      </c>
      <c r="N351" s="5">
        <f>+VLOOKUP(B351,'[2]TT 2023'!F$332:K$415,6,0)</f>
        <v>45056</v>
      </c>
      <c r="O351" t="s">
        <v>1206</v>
      </c>
    </row>
    <row r="352" spans="1:15" customFormat="1" hidden="1" x14ac:dyDescent="0.25">
      <c r="A352" s="5">
        <v>45022</v>
      </c>
      <c r="B352" s="24">
        <v>20181</v>
      </c>
      <c r="C352" s="6" t="s">
        <v>10</v>
      </c>
      <c r="D352" s="6" t="s">
        <v>699</v>
      </c>
      <c r="E352" s="21">
        <v>3849940</v>
      </c>
      <c r="F352" s="22" t="s">
        <v>12</v>
      </c>
      <c r="G352" s="21">
        <v>384994</v>
      </c>
      <c r="H352" s="10">
        <f t="shared" si="28"/>
        <v>4234934</v>
      </c>
      <c r="I352" s="6" t="s">
        <v>13</v>
      </c>
      <c r="J352" s="6" t="s">
        <v>14</v>
      </c>
      <c r="K352" s="5">
        <f t="shared" si="31"/>
        <v>45057</v>
      </c>
      <c r="L352" s="10">
        <f>+VLOOKUP(B352,'[2]TT 2023'!F$332:K$415,2,0)</f>
        <v>4234934</v>
      </c>
      <c r="M352" s="10">
        <f t="shared" si="30"/>
        <v>0</v>
      </c>
      <c r="N352" s="5">
        <f>+VLOOKUP(B352,'[2]TT 2023'!F$332:K$415,6,0)</f>
        <v>45056</v>
      </c>
      <c r="O352" t="s">
        <v>1206</v>
      </c>
    </row>
    <row r="353" spans="1:21" hidden="1" x14ac:dyDescent="0.25">
      <c r="A353" s="40">
        <v>45022</v>
      </c>
      <c r="B353" s="24">
        <v>20182</v>
      </c>
      <c r="C353" s="6" t="s">
        <v>10</v>
      </c>
      <c r="D353" s="6" t="s">
        <v>701</v>
      </c>
      <c r="E353" s="21">
        <v>1776920</v>
      </c>
      <c r="F353" s="22" t="s">
        <v>12</v>
      </c>
      <c r="G353" s="21">
        <v>177692</v>
      </c>
      <c r="H353" s="10">
        <f t="shared" si="28"/>
        <v>1954612</v>
      </c>
      <c r="I353" s="6" t="s">
        <v>13</v>
      </c>
      <c r="J353" s="6" t="s">
        <v>14</v>
      </c>
      <c r="K353" s="5">
        <f t="shared" si="31"/>
        <v>45057</v>
      </c>
      <c r="L353" s="10">
        <f>+VLOOKUP(B353,'[2]TT 2023'!F$786:K$899,2,0)</f>
        <v>1954612</v>
      </c>
      <c r="M353" s="10">
        <f t="shared" si="30"/>
        <v>0</v>
      </c>
      <c r="N353" s="5">
        <f>+VLOOKUP(B353,'[2]TT 2023'!F$786:K$899,6,0)</f>
        <v>45117</v>
      </c>
      <c r="O353" t="s">
        <v>1412</v>
      </c>
      <c r="R353" s="15">
        <f>+VLOOKUP(B353,[5]ExportInvoiceList!$D:$O,3,0)</f>
        <v>1954612</v>
      </c>
      <c r="S353" s="15">
        <f t="shared" ref="S353:S354" si="32">+R353-H353</f>
        <v>0</v>
      </c>
      <c r="T353" t="str">
        <f>+VLOOKUP(B353,[5]ExportInvoiceList!$D:$O,12,0)</f>
        <v>Lịch thanh toán: Monthly at 10 &amp; 24</v>
      </c>
      <c r="U353" s="4">
        <f>+VLOOKUP(B353,[5]ExportInvoiceList!$D:$O,6,0)</f>
        <v>45055.000347222223</v>
      </c>
    </row>
    <row r="354" spans="1:21" hidden="1" x14ac:dyDescent="0.25">
      <c r="A354" s="40">
        <v>45022</v>
      </c>
      <c r="B354" s="24">
        <v>20183</v>
      </c>
      <c r="C354" s="6" t="s">
        <v>10</v>
      </c>
      <c r="D354" s="6" t="s">
        <v>703</v>
      </c>
      <c r="E354" s="21">
        <v>5822074</v>
      </c>
      <c r="F354" s="22" t="s">
        <v>12</v>
      </c>
      <c r="G354" s="21">
        <v>582207</v>
      </c>
      <c r="H354" s="10">
        <f t="shared" si="28"/>
        <v>6404281</v>
      </c>
      <c r="I354" s="6" t="s">
        <v>13</v>
      </c>
      <c r="J354" s="6" t="s">
        <v>14</v>
      </c>
      <c r="K354" s="5">
        <f t="shared" si="31"/>
        <v>45057</v>
      </c>
      <c r="L354" s="10">
        <f>+VLOOKUP(B354,'[2]TT 2023'!F$786:K$899,2,0)</f>
        <v>6404277</v>
      </c>
      <c r="M354" s="10">
        <f t="shared" si="30"/>
        <v>-4</v>
      </c>
      <c r="N354" s="5">
        <f>+VLOOKUP(B354,'[2]TT 2023'!F$786:K$899,6,0)</f>
        <v>45117</v>
      </c>
      <c r="O354" t="s">
        <v>1412</v>
      </c>
      <c r="R354" s="15">
        <f>+VLOOKUP(B354,[5]ExportInvoiceList!$D:$O,3,0)</f>
        <v>6404281</v>
      </c>
      <c r="S354" s="15">
        <f t="shared" si="32"/>
        <v>0</v>
      </c>
      <c r="T354" t="str">
        <f>+VLOOKUP(B354,[5]ExportInvoiceList!$D:$O,12,0)</f>
        <v>Lịch thanh toán: Monthly at 10 &amp; 24</v>
      </c>
      <c r="U354" s="4">
        <f>+VLOOKUP(B354,[5]ExportInvoiceList!$D:$O,6,0)</f>
        <v>45055.000347222223</v>
      </c>
    </row>
    <row r="355" spans="1:21" hidden="1" x14ac:dyDescent="0.25">
      <c r="A355" s="5">
        <v>45022</v>
      </c>
      <c r="B355" s="24">
        <v>20184</v>
      </c>
      <c r="C355" s="6" t="s">
        <v>10</v>
      </c>
      <c r="D355" s="6" t="s">
        <v>705</v>
      </c>
      <c r="E355" s="21">
        <v>3534770</v>
      </c>
      <c r="F355" s="22" t="s">
        <v>12</v>
      </c>
      <c r="G355" s="21">
        <v>353477</v>
      </c>
      <c r="H355" s="10">
        <f t="shared" si="28"/>
        <v>3888247</v>
      </c>
      <c r="I355" s="6" t="s">
        <v>147</v>
      </c>
      <c r="J355" s="6" t="s">
        <v>148</v>
      </c>
      <c r="K355" s="5">
        <f t="shared" si="31"/>
        <v>45057</v>
      </c>
      <c r="L355" s="10">
        <f>+VLOOKUP(B355,'[2]TT 2023'!F$332:K$415,2,0)</f>
        <v>3888247</v>
      </c>
      <c r="M355" s="10">
        <f t="shared" si="30"/>
        <v>0</v>
      </c>
      <c r="N355" s="5">
        <f>+VLOOKUP(B355,'[2]TT 2023'!F$332:K$415,6,0)</f>
        <v>45056</v>
      </c>
      <c r="O355" t="s">
        <v>1206</v>
      </c>
      <c r="R355"/>
      <c r="S355"/>
    </row>
    <row r="356" spans="1:21" hidden="1" x14ac:dyDescent="0.25">
      <c r="A356" s="5">
        <v>45022</v>
      </c>
      <c r="B356" s="24">
        <v>20185</v>
      </c>
      <c r="C356" s="6" t="s">
        <v>10</v>
      </c>
      <c r="D356" s="6" t="s">
        <v>707</v>
      </c>
      <c r="E356" s="21">
        <v>3491900</v>
      </c>
      <c r="F356" s="22" t="s">
        <v>12</v>
      </c>
      <c r="G356" s="21">
        <v>349190</v>
      </c>
      <c r="H356" s="10">
        <f t="shared" si="28"/>
        <v>3841090</v>
      </c>
      <c r="I356" s="6" t="s">
        <v>147</v>
      </c>
      <c r="J356" s="6" t="s">
        <v>148</v>
      </c>
      <c r="K356" s="5">
        <f t="shared" si="31"/>
        <v>45057</v>
      </c>
      <c r="L356" s="10">
        <f>+VLOOKUP(B356,'[2]TT 2023'!F$332:K$415,2,0)</f>
        <v>3841090</v>
      </c>
      <c r="M356" s="10">
        <f t="shared" si="30"/>
        <v>0</v>
      </c>
      <c r="N356" s="5">
        <f>+VLOOKUP(B356,'[2]TT 2023'!F$332:K$415,6,0)</f>
        <v>45056</v>
      </c>
      <c r="O356" t="s">
        <v>1206</v>
      </c>
      <c r="R356"/>
      <c r="S356"/>
    </row>
    <row r="357" spans="1:21" hidden="1" x14ac:dyDescent="0.25">
      <c r="A357" s="5">
        <v>45022</v>
      </c>
      <c r="B357" s="24">
        <v>20186</v>
      </c>
      <c r="C357" s="6" t="s">
        <v>10</v>
      </c>
      <c r="D357" s="6" t="s">
        <v>709</v>
      </c>
      <c r="E357" s="21">
        <v>3742810</v>
      </c>
      <c r="F357" s="22" t="s">
        <v>12</v>
      </c>
      <c r="G357" s="21">
        <v>374281</v>
      </c>
      <c r="H357" s="10">
        <f t="shared" si="28"/>
        <v>4117091</v>
      </c>
      <c r="I357" s="6" t="s">
        <v>147</v>
      </c>
      <c r="J357" s="6" t="s">
        <v>148</v>
      </c>
      <c r="K357" s="5">
        <f t="shared" si="31"/>
        <v>45057</v>
      </c>
      <c r="L357" s="10">
        <f>+VLOOKUP(B357,'[2]TT 2023'!F$332:K$415,2,0)</f>
        <v>4117091</v>
      </c>
      <c r="M357" s="10">
        <f t="shared" si="30"/>
        <v>0</v>
      </c>
      <c r="N357" s="5">
        <f>+VLOOKUP(B357,'[2]TT 2023'!F$332:K$415,6,0)</f>
        <v>45056</v>
      </c>
      <c r="O357" t="s">
        <v>1206</v>
      </c>
      <c r="R357"/>
      <c r="S357"/>
    </row>
    <row r="358" spans="1:21" hidden="1" x14ac:dyDescent="0.25">
      <c r="A358" s="40">
        <v>45024</v>
      </c>
      <c r="B358" s="24">
        <v>20479</v>
      </c>
      <c r="C358" s="6" t="s">
        <v>10</v>
      </c>
      <c r="D358" s="6" t="s">
        <v>711</v>
      </c>
      <c r="E358" s="21">
        <v>888460</v>
      </c>
      <c r="F358" s="22" t="s">
        <v>12</v>
      </c>
      <c r="G358" s="21">
        <v>88846</v>
      </c>
      <c r="H358" s="10">
        <f t="shared" si="28"/>
        <v>977306</v>
      </c>
      <c r="I358" s="6" t="s">
        <v>13</v>
      </c>
      <c r="J358" s="6" t="s">
        <v>14</v>
      </c>
      <c r="K358" s="5">
        <f t="shared" si="31"/>
        <v>45059</v>
      </c>
      <c r="L358" s="10">
        <f>+VLOOKUP(B358,'[2]TT 2023'!F$786:K$899,2,0)</f>
        <v>977306</v>
      </c>
      <c r="M358" s="10">
        <f t="shared" si="30"/>
        <v>0</v>
      </c>
      <c r="N358" s="5">
        <f>+VLOOKUP(B358,'[2]TT 2023'!F$786:K$899,6,0)</f>
        <v>45117</v>
      </c>
      <c r="O358" t="s">
        <v>1412</v>
      </c>
      <c r="R358" s="15">
        <f>+VLOOKUP(B358,[5]ExportInvoiceList!$D:$O,3,0)</f>
        <v>977306</v>
      </c>
      <c r="S358" s="15">
        <f>+R358-H358</f>
        <v>0</v>
      </c>
      <c r="T358" t="str">
        <f>+VLOOKUP(B358,[5]ExportInvoiceList!$D:$O,12,0)</f>
        <v>Lịch thanh toán: Monthly at 10 &amp; 24</v>
      </c>
      <c r="U358" s="4">
        <f>+VLOOKUP(B358,[5]ExportInvoiceList!$D:$O,6,0)</f>
        <v>45056.000347222223</v>
      </c>
    </row>
    <row r="359" spans="1:21" hidden="1" x14ac:dyDescent="0.25">
      <c r="A359" s="5">
        <v>45024</v>
      </c>
      <c r="B359" s="24">
        <v>20480</v>
      </c>
      <c r="C359" s="6" t="s">
        <v>10</v>
      </c>
      <c r="D359" s="6" t="s">
        <v>713</v>
      </c>
      <c r="E359" s="21">
        <v>0</v>
      </c>
      <c r="F359" s="22" t="s">
        <v>12</v>
      </c>
      <c r="G359" s="21">
        <v>0</v>
      </c>
      <c r="H359" s="10">
        <f t="shared" si="28"/>
        <v>0</v>
      </c>
      <c r="I359" s="6" t="s">
        <v>53</v>
      </c>
      <c r="J359" s="6" t="s">
        <v>54</v>
      </c>
      <c r="K359" s="5">
        <f t="shared" si="31"/>
        <v>45059</v>
      </c>
      <c r="L359" s="10" t="e">
        <f>+VLOOKUP(B359,'[2]TT 2023'!F$416:K$567,2,0)</f>
        <v>#N/A</v>
      </c>
      <c r="M359" s="10" t="e">
        <f t="shared" si="30"/>
        <v>#N/A</v>
      </c>
      <c r="N359" s="5" t="e">
        <f>+VLOOKUP(B359,'[2]TT 2023'!F$416:K$567,6,0)</f>
        <v>#N/A</v>
      </c>
      <c r="O359" t="s">
        <v>1220</v>
      </c>
      <c r="R359"/>
      <c r="S359"/>
    </row>
    <row r="360" spans="1:21" hidden="1" x14ac:dyDescent="0.25">
      <c r="A360" s="40">
        <v>45024</v>
      </c>
      <c r="B360" s="24">
        <v>20481</v>
      </c>
      <c r="C360" s="6" t="s">
        <v>10</v>
      </c>
      <c r="D360" s="6" t="s">
        <v>715</v>
      </c>
      <c r="E360" s="21">
        <v>888460</v>
      </c>
      <c r="F360" s="22" t="s">
        <v>12</v>
      </c>
      <c r="G360" s="21">
        <v>88846</v>
      </c>
      <c r="H360" s="10">
        <f t="shared" si="28"/>
        <v>977306</v>
      </c>
      <c r="I360" s="6" t="s">
        <v>83</v>
      </c>
      <c r="J360" s="6" t="s">
        <v>84</v>
      </c>
      <c r="K360" s="5">
        <f t="shared" si="31"/>
        <v>45059</v>
      </c>
      <c r="L360" s="10">
        <f>+VLOOKUP(B360,'[2]TT 2023'!F$786:K$899,2,0)</f>
        <v>977306</v>
      </c>
      <c r="M360" s="10">
        <f t="shared" si="30"/>
        <v>0</v>
      </c>
      <c r="N360" s="5">
        <f>+VLOOKUP(B360,'[2]TT 2023'!F$786:K$899,6,0)</f>
        <v>45117</v>
      </c>
      <c r="O360" t="s">
        <v>1412</v>
      </c>
      <c r="R360" s="15">
        <f>+VLOOKUP(B360,[5]ExportInvoiceList!$D:$O,3,0)</f>
        <v>977306</v>
      </c>
      <c r="S360" s="15">
        <f t="shared" ref="S360:S362" si="33">+R360-H360</f>
        <v>0</v>
      </c>
      <c r="T360" t="str">
        <f>+VLOOKUP(B360,[5]ExportInvoiceList!$D:$O,12,0)</f>
        <v>Lịch thanh toán: Monthly at 10 &amp; 24</v>
      </c>
      <c r="U360" s="4">
        <f>+VLOOKUP(B360,[5]ExportInvoiceList!$D:$O,6,0)</f>
        <v>45062.000347222223</v>
      </c>
    </row>
    <row r="361" spans="1:21" hidden="1" x14ac:dyDescent="0.25">
      <c r="A361" s="40">
        <v>45024</v>
      </c>
      <c r="B361" s="24">
        <v>20482</v>
      </c>
      <c r="C361" s="6" t="s">
        <v>10</v>
      </c>
      <c r="D361" s="6" t="s">
        <v>717</v>
      </c>
      <c r="E361" s="21">
        <v>1342210</v>
      </c>
      <c r="F361" s="22" t="s">
        <v>12</v>
      </c>
      <c r="G361" s="21">
        <v>134221</v>
      </c>
      <c r="H361" s="10">
        <f t="shared" si="28"/>
        <v>1476431</v>
      </c>
      <c r="I361" s="6" t="s">
        <v>113</v>
      </c>
      <c r="J361" s="6" t="s">
        <v>114</v>
      </c>
      <c r="K361" s="5">
        <f t="shared" si="31"/>
        <v>45059</v>
      </c>
      <c r="L361" s="10">
        <f>+VLOOKUP(B361,'[2]TT 2023'!F$786:K$899,2,0)</f>
        <v>1476431</v>
      </c>
      <c r="M361" s="10">
        <f t="shared" si="30"/>
        <v>0</v>
      </c>
      <c r="N361" s="5">
        <f>+VLOOKUP(B361,'[2]TT 2023'!F$786:K$899,6,0)</f>
        <v>45117</v>
      </c>
      <c r="O361" t="s">
        <v>1412</v>
      </c>
      <c r="R361" s="15">
        <f>+VLOOKUP(B361,[5]ExportInvoiceList!$D:$O,3,0)</f>
        <v>1476431</v>
      </c>
      <c r="S361" s="15">
        <f t="shared" si="33"/>
        <v>0</v>
      </c>
      <c r="T361" t="str">
        <f>+VLOOKUP(B361,[5]ExportInvoiceList!$D:$O,12,0)</f>
        <v>Lịch thanh toán: Monthly at 10 &amp; 24</v>
      </c>
      <c r="U361" s="4">
        <f>+VLOOKUP(B361,[5]ExportInvoiceList!$D:$O,6,0)</f>
        <v>45059.000347222223</v>
      </c>
    </row>
    <row r="362" spans="1:21" hidden="1" x14ac:dyDescent="0.25">
      <c r="A362" s="40">
        <v>45024</v>
      </c>
      <c r="B362" s="24">
        <v>20483</v>
      </c>
      <c r="C362" s="6" t="s">
        <v>10</v>
      </c>
      <c r="D362" s="6" t="s">
        <v>719</v>
      </c>
      <c r="E362" s="21">
        <v>888460</v>
      </c>
      <c r="F362" s="22" t="s">
        <v>12</v>
      </c>
      <c r="G362" s="21">
        <v>88846</v>
      </c>
      <c r="H362" s="10">
        <f t="shared" si="28"/>
        <v>977306</v>
      </c>
      <c r="I362" s="6" t="s">
        <v>89</v>
      </c>
      <c r="J362" s="6" t="s">
        <v>90</v>
      </c>
      <c r="K362" s="5">
        <f t="shared" si="31"/>
        <v>45059</v>
      </c>
      <c r="L362" s="10">
        <f>+VLOOKUP(B362,'[2]TT 2023'!F$786:K$899,2,0)</f>
        <v>977306</v>
      </c>
      <c r="M362" s="10">
        <f t="shared" si="30"/>
        <v>0</v>
      </c>
      <c r="N362" s="5">
        <f>+VLOOKUP(B362,'[2]TT 2023'!F$786:K$899,6,0)</f>
        <v>45117</v>
      </c>
      <c r="O362" t="s">
        <v>1412</v>
      </c>
      <c r="R362" s="15">
        <f>+VLOOKUP(B362,[5]ExportInvoiceList!$D:$O,3,0)</f>
        <v>977306</v>
      </c>
      <c r="S362" s="15">
        <f t="shared" si="33"/>
        <v>0</v>
      </c>
      <c r="T362" t="str">
        <f>+VLOOKUP(B362,[5]ExportInvoiceList!$D:$O,12,0)</f>
        <v>Lịch thanh toán: Monthly at 10 &amp; 24</v>
      </c>
      <c r="U362" s="4">
        <f>+VLOOKUP(B362,[5]ExportInvoiceList!$D:$O,6,0)</f>
        <v>45059.000347222223</v>
      </c>
    </row>
    <row r="363" spans="1:21" hidden="1" x14ac:dyDescent="0.25">
      <c r="A363" s="40">
        <v>45024</v>
      </c>
      <c r="B363" s="24">
        <v>20484</v>
      </c>
      <c r="C363" s="6" t="s">
        <v>10</v>
      </c>
      <c r="D363" s="6" t="s">
        <v>721</v>
      </c>
      <c r="E363" s="21">
        <v>2750550</v>
      </c>
      <c r="F363" s="22" t="s">
        <v>12</v>
      </c>
      <c r="G363" s="21">
        <v>275055</v>
      </c>
      <c r="H363" s="10">
        <f t="shared" si="28"/>
        <v>3025605</v>
      </c>
      <c r="I363" s="6" t="s">
        <v>93</v>
      </c>
      <c r="J363" s="6" t="s">
        <v>94</v>
      </c>
      <c r="K363" s="5">
        <f t="shared" si="31"/>
        <v>45059</v>
      </c>
      <c r="L363" s="10">
        <f>+VLOOKUP(B363,'[2]TT 2023'!F$666:K$785,2,0)</f>
        <v>3025605</v>
      </c>
      <c r="M363" s="10">
        <f t="shared" si="30"/>
        <v>0</v>
      </c>
      <c r="N363" s="5">
        <f>+VLOOKUP(B363,'[2]TT 2023'!F$666:K$785,6,0)</f>
        <v>45103</v>
      </c>
      <c r="O363" t="s">
        <v>1254</v>
      </c>
    </row>
    <row r="364" spans="1:21" hidden="1" x14ac:dyDescent="0.25">
      <c r="A364" s="40">
        <v>45024</v>
      </c>
      <c r="B364" s="24">
        <v>20498</v>
      </c>
      <c r="C364" s="6" t="s">
        <v>10</v>
      </c>
      <c r="D364" s="6" t="s">
        <v>723</v>
      </c>
      <c r="E364" s="21">
        <v>4960820</v>
      </c>
      <c r="F364" s="22" t="s">
        <v>12</v>
      </c>
      <c r="G364" s="21">
        <v>496082</v>
      </c>
      <c r="H364" s="10">
        <f t="shared" si="28"/>
        <v>5456902</v>
      </c>
      <c r="I364" s="6" t="s">
        <v>13</v>
      </c>
      <c r="J364" s="6" t="s">
        <v>14</v>
      </c>
      <c r="K364" s="5">
        <f t="shared" si="31"/>
        <v>45059</v>
      </c>
      <c r="L364" s="10">
        <f>+VLOOKUP(B364,'[2]TT 2023'!F$786:K$899,2,0)</f>
        <v>5456902</v>
      </c>
      <c r="M364" s="10">
        <f t="shared" si="30"/>
        <v>0</v>
      </c>
      <c r="N364" s="5">
        <f>+VLOOKUP(B364,'[2]TT 2023'!F$786:K$899,6,0)</f>
        <v>45117</v>
      </c>
      <c r="O364" t="s">
        <v>1412</v>
      </c>
      <c r="R364" s="15">
        <f>+VLOOKUP(B364,[5]ExportInvoiceList!$D:$O,3,0)</f>
        <v>5456902</v>
      </c>
      <c r="S364" s="15">
        <f>+R364-H364</f>
        <v>0</v>
      </c>
      <c r="T364" t="str">
        <f>+VLOOKUP(B364,[5]ExportInvoiceList!$D:$O,12,0)</f>
        <v>Lịch thanh toán: Monthly at 10 &amp; 24</v>
      </c>
      <c r="U364" s="4">
        <f>+VLOOKUP(B364,[5]ExportInvoiceList!$D:$O,6,0)</f>
        <v>45058.000347222223</v>
      </c>
    </row>
    <row r="365" spans="1:21" hidden="1" x14ac:dyDescent="0.25">
      <c r="A365" s="40">
        <v>45024</v>
      </c>
      <c r="B365" s="24">
        <v>20499</v>
      </c>
      <c r="C365" s="6" t="s">
        <v>10</v>
      </c>
      <c r="D365" s="6" t="s">
        <v>725</v>
      </c>
      <c r="E365" s="21">
        <v>453750</v>
      </c>
      <c r="F365" s="22" t="s">
        <v>12</v>
      </c>
      <c r="G365" s="21">
        <v>45375</v>
      </c>
      <c r="H365" s="10">
        <f t="shared" si="28"/>
        <v>499125</v>
      </c>
      <c r="I365" s="6" t="s">
        <v>13</v>
      </c>
      <c r="J365" s="6" t="s">
        <v>14</v>
      </c>
      <c r="K365" s="5">
        <f t="shared" si="31"/>
        <v>45059</v>
      </c>
      <c r="L365" s="10">
        <f>+VLOOKUP(B365,'[2]TT 2023'!F$666:K$785,2,0)</f>
        <v>499125</v>
      </c>
      <c r="M365" s="10">
        <f t="shared" si="30"/>
        <v>0</v>
      </c>
      <c r="N365" s="5">
        <f>+VLOOKUP(B365,'[2]TT 2023'!F$666:K$785,6,0)</f>
        <v>45103</v>
      </c>
      <c r="O365" t="s">
        <v>1254</v>
      </c>
    </row>
    <row r="366" spans="1:21" hidden="1" x14ac:dyDescent="0.25">
      <c r="A366" s="27">
        <v>45027</v>
      </c>
      <c r="B366" s="30">
        <v>20604</v>
      </c>
      <c r="C366" s="9" t="s">
        <v>10</v>
      </c>
      <c r="D366" s="9" t="s">
        <v>727</v>
      </c>
      <c r="E366" s="21">
        <v>-832950</v>
      </c>
      <c r="F366" s="22" t="s">
        <v>12</v>
      </c>
      <c r="G366" s="21">
        <v>-83295</v>
      </c>
      <c r="H366" s="10">
        <f t="shared" si="28"/>
        <v>-916245</v>
      </c>
      <c r="I366" s="9" t="s">
        <v>131</v>
      </c>
      <c r="J366" s="9" t="s">
        <v>132</v>
      </c>
      <c r="K366" s="27">
        <f t="shared" si="31"/>
        <v>45062</v>
      </c>
      <c r="L366" s="10" t="e">
        <f>+VLOOKUP(B366,'[2]TT 2023'!F$416:K$567,2,0)</f>
        <v>#N/A</v>
      </c>
      <c r="M366" s="10" t="e">
        <f t="shared" si="30"/>
        <v>#N/A</v>
      </c>
      <c r="N366" s="5" t="e">
        <f>+VLOOKUP(B366,'[2]TT 2023'!F$416:K$567,6,0)</f>
        <v>#N/A</v>
      </c>
      <c r="O366" t="s">
        <v>1219</v>
      </c>
      <c r="R366"/>
      <c r="S366"/>
    </row>
    <row r="367" spans="1:21" hidden="1" x14ac:dyDescent="0.25">
      <c r="A367" s="27">
        <v>45027</v>
      </c>
      <c r="B367" s="30">
        <v>20605</v>
      </c>
      <c r="C367" s="9" t="s">
        <v>10</v>
      </c>
      <c r="D367" s="9" t="s">
        <v>727</v>
      </c>
      <c r="E367" s="21">
        <v>-499770</v>
      </c>
      <c r="F367" s="22" t="s">
        <v>12</v>
      </c>
      <c r="G367" s="21">
        <v>-49977</v>
      </c>
      <c r="H367" s="10">
        <f t="shared" si="28"/>
        <v>-549747</v>
      </c>
      <c r="I367" s="9" t="s">
        <v>117</v>
      </c>
      <c r="J367" s="9" t="s">
        <v>118</v>
      </c>
      <c r="K367" s="27">
        <f t="shared" si="31"/>
        <v>45062</v>
      </c>
      <c r="L367" s="10" t="e">
        <f>+VLOOKUP(B367,'[2]TT 2023'!F$416:K$567,2,0)</f>
        <v>#N/A</v>
      </c>
      <c r="M367" s="10" t="e">
        <f t="shared" si="30"/>
        <v>#N/A</v>
      </c>
      <c r="N367" s="5" t="e">
        <f>+VLOOKUP(B367,'[2]TT 2023'!F$416:K$567,6,0)</f>
        <v>#N/A</v>
      </c>
      <c r="O367" t="s">
        <v>1219</v>
      </c>
      <c r="R367"/>
      <c r="S367"/>
    </row>
    <row r="368" spans="1:21" hidden="1" x14ac:dyDescent="0.25">
      <c r="A368" s="27">
        <v>45027</v>
      </c>
      <c r="B368" s="30">
        <v>20606</v>
      </c>
      <c r="C368" s="9" t="s">
        <v>10</v>
      </c>
      <c r="D368" s="9" t="s">
        <v>727</v>
      </c>
      <c r="E368" s="21">
        <v>-333180</v>
      </c>
      <c r="F368" s="22" t="s">
        <v>12</v>
      </c>
      <c r="G368" s="21">
        <v>-33318</v>
      </c>
      <c r="H368" s="10">
        <f t="shared" si="28"/>
        <v>-366498</v>
      </c>
      <c r="I368" s="9" t="s">
        <v>83</v>
      </c>
      <c r="J368" s="9" t="s">
        <v>84</v>
      </c>
      <c r="K368" s="27">
        <f t="shared" si="31"/>
        <v>45062</v>
      </c>
      <c r="L368" s="10" t="e">
        <f>+VLOOKUP(B368,'[2]TT 2023'!F$416:K$567,2,0)</f>
        <v>#N/A</v>
      </c>
      <c r="M368" s="10" t="e">
        <f t="shared" si="30"/>
        <v>#N/A</v>
      </c>
      <c r="N368" s="5" t="e">
        <f>+VLOOKUP(B368,'[2]TT 2023'!F$416:K$567,6,0)</f>
        <v>#N/A</v>
      </c>
      <c r="O368" t="s">
        <v>1219</v>
      </c>
      <c r="R368"/>
      <c r="S368"/>
    </row>
    <row r="369" spans="1:21" hidden="1" x14ac:dyDescent="0.25">
      <c r="A369" s="27">
        <v>45027</v>
      </c>
      <c r="B369" s="30">
        <v>20607</v>
      </c>
      <c r="C369" s="9" t="s">
        <v>10</v>
      </c>
      <c r="D369" s="9" t="s">
        <v>727</v>
      </c>
      <c r="E369" s="21">
        <v>-333180</v>
      </c>
      <c r="F369" s="22" t="s">
        <v>12</v>
      </c>
      <c r="G369" s="21">
        <v>-33318</v>
      </c>
      <c r="H369" s="10">
        <f t="shared" si="28"/>
        <v>-366498</v>
      </c>
      <c r="I369" s="9" t="s">
        <v>147</v>
      </c>
      <c r="J369" s="9" t="s">
        <v>148</v>
      </c>
      <c r="K369" s="27">
        <f t="shared" si="31"/>
        <v>45062</v>
      </c>
      <c r="L369" s="10" t="e">
        <f>+VLOOKUP(B369,'[2]TT 2023'!F$416:K$567,2,0)</f>
        <v>#N/A</v>
      </c>
      <c r="M369" s="10" t="e">
        <f t="shared" si="30"/>
        <v>#N/A</v>
      </c>
      <c r="N369" s="5" t="e">
        <f>+VLOOKUP(B369,'[2]TT 2023'!F$416:K$567,6,0)</f>
        <v>#N/A</v>
      </c>
      <c r="O369" t="s">
        <v>1219</v>
      </c>
      <c r="R369"/>
      <c r="S369"/>
    </row>
    <row r="370" spans="1:21" hidden="1" x14ac:dyDescent="0.25">
      <c r="A370" s="40">
        <v>45029</v>
      </c>
      <c r="B370" s="24">
        <v>22032</v>
      </c>
      <c r="C370" s="6" t="s">
        <v>10</v>
      </c>
      <c r="D370" s="6" t="s">
        <v>713</v>
      </c>
      <c r="E370" s="21">
        <v>4844598</v>
      </c>
      <c r="F370" s="22" t="s">
        <v>12</v>
      </c>
      <c r="G370" s="21">
        <v>484460</v>
      </c>
      <c r="H370" s="10">
        <f t="shared" si="28"/>
        <v>5329058</v>
      </c>
      <c r="I370" s="6" t="s">
        <v>53</v>
      </c>
      <c r="J370" s="6" t="s">
        <v>54</v>
      </c>
      <c r="K370" s="5">
        <f t="shared" si="31"/>
        <v>45064</v>
      </c>
      <c r="L370" s="10">
        <f>+VLOOKUP(B370,'[2]TT 2023'!F$786:K$899,2,0)</f>
        <v>5329060</v>
      </c>
      <c r="M370" s="10">
        <f t="shared" si="30"/>
        <v>2</v>
      </c>
      <c r="N370" s="5">
        <f>+VLOOKUP(B370,'[2]TT 2023'!F$786:K$899,6,0)</f>
        <v>45117</v>
      </c>
      <c r="O370" t="s">
        <v>1412</v>
      </c>
      <c r="R370" s="15">
        <f>+VLOOKUP(B370,[5]ExportInvoiceList!$D:$O,3,0)</f>
        <v>5329058</v>
      </c>
      <c r="S370" s="15">
        <f>+R370-H370</f>
        <v>0</v>
      </c>
      <c r="T370" t="str">
        <f>+VLOOKUP(B370,[5]ExportInvoiceList!$D:$O,12,0)</f>
        <v>Lịch thanh toán: Monthly at 10 &amp; 24</v>
      </c>
      <c r="U370" s="4">
        <f>+VLOOKUP(B370,[5]ExportInvoiceList!$D:$O,6,0)</f>
        <v>45063.000347222223</v>
      </c>
    </row>
    <row r="371" spans="1:21" hidden="1" x14ac:dyDescent="0.25">
      <c r="A371" s="40">
        <v>45029</v>
      </c>
      <c r="B371" s="24">
        <v>22033</v>
      </c>
      <c r="C371" s="6" t="s">
        <v>10</v>
      </c>
      <c r="D371" s="6" t="s">
        <v>733</v>
      </c>
      <c r="E371" s="21">
        <v>7107680</v>
      </c>
      <c r="F371" s="22" t="s">
        <v>12</v>
      </c>
      <c r="G371" s="21">
        <v>710768</v>
      </c>
      <c r="H371" s="10">
        <f t="shared" si="28"/>
        <v>7818448</v>
      </c>
      <c r="I371" s="6" t="s">
        <v>13</v>
      </c>
      <c r="J371" s="6" t="s">
        <v>14</v>
      </c>
      <c r="K371" s="5">
        <f t="shared" si="31"/>
        <v>45064</v>
      </c>
      <c r="L371" s="10">
        <f>+VLOOKUP(B371,'[2]TT 2023'!F$666:K$785,2,0)</f>
        <v>7818448</v>
      </c>
      <c r="M371" s="10">
        <f t="shared" si="30"/>
        <v>0</v>
      </c>
      <c r="N371" s="5">
        <f>+VLOOKUP(B371,'[2]TT 2023'!F$666:K$785,6,0)</f>
        <v>45103</v>
      </c>
      <c r="O371" t="s">
        <v>1254</v>
      </c>
    </row>
    <row r="372" spans="1:21" hidden="1" x14ac:dyDescent="0.25">
      <c r="A372" s="40">
        <v>45029</v>
      </c>
      <c r="B372" s="24">
        <v>22034</v>
      </c>
      <c r="C372" s="6" t="s">
        <v>10</v>
      </c>
      <c r="D372" s="6" t="s">
        <v>735</v>
      </c>
      <c r="E372" s="21">
        <v>2665380</v>
      </c>
      <c r="F372" s="22" t="s">
        <v>12</v>
      </c>
      <c r="G372" s="21">
        <v>266538</v>
      </c>
      <c r="H372" s="10">
        <f t="shared" si="28"/>
        <v>2931918</v>
      </c>
      <c r="I372" s="6" t="s">
        <v>117</v>
      </c>
      <c r="J372" s="6" t="s">
        <v>118</v>
      </c>
      <c r="K372" s="5">
        <f t="shared" si="31"/>
        <v>45064</v>
      </c>
      <c r="L372" s="10">
        <f>+VLOOKUP(B372,'[2]TT 2023'!F$666:K$785,2,0)</f>
        <v>2931918</v>
      </c>
      <c r="M372" s="10">
        <f t="shared" si="30"/>
        <v>0</v>
      </c>
      <c r="N372" s="5">
        <f>+VLOOKUP(B372,'[2]TT 2023'!F$666:K$785,6,0)</f>
        <v>45103</v>
      </c>
      <c r="O372" t="s">
        <v>1254</v>
      </c>
    </row>
    <row r="373" spans="1:21" hidden="1" x14ac:dyDescent="0.25">
      <c r="A373" s="5">
        <v>45029</v>
      </c>
      <c r="B373" s="24">
        <v>22035</v>
      </c>
      <c r="C373" s="6" t="s">
        <v>10</v>
      </c>
      <c r="D373" s="6" t="s">
        <v>737</v>
      </c>
      <c r="E373" s="21">
        <v>0</v>
      </c>
      <c r="F373" s="22" t="s">
        <v>12</v>
      </c>
      <c r="G373" s="21">
        <v>0</v>
      </c>
      <c r="H373" s="10">
        <f t="shared" si="28"/>
        <v>0</v>
      </c>
      <c r="I373" s="6" t="s">
        <v>53</v>
      </c>
      <c r="J373" s="6" t="s">
        <v>54</v>
      </c>
      <c r="K373" s="5">
        <f t="shared" si="31"/>
        <v>45064</v>
      </c>
      <c r="L373" s="10" t="e">
        <f>+VLOOKUP(B373,'[2]TT 2023'!F$416:K$567,2,0)</f>
        <v>#N/A</v>
      </c>
      <c r="M373" s="10" t="e">
        <f t="shared" si="30"/>
        <v>#N/A</v>
      </c>
      <c r="N373" s="5" t="e">
        <f>+VLOOKUP(B373,'[2]TT 2023'!F$416:K$567,6,0)</f>
        <v>#N/A</v>
      </c>
      <c r="O373" t="s">
        <v>1220</v>
      </c>
      <c r="R373"/>
      <c r="S373"/>
    </row>
    <row r="374" spans="1:21" hidden="1" x14ac:dyDescent="0.25">
      <c r="A374" s="40">
        <v>45029</v>
      </c>
      <c r="B374" s="24">
        <v>22036</v>
      </c>
      <c r="C374" s="6" t="s">
        <v>10</v>
      </c>
      <c r="D374" s="6" t="s">
        <v>739</v>
      </c>
      <c r="E374" s="21">
        <v>1039009</v>
      </c>
      <c r="F374" s="22" t="s">
        <v>12</v>
      </c>
      <c r="G374" s="21">
        <v>103901</v>
      </c>
      <c r="H374" s="10">
        <f t="shared" si="28"/>
        <v>1142910</v>
      </c>
      <c r="I374" s="6" t="s">
        <v>53</v>
      </c>
      <c r="J374" s="6" t="s">
        <v>54</v>
      </c>
      <c r="K374" s="5">
        <f t="shared" si="31"/>
        <v>45064</v>
      </c>
      <c r="L374" s="10">
        <f>+VLOOKUP(B374,'[2]TT 2023'!F$666:K$785,2,0)</f>
        <v>1142911</v>
      </c>
      <c r="M374" s="10">
        <f t="shared" si="30"/>
        <v>1</v>
      </c>
      <c r="N374" s="5">
        <f>+VLOOKUP(B374,'[2]TT 2023'!F$666:K$785,6,0)</f>
        <v>45103</v>
      </c>
      <c r="O374" t="s">
        <v>1254</v>
      </c>
    </row>
    <row r="375" spans="1:21" hidden="1" x14ac:dyDescent="0.25">
      <c r="A375" s="40">
        <v>45029</v>
      </c>
      <c r="B375" s="24">
        <v>22037</v>
      </c>
      <c r="C375" s="6" t="s">
        <v>10</v>
      </c>
      <c r="D375" s="6" t="s">
        <v>741</v>
      </c>
      <c r="E375" s="21">
        <v>2835070</v>
      </c>
      <c r="F375" s="22" t="s">
        <v>12</v>
      </c>
      <c r="G375" s="21">
        <v>283507</v>
      </c>
      <c r="H375" s="10">
        <f t="shared" si="28"/>
        <v>3118577</v>
      </c>
      <c r="I375" s="6" t="s">
        <v>89</v>
      </c>
      <c r="J375" s="6" t="s">
        <v>90</v>
      </c>
      <c r="K375" s="5">
        <f t="shared" si="31"/>
        <v>45064</v>
      </c>
      <c r="L375" s="10">
        <f>+VLOOKUP(B375,'[2]TT 2023'!F$666:K$785,2,0)</f>
        <v>3118577</v>
      </c>
      <c r="M375" s="10">
        <f t="shared" si="30"/>
        <v>0</v>
      </c>
      <c r="N375" s="5">
        <f>+VLOOKUP(B375,'[2]TT 2023'!F$666:K$785,6,0)</f>
        <v>45103</v>
      </c>
      <c r="O375" t="s">
        <v>1254</v>
      </c>
    </row>
    <row r="376" spans="1:21" hidden="1" x14ac:dyDescent="0.25">
      <c r="A376" s="40">
        <v>45029</v>
      </c>
      <c r="B376" s="24">
        <v>22038</v>
      </c>
      <c r="C376" s="6" t="s">
        <v>10</v>
      </c>
      <c r="D376" s="6" t="s">
        <v>743</v>
      </c>
      <c r="E376" s="21">
        <v>544500</v>
      </c>
      <c r="F376" s="22" t="s">
        <v>12</v>
      </c>
      <c r="G376" s="21">
        <v>54450</v>
      </c>
      <c r="H376" s="10">
        <f t="shared" si="28"/>
        <v>598950</v>
      </c>
      <c r="I376" s="6" t="s">
        <v>93</v>
      </c>
      <c r="J376" s="6" t="s">
        <v>94</v>
      </c>
      <c r="K376" s="5">
        <f t="shared" si="31"/>
        <v>45064</v>
      </c>
      <c r="L376" s="10">
        <f>+VLOOKUP(B376,'[2]TT 2023'!F$666:K$785,2,0)</f>
        <v>598950</v>
      </c>
      <c r="M376" s="10">
        <f t="shared" si="30"/>
        <v>0</v>
      </c>
      <c r="N376" s="5">
        <f>+VLOOKUP(B376,'[2]TT 2023'!F$666:K$785,6,0)</f>
        <v>45103</v>
      </c>
      <c r="O376" t="s">
        <v>1254</v>
      </c>
    </row>
    <row r="377" spans="1:21" hidden="1" x14ac:dyDescent="0.25">
      <c r="A377" s="40">
        <v>45029</v>
      </c>
      <c r="B377" s="24">
        <v>22039</v>
      </c>
      <c r="C377" s="6" t="s">
        <v>10</v>
      </c>
      <c r="D377" s="6" t="s">
        <v>745</v>
      </c>
      <c r="E377" s="21">
        <v>1468620</v>
      </c>
      <c r="F377" s="22" t="s">
        <v>12</v>
      </c>
      <c r="G377" s="21">
        <v>146862</v>
      </c>
      <c r="H377" s="10">
        <f t="shared" si="28"/>
        <v>1615482</v>
      </c>
      <c r="I377" s="6" t="s">
        <v>83</v>
      </c>
      <c r="J377" s="6" t="s">
        <v>84</v>
      </c>
      <c r="K377" s="5">
        <f t="shared" si="31"/>
        <v>45064</v>
      </c>
      <c r="L377" s="10">
        <f>+VLOOKUP(B377,'[2]TT 2023'!F$666:K$785,2,0)</f>
        <v>1615482</v>
      </c>
      <c r="M377" s="10">
        <f t="shared" si="30"/>
        <v>0</v>
      </c>
      <c r="N377" s="5">
        <f>+VLOOKUP(B377,'[2]TT 2023'!F$666:K$785,6,0)</f>
        <v>45103</v>
      </c>
      <c r="O377" t="s">
        <v>1254</v>
      </c>
    </row>
    <row r="378" spans="1:21" hidden="1" x14ac:dyDescent="0.25">
      <c r="A378" s="40">
        <v>45029</v>
      </c>
      <c r="B378" s="24">
        <v>22040</v>
      </c>
      <c r="C378" s="6" t="s">
        <v>10</v>
      </c>
      <c r="D378" s="6" t="s">
        <v>747</v>
      </c>
      <c r="E378" s="21">
        <v>2665380</v>
      </c>
      <c r="F378" s="22" t="s">
        <v>12</v>
      </c>
      <c r="G378" s="21">
        <v>266538</v>
      </c>
      <c r="H378" s="10">
        <f t="shared" si="28"/>
        <v>2931918</v>
      </c>
      <c r="I378" s="6" t="s">
        <v>13</v>
      </c>
      <c r="J378" s="6" t="s">
        <v>14</v>
      </c>
      <c r="K378" s="5">
        <f t="shared" si="31"/>
        <v>45064</v>
      </c>
      <c r="L378" s="10">
        <f>+VLOOKUP(B378,'[2]TT 2023'!F$666:K$785,2,0)</f>
        <v>2931918</v>
      </c>
      <c r="M378" s="10">
        <f t="shared" si="30"/>
        <v>0</v>
      </c>
      <c r="N378" s="5">
        <f>+VLOOKUP(B378,'[2]TT 2023'!F$666:K$785,6,0)</f>
        <v>45103</v>
      </c>
      <c r="O378" t="s">
        <v>1254</v>
      </c>
    </row>
    <row r="379" spans="1:21" hidden="1" x14ac:dyDescent="0.25">
      <c r="A379" s="40">
        <v>45029</v>
      </c>
      <c r="B379" s="24">
        <v>22041</v>
      </c>
      <c r="C379" s="6" t="s">
        <v>10</v>
      </c>
      <c r="D379" s="6" t="s">
        <v>749</v>
      </c>
      <c r="E379" s="21">
        <v>4762540</v>
      </c>
      <c r="F379" s="22" t="s">
        <v>12</v>
      </c>
      <c r="G379" s="21">
        <v>476254</v>
      </c>
      <c r="H379" s="10">
        <f t="shared" si="28"/>
        <v>5238794</v>
      </c>
      <c r="I379" s="6" t="s">
        <v>13</v>
      </c>
      <c r="J379" s="6" t="s">
        <v>14</v>
      </c>
      <c r="K379" s="5">
        <f t="shared" si="31"/>
        <v>45064</v>
      </c>
      <c r="L379" s="10">
        <f>+VLOOKUP(B379,'[2]TT 2023'!F$666:K$785,2,0)</f>
        <v>5238794</v>
      </c>
      <c r="M379" s="10">
        <f t="shared" si="30"/>
        <v>0</v>
      </c>
      <c r="N379" s="5">
        <f>+VLOOKUP(B379,'[2]TT 2023'!F$666:K$785,6,0)</f>
        <v>45103</v>
      </c>
      <c r="O379" t="s">
        <v>1254</v>
      </c>
    </row>
    <row r="380" spans="1:21" hidden="1" x14ac:dyDescent="0.25">
      <c r="A380" s="40">
        <v>45029</v>
      </c>
      <c r="B380" s="24">
        <v>22042</v>
      </c>
      <c r="C380" s="6" t="s">
        <v>10</v>
      </c>
      <c r="D380" s="6" t="s">
        <v>751</v>
      </c>
      <c r="E380" s="21">
        <v>19280586</v>
      </c>
      <c r="F380" s="22" t="s">
        <v>12</v>
      </c>
      <c r="G380" s="21">
        <v>1928059</v>
      </c>
      <c r="H380" s="10">
        <f t="shared" si="28"/>
        <v>21208645</v>
      </c>
      <c r="I380" s="6" t="s">
        <v>13</v>
      </c>
      <c r="J380" s="6" t="s">
        <v>14</v>
      </c>
      <c r="K380" s="5">
        <f t="shared" si="31"/>
        <v>45064</v>
      </c>
      <c r="L380" s="10">
        <f>+VLOOKUP(B380,'[2]TT 2023'!F$666:K$785,2,0)</f>
        <v>21208649</v>
      </c>
      <c r="M380" s="10">
        <f t="shared" si="30"/>
        <v>4</v>
      </c>
      <c r="N380" s="5">
        <f>+VLOOKUP(B380,'[2]TT 2023'!F$666:K$785,6,0)</f>
        <v>45103</v>
      </c>
      <c r="O380" t="s">
        <v>1254</v>
      </c>
    </row>
    <row r="381" spans="1:21" hidden="1" x14ac:dyDescent="0.25">
      <c r="A381" s="40">
        <v>45029</v>
      </c>
      <c r="B381" s="24">
        <v>22045</v>
      </c>
      <c r="C381" s="6" t="s">
        <v>10</v>
      </c>
      <c r="D381" s="6" t="s">
        <v>753</v>
      </c>
      <c r="E381" s="21">
        <v>4369985</v>
      </c>
      <c r="F381" s="22" t="s">
        <v>12</v>
      </c>
      <c r="G381" s="21">
        <v>436999</v>
      </c>
      <c r="H381" s="10">
        <f t="shared" si="28"/>
        <v>4806984</v>
      </c>
      <c r="I381" s="6" t="s">
        <v>147</v>
      </c>
      <c r="J381" s="6" t="s">
        <v>148</v>
      </c>
      <c r="K381" s="5">
        <f t="shared" si="31"/>
        <v>45064</v>
      </c>
      <c r="L381" s="10">
        <f>+VLOOKUP(B381,'[2]TT 2023'!F$666:K$785,2,0)</f>
        <v>4806989</v>
      </c>
      <c r="M381" s="10">
        <f t="shared" si="30"/>
        <v>5</v>
      </c>
      <c r="N381" s="5">
        <f>+VLOOKUP(B381,'[2]TT 2023'!F$666:K$785,6,0)</f>
        <v>45103</v>
      </c>
      <c r="O381" t="s">
        <v>1254</v>
      </c>
    </row>
    <row r="382" spans="1:21" hidden="1" x14ac:dyDescent="0.25">
      <c r="A382" s="40">
        <v>45029</v>
      </c>
      <c r="B382" s="24">
        <v>22046</v>
      </c>
      <c r="C382" s="6" t="s">
        <v>10</v>
      </c>
      <c r="D382" s="6" t="s">
        <v>755</v>
      </c>
      <c r="E382" s="21">
        <v>3432104</v>
      </c>
      <c r="F382" s="22" t="s">
        <v>12</v>
      </c>
      <c r="G382" s="21">
        <v>343210</v>
      </c>
      <c r="H382" s="10">
        <f t="shared" si="28"/>
        <v>3775314</v>
      </c>
      <c r="I382" s="6" t="s">
        <v>147</v>
      </c>
      <c r="J382" s="6" t="s">
        <v>148</v>
      </c>
      <c r="K382" s="5">
        <f t="shared" si="31"/>
        <v>45064</v>
      </c>
      <c r="L382" s="10">
        <f>+VLOOKUP(B382,'[2]TT 2023'!F$666:K$785,2,0)</f>
        <v>3775310</v>
      </c>
      <c r="M382" s="10">
        <f t="shared" si="30"/>
        <v>-4</v>
      </c>
      <c r="N382" s="5">
        <f>+VLOOKUP(B382,'[2]TT 2023'!F$666:K$785,6,0)</f>
        <v>45103</v>
      </c>
      <c r="O382" t="s">
        <v>1254</v>
      </c>
    </row>
    <row r="383" spans="1:21" hidden="1" x14ac:dyDescent="0.25">
      <c r="A383" s="5">
        <v>45030</v>
      </c>
      <c r="B383" s="24">
        <v>22180</v>
      </c>
      <c r="C383" s="6" t="s">
        <v>10</v>
      </c>
      <c r="D383" s="6" t="s">
        <v>757</v>
      </c>
      <c r="E383" s="21">
        <v>888460</v>
      </c>
      <c r="F383" s="22" t="s">
        <v>12</v>
      </c>
      <c r="G383" s="21">
        <v>88846</v>
      </c>
      <c r="H383" s="10">
        <f t="shared" si="28"/>
        <v>977306</v>
      </c>
      <c r="I383" s="6" t="s">
        <v>131</v>
      </c>
      <c r="J383" s="6" t="s">
        <v>132</v>
      </c>
      <c r="K383" s="5">
        <f t="shared" si="31"/>
        <v>45065</v>
      </c>
      <c r="L383" s="10">
        <f>+VLOOKUP(B383,'[2]TT 2023'!F$416:K$567,2,0)</f>
        <v>977306</v>
      </c>
      <c r="M383" s="10">
        <f t="shared" si="30"/>
        <v>0</v>
      </c>
      <c r="N383" s="5">
        <f>+VLOOKUP(B383,'[2]TT 2023'!F$416:K$567,6,0)</f>
        <v>45070</v>
      </c>
      <c r="O383" t="s">
        <v>1207</v>
      </c>
      <c r="R383"/>
      <c r="S383"/>
    </row>
    <row r="384" spans="1:21" hidden="1" x14ac:dyDescent="0.25">
      <c r="A384" s="5">
        <v>45030</v>
      </c>
      <c r="B384" s="24">
        <v>22181</v>
      </c>
      <c r="C384" s="6" t="s">
        <v>10</v>
      </c>
      <c r="D384" s="6" t="s">
        <v>759</v>
      </c>
      <c r="E384" s="21">
        <v>4223930</v>
      </c>
      <c r="F384" s="22" t="s">
        <v>12</v>
      </c>
      <c r="G384" s="21">
        <v>422393</v>
      </c>
      <c r="H384" s="10">
        <f t="shared" si="28"/>
        <v>4646323</v>
      </c>
      <c r="I384" s="6" t="s">
        <v>139</v>
      </c>
      <c r="J384" s="6" t="s">
        <v>140</v>
      </c>
      <c r="K384" s="5">
        <f t="shared" si="31"/>
        <v>45065</v>
      </c>
      <c r="L384" s="10">
        <f>+VLOOKUP(B384,'[2]TT 2023'!F$416:K$567,2,0)</f>
        <v>4646323</v>
      </c>
      <c r="M384" s="10">
        <f t="shared" si="30"/>
        <v>0</v>
      </c>
      <c r="N384" s="5">
        <f>+VLOOKUP(B384,'[2]TT 2023'!F$416:K$567,6,0)</f>
        <v>45070</v>
      </c>
      <c r="O384" t="s">
        <v>1207</v>
      </c>
      <c r="R384"/>
      <c r="S384"/>
    </row>
    <row r="385" spans="1:21" hidden="1" x14ac:dyDescent="0.25">
      <c r="A385" s="5">
        <v>45030</v>
      </c>
      <c r="B385" s="24">
        <v>22182</v>
      </c>
      <c r="C385" s="6" t="s">
        <v>10</v>
      </c>
      <c r="D385" s="6" t="s">
        <v>761</v>
      </c>
      <c r="E385" s="21">
        <v>1189558</v>
      </c>
      <c r="F385" s="22" t="s">
        <v>12</v>
      </c>
      <c r="G385" s="21">
        <v>118956</v>
      </c>
      <c r="H385" s="10">
        <f t="shared" si="28"/>
        <v>1308514</v>
      </c>
      <c r="I385" s="6" t="s">
        <v>93</v>
      </c>
      <c r="J385" s="6" t="s">
        <v>94</v>
      </c>
      <c r="K385" s="5">
        <f t="shared" si="31"/>
        <v>45065</v>
      </c>
      <c r="L385" s="10">
        <f>+VLOOKUP(B385,'[2]TT 2023'!F$416:K$567,2,0)</f>
        <v>1308516</v>
      </c>
      <c r="M385" s="10">
        <f t="shared" si="30"/>
        <v>2</v>
      </c>
      <c r="N385" s="5">
        <f>+VLOOKUP(B385,'[2]TT 2023'!F$416:K$567,6,0)</f>
        <v>45070</v>
      </c>
      <c r="O385" t="s">
        <v>1207</v>
      </c>
      <c r="R385"/>
      <c r="S385"/>
    </row>
    <row r="386" spans="1:21" hidden="1" x14ac:dyDescent="0.25">
      <c r="A386" s="5">
        <v>45030</v>
      </c>
      <c r="B386" s="24">
        <v>22183</v>
      </c>
      <c r="C386" s="6" t="s">
        <v>10</v>
      </c>
      <c r="D386" s="6" t="s">
        <v>763</v>
      </c>
      <c r="E386" s="21">
        <v>888460</v>
      </c>
      <c r="F386" s="22" t="s">
        <v>12</v>
      </c>
      <c r="G386" s="21">
        <v>88846</v>
      </c>
      <c r="H386" s="10">
        <f t="shared" si="28"/>
        <v>977306</v>
      </c>
      <c r="I386" s="6" t="s">
        <v>93</v>
      </c>
      <c r="J386" s="6" t="s">
        <v>94</v>
      </c>
      <c r="K386" s="5">
        <f t="shared" si="31"/>
        <v>45065</v>
      </c>
      <c r="L386" s="10">
        <f>+VLOOKUP(B386,'[2]TT 2023'!F$416:K$567,2,0)</f>
        <v>977306</v>
      </c>
      <c r="M386" s="10">
        <f t="shared" si="30"/>
        <v>0</v>
      </c>
      <c r="N386" s="5">
        <f>+VLOOKUP(B386,'[2]TT 2023'!F$416:K$567,6,0)</f>
        <v>45070</v>
      </c>
      <c r="O386" t="s">
        <v>1207</v>
      </c>
      <c r="R386"/>
      <c r="S386"/>
    </row>
    <row r="387" spans="1:21" hidden="1" x14ac:dyDescent="0.25">
      <c r="A387" s="5">
        <v>45030</v>
      </c>
      <c r="B387" s="24">
        <v>22184</v>
      </c>
      <c r="C387" s="6" t="s">
        <v>10</v>
      </c>
      <c r="D387" s="6" t="s">
        <v>765</v>
      </c>
      <c r="E387" s="21">
        <v>1780750</v>
      </c>
      <c r="F387" s="22" t="s">
        <v>12</v>
      </c>
      <c r="G387" s="21">
        <v>178075</v>
      </c>
      <c r="H387" s="10">
        <f t="shared" si="28"/>
        <v>1958825</v>
      </c>
      <c r="I387" s="6" t="s">
        <v>83</v>
      </c>
      <c r="J387" s="6" t="s">
        <v>84</v>
      </c>
      <c r="K387" s="5">
        <f t="shared" si="31"/>
        <v>45065</v>
      </c>
      <c r="L387" s="10">
        <f>+VLOOKUP(B387,'[2]TT 2023'!F$416:K$567,2,0)</f>
        <v>1958825</v>
      </c>
      <c r="M387" s="10">
        <f t="shared" si="30"/>
        <v>0</v>
      </c>
      <c r="N387" s="5">
        <f>+VLOOKUP(B387,'[2]TT 2023'!F$416:K$567,6,0)</f>
        <v>45070</v>
      </c>
      <c r="O387" t="s">
        <v>1207</v>
      </c>
      <c r="R387"/>
      <c r="S387"/>
    </row>
    <row r="388" spans="1:21" hidden="1" x14ac:dyDescent="0.25">
      <c r="A388" s="5">
        <v>45030</v>
      </c>
      <c r="B388" s="24">
        <v>22185</v>
      </c>
      <c r="C388" s="6" t="s">
        <v>10</v>
      </c>
      <c r="D388" s="6" t="s">
        <v>767</v>
      </c>
      <c r="E388" s="21">
        <v>2632235</v>
      </c>
      <c r="F388" s="22" t="s">
        <v>12</v>
      </c>
      <c r="G388" s="21">
        <v>263224</v>
      </c>
      <c r="H388" s="10">
        <f t="shared" si="28"/>
        <v>2895459</v>
      </c>
      <c r="I388" s="6" t="s">
        <v>175</v>
      </c>
      <c r="J388" s="6" t="s">
        <v>176</v>
      </c>
      <c r="K388" s="5">
        <f t="shared" si="31"/>
        <v>45065</v>
      </c>
      <c r="L388" s="10">
        <f>+VLOOKUP(B388,'[2]TT 2023'!F$416:K$567,2,0)</f>
        <v>2895464</v>
      </c>
      <c r="M388" s="10">
        <f t="shared" si="30"/>
        <v>5</v>
      </c>
      <c r="N388" s="5">
        <f>+VLOOKUP(B388,'[2]TT 2023'!F$416:K$567,6,0)</f>
        <v>45070</v>
      </c>
      <c r="O388" t="s">
        <v>1207</v>
      </c>
      <c r="R388"/>
      <c r="S388"/>
    </row>
    <row r="389" spans="1:21" hidden="1" x14ac:dyDescent="0.25">
      <c r="A389" s="5">
        <v>45030</v>
      </c>
      <c r="B389" s="24">
        <v>22186</v>
      </c>
      <c r="C389" s="6" t="s">
        <v>10</v>
      </c>
      <c r="D389" s="6" t="s">
        <v>769</v>
      </c>
      <c r="E389" s="21">
        <v>501830</v>
      </c>
      <c r="F389" s="22" t="s">
        <v>12</v>
      </c>
      <c r="G389" s="21">
        <v>50183</v>
      </c>
      <c r="H389" s="10">
        <f t="shared" si="28"/>
        <v>552013</v>
      </c>
      <c r="I389" s="6" t="s">
        <v>113</v>
      </c>
      <c r="J389" s="6" t="s">
        <v>114</v>
      </c>
      <c r="K389" s="5">
        <f t="shared" si="31"/>
        <v>45065</v>
      </c>
      <c r="L389" s="10">
        <f>+VLOOKUP(B389,'[2]TT 2023'!F$416:K$567,2,0)</f>
        <v>552013</v>
      </c>
      <c r="M389" s="10">
        <f t="shared" si="30"/>
        <v>0</v>
      </c>
      <c r="N389" s="5">
        <f>+VLOOKUP(B389,'[2]TT 2023'!F$416:K$567,6,0)</f>
        <v>45070</v>
      </c>
      <c r="O389" t="s">
        <v>1207</v>
      </c>
      <c r="R389"/>
      <c r="S389"/>
    </row>
    <row r="390" spans="1:21" hidden="1" x14ac:dyDescent="0.25">
      <c r="A390" s="5">
        <v>45030</v>
      </c>
      <c r="B390" s="24">
        <v>22187</v>
      </c>
      <c r="C390" s="6" t="s">
        <v>10</v>
      </c>
      <c r="D390" s="6" t="s">
        <v>771</v>
      </c>
      <c r="E390" s="21">
        <v>3245540</v>
      </c>
      <c r="F390" s="22" t="s">
        <v>12</v>
      </c>
      <c r="G390" s="21">
        <v>324554</v>
      </c>
      <c r="H390" s="10">
        <f t="shared" si="28"/>
        <v>3570094</v>
      </c>
      <c r="I390" s="6" t="s">
        <v>73</v>
      </c>
      <c r="J390" s="6" t="s">
        <v>74</v>
      </c>
      <c r="K390" s="5">
        <f t="shared" si="31"/>
        <v>45065</v>
      </c>
      <c r="L390" s="10">
        <f>+VLOOKUP(B390,'[2]TT 2023'!F$416:K$567,2,0)</f>
        <v>3570094</v>
      </c>
      <c r="M390" s="10">
        <f t="shared" si="30"/>
        <v>0</v>
      </c>
      <c r="N390" s="5">
        <f>+VLOOKUP(B390,'[2]TT 2023'!F$416:K$567,6,0)</f>
        <v>45070</v>
      </c>
      <c r="O390" t="s">
        <v>1207</v>
      </c>
      <c r="R390"/>
      <c r="S390"/>
    </row>
    <row r="391" spans="1:21" hidden="1" x14ac:dyDescent="0.25">
      <c r="A391" s="40">
        <v>45036</v>
      </c>
      <c r="B391" s="24">
        <v>23404</v>
      </c>
      <c r="C391" s="6" t="s">
        <v>10</v>
      </c>
      <c r="D391" s="6" t="s">
        <v>737</v>
      </c>
      <c r="E391" s="21">
        <v>1629516</v>
      </c>
      <c r="F391" s="22" t="s">
        <v>12</v>
      </c>
      <c r="G391" s="21">
        <v>162952</v>
      </c>
      <c r="H391" s="10">
        <f t="shared" si="28"/>
        <v>1792468</v>
      </c>
      <c r="I391" s="6" t="s">
        <v>53</v>
      </c>
      <c r="J391" s="6" t="s">
        <v>54</v>
      </c>
      <c r="K391" s="5">
        <f t="shared" si="31"/>
        <v>45071</v>
      </c>
      <c r="L391" s="10">
        <f>+VLOOKUP(B391,'[2]TT 2023'!F$786:K$899,2,0)</f>
        <v>1792472</v>
      </c>
      <c r="M391" s="10">
        <f t="shared" si="30"/>
        <v>4</v>
      </c>
      <c r="N391" s="5">
        <f>+VLOOKUP(B391,'[2]TT 2023'!F$786:K$899,6,0)</f>
        <v>45117</v>
      </c>
      <c r="O391" t="s">
        <v>1412</v>
      </c>
      <c r="R391" s="15">
        <f>+VLOOKUP(B391,[5]ExportInvoiceList!$D:$O,3,0)</f>
        <v>1792468</v>
      </c>
      <c r="S391" s="15">
        <f>+R391-H391</f>
        <v>0</v>
      </c>
      <c r="T391" t="str">
        <f>+VLOOKUP(B391,[5]ExportInvoiceList!$D:$O,12,0)</f>
        <v>Lịch thanh toán: Monthly at 10 &amp; 24</v>
      </c>
      <c r="U391" s="4">
        <f>+VLOOKUP(B391,[5]ExportInvoiceList!$D:$O,6,0)</f>
        <v>45067.000347222223</v>
      </c>
    </row>
    <row r="392" spans="1:21" hidden="1" x14ac:dyDescent="0.25">
      <c r="A392" s="5">
        <v>45036</v>
      </c>
      <c r="B392" s="24">
        <v>23405</v>
      </c>
      <c r="C392" s="6" t="s">
        <v>10</v>
      </c>
      <c r="D392" s="6" t="s">
        <v>774</v>
      </c>
      <c r="E392" s="21">
        <v>5179235</v>
      </c>
      <c r="F392" s="22" t="s">
        <v>12</v>
      </c>
      <c r="G392" s="21">
        <v>517924</v>
      </c>
      <c r="H392" s="10">
        <f t="shared" si="28"/>
        <v>5697159</v>
      </c>
      <c r="I392" s="6" t="s">
        <v>101</v>
      </c>
      <c r="J392" s="6" t="s">
        <v>102</v>
      </c>
      <c r="K392" s="5">
        <f t="shared" si="31"/>
        <v>45071</v>
      </c>
      <c r="L392" s="10">
        <f>+VLOOKUP(B392,'[2]TT 2023'!F$416:K$567,2,0)</f>
        <v>5697164</v>
      </c>
      <c r="M392" s="10">
        <f t="shared" si="30"/>
        <v>5</v>
      </c>
      <c r="N392" s="5">
        <f>+VLOOKUP(B392,'[2]TT 2023'!F$416:K$567,6,0)</f>
        <v>45070</v>
      </c>
      <c r="O392" t="s">
        <v>1207</v>
      </c>
      <c r="R392"/>
      <c r="S392"/>
    </row>
    <row r="393" spans="1:21" hidden="1" x14ac:dyDescent="0.25">
      <c r="A393" s="5">
        <v>45036</v>
      </c>
      <c r="B393" s="24">
        <v>23406</v>
      </c>
      <c r="C393" s="6" t="s">
        <v>10</v>
      </c>
      <c r="D393" s="6" t="s">
        <v>776</v>
      </c>
      <c r="E393" s="21">
        <v>1776920</v>
      </c>
      <c r="F393" s="22" t="s">
        <v>12</v>
      </c>
      <c r="G393" s="21">
        <v>177692</v>
      </c>
      <c r="H393" s="10">
        <f t="shared" si="28"/>
        <v>1954612</v>
      </c>
      <c r="I393" s="6" t="s">
        <v>13</v>
      </c>
      <c r="J393" s="6" t="s">
        <v>14</v>
      </c>
      <c r="K393" s="5">
        <f t="shared" si="31"/>
        <v>45071</v>
      </c>
      <c r="L393" s="10">
        <f>+VLOOKUP(B393,'[2]TT 2023'!F$416:K$567,2,0)</f>
        <v>1954612</v>
      </c>
      <c r="M393" s="10">
        <f t="shared" si="30"/>
        <v>0</v>
      </c>
      <c r="N393" s="5">
        <f>+VLOOKUP(B393,'[2]TT 2023'!F$416:K$567,6,0)</f>
        <v>45070</v>
      </c>
      <c r="O393" t="s">
        <v>1207</v>
      </c>
      <c r="R393"/>
      <c r="S393"/>
    </row>
    <row r="394" spans="1:21" hidden="1" x14ac:dyDescent="0.25">
      <c r="A394" s="5">
        <v>45036</v>
      </c>
      <c r="B394" s="24">
        <v>23407</v>
      </c>
      <c r="C394" s="6" t="s">
        <v>10</v>
      </c>
      <c r="D394" s="6" t="s">
        <v>778</v>
      </c>
      <c r="E394" s="21">
        <v>2858910</v>
      </c>
      <c r="F394" s="22" t="s">
        <v>12</v>
      </c>
      <c r="G394" s="21">
        <v>285891</v>
      </c>
      <c r="H394" s="10">
        <f t="shared" si="28"/>
        <v>3144801</v>
      </c>
      <c r="I394" s="6" t="s">
        <v>13</v>
      </c>
      <c r="J394" s="6" t="s">
        <v>14</v>
      </c>
      <c r="K394" s="5">
        <f t="shared" si="31"/>
        <v>45071</v>
      </c>
      <c r="L394" s="10">
        <f>+VLOOKUP(B394,'[2]TT 2023'!F$416:K$567,2,0)</f>
        <v>3144801</v>
      </c>
      <c r="M394" s="10">
        <f t="shared" si="30"/>
        <v>0</v>
      </c>
      <c r="N394" s="5">
        <f>+VLOOKUP(B394,'[2]TT 2023'!F$416:K$567,6,0)</f>
        <v>45070</v>
      </c>
      <c r="O394" t="s">
        <v>1207</v>
      </c>
      <c r="R394"/>
      <c r="S394"/>
    </row>
    <row r="395" spans="1:21" hidden="1" x14ac:dyDescent="0.25">
      <c r="A395" s="5">
        <v>45036</v>
      </c>
      <c r="B395" s="24">
        <v>23408</v>
      </c>
      <c r="C395" s="6" t="s">
        <v>10</v>
      </c>
      <c r="D395" s="6" t="s">
        <v>780</v>
      </c>
      <c r="E395" s="21">
        <v>2654045</v>
      </c>
      <c r="F395" s="22" t="s">
        <v>12</v>
      </c>
      <c r="G395" s="21">
        <v>265405</v>
      </c>
      <c r="H395" s="10">
        <f t="shared" si="28"/>
        <v>2919450</v>
      </c>
      <c r="I395" s="6" t="s">
        <v>101</v>
      </c>
      <c r="J395" s="6" t="s">
        <v>102</v>
      </c>
      <c r="K395" s="5">
        <f t="shared" si="31"/>
        <v>45071</v>
      </c>
      <c r="L395" s="10">
        <f>+VLOOKUP(B395,'[2]TT 2023'!F$416:K$567,2,0)</f>
        <v>2919455</v>
      </c>
      <c r="M395" s="10">
        <f t="shared" si="30"/>
        <v>5</v>
      </c>
      <c r="N395" s="5">
        <f>+VLOOKUP(B395,'[2]TT 2023'!F$416:K$567,6,0)</f>
        <v>45070</v>
      </c>
      <c r="O395" t="s">
        <v>1207</v>
      </c>
      <c r="R395"/>
      <c r="S395"/>
    </row>
    <row r="396" spans="1:21" hidden="1" x14ac:dyDescent="0.25">
      <c r="A396" s="5">
        <v>45036</v>
      </c>
      <c r="B396" s="24">
        <v>23409</v>
      </c>
      <c r="C396" s="6" t="s">
        <v>10</v>
      </c>
      <c r="D396" s="6" t="s">
        <v>782</v>
      </c>
      <c r="E396" s="21">
        <v>5022915</v>
      </c>
      <c r="F396" s="22" t="s">
        <v>12</v>
      </c>
      <c r="G396" s="21">
        <v>502292</v>
      </c>
      <c r="H396" s="10">
        <f t="shared" si="28"/>
        <v>5525207</v>
      </c>
      <c r="I396" s="6" t="s">
        <v>117</v>
      </c>
      <c r="J396" s="6" t="s">
        <v>118</v>
      </c>
      <c r="K396" s="5">
        <f t="shared" si="31"/>
        <v>45071</v>
      </c>
      <c r="L396" s="10">
        <f>+VLOOKUP(B396,'[2]TT 2023'!F$416:K$567,2,0)</f>
        <v>5525212</v>
      </c>
      <c r="M396" s="10">
        <f t="shared" si="30"/>
        <v>5</v>
      </c>
      <c r="N396" s="5">
        <f>+VLOOKUP(B396,'[2]TT 2023'!F$416:K$567,6,0)</f>
        <v>45070</v>
      </c>
      <c r="O396" t="s">
        <v>1207</v>
      </c>
      <c r="R396"/>
      <c r="S396"/>
    </row>
    <row r="397" spans="1:21" hidden="1" x14ac:dyDescent="0.25">
      <c r="A397" s="5">
        <v>45036</v>
      </c>
      <c r="B397" s="24">
        <v>23410</v>
      </c>
      <c r="C397" s="6" t="s">
        <v>10</v>
      </c>
      <c r="D397" s="6" t="s">
        <v>784</v>
      </c>
      <c r="E397" s="21">
        <v>708000</v>
      </c>
      <c r="F397" s="22" t="s">
        <v>12</v>
      </c>
      <c r="G397" s="21">
        <v>70800</v>
      </c>
      <c r="H397" s="10">
        <f t="shared" si="28"/>
        <v>778800</v>
      </c>
      <c r="I397" s="6" t="s">
        <v>13</v>
      </c>
      <c r="J397" s="6" t="s">
        <v>14</v>
      </c>
      <c r="K397" s="5">
        <f t="shared" si="31"/>
        <v>45071</v>
      </c>
      <c r="L397" s="10">
        <f>+VLOOKUP(B397,'[2]TT 2023'!F$568:K$665,2,0)</f>
        <v>778800</v>
      </c>
      <c r="M397" s="10">
        <f t="shared" si="30"/>
        <v>0</v>
      </c>
      <c r="N397" s="5">
        <f>+VLOOKUP(B397,'[2]TT 2023'!F$568:K$665,6,0)</f>
        <v>45089</v>
      </c>
      <c r="O397" t="s">
        <v>1233</v>
      </c>
      <c r="R397"/>
      <c r="S397"/>
    </row>
    <row r="398" spans="1:21" hidden="1" x14ac:dyDescent="0.25">
      <c r="A398" s="5">
        <v>45036</v>
      </c>
      <c r="B398" s="24">
        <v>23411</v>
      </c>
      <c r="C398" s="6" t="s">
        <v>10</v>
      </c>
      <c r="D398" s="6" t="s">
        <v>786</v>
      </c>
      <c r="E398" s="21">
        <v>708000</v>
      </c>
      <c r="F398" s="22" t="s">
        <v>12</v>
      </c>
      <c r="G398" s="21">
        <v>70800</v>
      </c>
      <c r="H398" s="10">
        <f t="shared" ref="H398:H461" si="34">+E398+G398</f>
        <v>778800</v>
      </c>
      <c r="I398" s="6" t="s">
        <v>13</v>
      </c>
      <c r="J398" s="6" t="s">
        <v>14</v>
      </c>
      <c r="K398" s="5">
        <f t="shared" si="31"/>
        <v>45071</v>
      </c>
      <c r="L398" s="10">
        <f>+VLOOKUP(B398,'[2]TT 2023'!F$416:K$567,2,0)</f>
        <v>778800</v>
      </c>
      <c r="M398" s="10">
        <f t="shared" si="30"/>
        <v>0</v>
      </c>
      <c r="N398" s="5">
        <f>+VLOOKUP(B398,'[2]TT 2023'!F$416:K$567,6,0)</f>
        <v>45070</v>
      </c>
      <c r="O398" t="s">
        <v>1207</v>
      </c>
      <c r="R398"/>
      <c r="S398"/>
    </row>
    <row r="399" spans="1:21" hidden="1" x14ac:dyDescent="0.25">
      <c r="A399" s="5">
        <v>45036</v>
      </c>
      <c r="B399" s="24">
        <v>23412</v>
      </c>
      <c r="C399" s="6" t="s">
        <v>10</v>
      </c>
      <c r="D399" s="6" t="s">
        <v>788</v>
      </c>
      <c r="E399" s="21">
        <v>3696825</v>
      </c>
      <c r="F399" s="22" t="s">
        <v>12</v>
      </c>
      <c r="G399" s="21">
        <v>369683</v>
      </c>
      <c r="H399" s="10">
        <f t="shared" si="34"/>
        <v>4066508</v>
      </c>
      <c r="I399" s="6" t="s">
        <v>113</v>
      </c>
      <c r="J399" s="6" t="s">
        <v>114</v>
      </c>
      <c r="K399" s="5">
        <f t="shared" si="31"/>
        <v>45071</v>
      </c>
      <c r="L399" s="10">
        <f>+VLOOKUP(B399,'[2]TT 2023'!F$416:K$567,2,0)</f>
        <v>4066513</v>
      </c>
      <c r="M399" s="10">
        <f t="shared" si="30"/>
        <v>5</v>
      </c>
      <c r="N399" s="5">
        <f>+VLOOKUP(B399,'[2]TT 2023'!F$416:K$567,6,0)</f>
        <v>45070</v>
      </c>
      <c r="O399" t="s">
        <v>1207</v>
      </c>
      <c r="R399"/>
      <c r="S399"/>
    </row>
    <row r="400" spans="1:21" hidden="1" x14ac:dyDescent="0.25">
      <c r="A400" s="5">
        <v>45036</v>
      </c>
      <c r="B400" s="24">
        <v>23413</v>
      </c>
      <c r="C400" s="6" t="s">
        <v>10</v>
      </c>
      <c r="D400" s="6" t="s">
        <v>790</v>
      </c>
      <c r="E400" s="21">
        <v>1468620</v>
      </c>
      <c r="F400" s="22" t="s">
        <v>12</v>
      </c>
      <c r="G400" s="21">
        <v>146862</v>
      </c>
      <c r="H400" s="10">
        <f t="shared" si="34"/>
        <v>1615482</v>
      </c>
      <c r="I400" s="6" t="s">
        <v>291</v>
      </c>
      <c r="J400" s="6" t="s">
        <v>292</v>
      </c>
      <c r="K400" s="5">
        <f t="shared" si="31"/>
        <v>45071</v>
      </c>
      <c r="L400" s="10">
        <f>+VLOOKUP(B400,'[2]TT 2023'!F$568:K$665,2,0)</f>
        <v>1615482</v>
      </c>
      <c r="M400" s="10">
        <f t="shared" si="30"/>
        <v>0</v>
      </c>
      <c r="N400" s="5">
        <f>+VLOOKUP(B400,'[2]TT 2023'!F$568:K$665,6,0)</f>
        <v>45089</v>
      </c>
      <c r="O400" t="s">
        <v>1233</v>
      </c>
      <c r="R400"/>
      <c r="S400"/>
    </row>
    <row r="401" spans="1:15" customFormat="1" hidden="1" x14ac:dyDescent="0.25">
      <c r="A401" s="5">
        <v>45036</v>
      </c>
      <c r="B401" s="24">
        <v>23414</v>
      </c>
      <c r="C401" s="6" t="s">
        <v>10</v>
      </c>
      <c r="D401" s="6" t="s">
        <v>792</v>
      </c>
      <c r="E401" s="21">
        <v>5207386</v>
      </c>
      <c r="F401" s="22" t="s">
        <v>12</v>
      </c>
      <c r="G401" s="21">
        <v>520739</v>
      </c>
      <c r="H401" s="10">
        <f t="shared" si="34"/>
        <v>5728125</v>
      </c>
      <c r="I401" s="6" t="s">
        <v>89</v>
      </c>
      <c r="J401" s="6" t="s">
        <v>90</v>
      </c>
      <c r="K401" s="5">
        <f t="shared" si="31"/>
        <v>45071</v>
      </c>
      <c r="L401" s="10">
        <f>+VLOOKUP(B401,'[2]TT 2023'!F$416:K$567,2,0)</f>
        <v>5728129</v>
      </c>
      <c r="M401" s="10">
        <f t="shared" si="30"/>
        <v>4</v>
      </c>
      <c r="N401" s="5">
        <f>+VLOOKUP(B401,'[2]TT 2023'!F$416:K$567,6,0)</f>
        <v>45070</v>
      </c>
      <c r="O401" t="s">
        <v>1207</v>
      </c>
    </row>
    <row r="402" spans="1:15" customFormat="1" hidden="1" x14ac:dyDescent="0.25">
      <c r="A402" s="5">
        <v>45036</v>
      </c>
      <c r="B402" s="24">
        <v>23415</v>
      </c>
      <c r="C402" s="6" t="s">
        <v>10</v>
      </c>
      <c r="D402" s="6" t="s">
        <v>794</v>
      </c>
      <c r="E402" s="21">
        <v>3450832</v>
      </c>
      <c r="F402" s="22" t="s">
        <v>12</v>
      </c>
      <c r="G402" s="21">
        <v>345083</v>
      </c>
      <c r="H402" s="10">
        <f t="shared" si="34"/>
        <v>3795915</v>
      </c>
      <c r="I402" s="6" t="s">
        <v>53</v>
      </c>
      <c r="J402" s="6" t="s">
        <v>54</v>
      </c>
      <c r="K402" s="5">
        <f t="shared" si="31"/>
        <v>45071</v>
      </c>
      <c r="L402" s="10">
        <f>+VLOOKUP(B402,'[2]TT 2023'!F$568:K$665,2,0)</f>
        <v>3795913</v>
      </c>
      <c r="M402" s="10">
        <f t="shared" ref="M402:M465" si="35">+L402-H402</f>
        <v>-2</v>
      </c>
      <c r="N402" s="5">
        <f>+VLOOKUP(B402,'[2]TT 2023'!F$568:K$665,6,0)</f>
        <v>45089</v>
      </c>
      <c r="O402" t="s">
        <v>1233</v>
      </c>
    </row>
    <row r="403" spans="1:15" customFormat="1" hidden="1" x14ac:dyDescent="0.25">
      <c r="A403" s="5">
        <v>45036</v>
      </c>
      <c r="B403" s="24">
        <v>23416</v>
      </c>
      <c r="C403" s="6" t="s">
        <v>10</v>
      </c>
      <c r="D403" s="6" t="s">
        <v>796</v>
      </c>
      <c r="E403" s="21">
        <v>888460</v>
      </c>
      <c r="F403" s="22" t="s">
        <v>12</v>
      </c>
      <c r="G403" s="21">
        <v>88846</v>
      </c>
      <c r="H403" s="10">
        <f t="shared" si="34"/>
        <v>977306</v>
      </c>
      <c r="I403" s="6" t="s">
        <v>131</v>
      </c>
      <c r="J403" s="6" t="s">
        <v>132</v>
      </c>
      <c r="K403" s="5">
        <f t="shared" si="31"/>
        <v>45071</v>
      </c>
      <c r="L403" s="10">
        <f>+VLOOKUP(B403,'[2]TT 2023'!F$416:K$567,2,0)</f>
        <v>977306</v>
      </c>
      <c r="M403" s="10">
        <f t="shared" si="35"/>
        <v>0</v>
      </c>
      <c r="N403" s="5">
        <f>+VLOOKUP(B403,'[2]TT 2023'!F$416:K$567,6,0)</f>
        <v>45070</v>
      </c>
      <c r="O403" t="s">
        <v>1207</v>
      </c>
    </row>
    <row r="404" spans="1:15" customFormat="1" hidden="1" x14ac:dyDescent="0.25">
      <c r="A404" s="5">
        <v>45036</v>
      </c>
      <c r="B404" s="24">
        <v>23417</v>
      </c>
      <c r="C404" s="6" t="s">
        <v>10</v>
      </c>
      <c r="D404" s="6" t="s">
        <v>798</v>
      </c>
      <c r="E404" s="21">
        <v>2124000</v>
      </c>
      <c r="F404" s="22" t="s">
        <v>12</v>
      </c>
      <c r="G404" s="21">
        <v>212400</v>
      </c>
      <c r="H404" s="10">
        <f t="shared" si="34"/>
        <v>2336400</v>
      </c>
      <c r="I404" s="6" t="s">
        <v>93</v>
      </c>
      <c r="J404" s="6" t="s">
        <v>94</v>
      </c>
      <c r="K404" s="5">
        <f t="shared" si="31"/>
        <v>45071</v>
      </c>
      <c r="L404" s="10">
        <f>+VLOOKUP(B404,'[2]TT 2023'!F$416:K$567,2,0)</f>
        <v>2336400</v>
      </c>
      <c r="M404" s="10">
        <f t="shared" si="35"/>
        <v>0</v>
      </c>
      <c r="N404" s="5">
        <f>+VLOOKUP(B404,'[2]TT 2023'!F$416:K$567,6,0)</f>
        <v>45070</v>
      </c>
      <c r="O404" t="s">
        <v>1207</v>
      </c>
    </row>
    <row r="405" spans="1:15" customFormat="1" hidden="1" x14ac:dyDescent="0.25">
      <c r="A405" s="5">
        <v>45036</v>
      </c>
      <c r="B405" s="24">
        <v>23420</v>
      </c>
      <c r="C405" s="6" t="s">
        <v>10</v>
      </c>
      <c r="D405" s="6" t="s">
        <v>800</v>
      </c>
      <c r="E405" s="21">
        <v>734310</v>
      </c>
      <c r="F405" s="22" t="s">
        <v>12</v>
      </c>
      <c r="G405" s="21">
        <v>73431</v>
      </c>
      <c r="H405" s="10">
        <f t="shared" si="34"/>
        <v>807741</v>
      </c>
      <c r="I405" s="6" t="s">
        <v>147</v>
      </c>
      <c r="J405" s="6" t="s">
        <v>148</v>
      </c>
      <c r="K405" s="5">
        <f t="shared" si="31"/>
        <v>45071</v>
      </c>
      <c r="L405" s="10">
        <f>+VLOOKUP(B405,'[2]TT 2023'!F$416:K$567,2,0)</f>
        <v>807741</v>
      </c>
      <c r="M405" s="10">
        <f t="shared" si="35"/>
        <v>0</v>
      </c>
      <c r="N405" s="5">
        <f>+VLOOKUP(B405,'[2]TT 2023'!F$416:K$567,6,0)</f>
        <v>45070</v>
      </c>
      <c r="O405" t="s">
        <v>1207</v>
      </c>
    </row>
    <row r="406" spans="1:15" customFormat="1" hidden="1" x14ac:dyDescent="0.25">
      <c r="A406" s="5">
        <v>45036</v>
      </c>
      <c r="B406" s="24">
        <v>23421</v>
      </c>
      <c r="C406" s="6" t="s">
        <v>10</v>
      </c>
      <c r="D406" s="6" t="s">
        <v>802</v>
      </c>
      <c r="E406" s="21">
        <v>2351190</v>
      </c>
      <c r="F406" s="22" t="s">
        <v>12</v>
      </c>
      <c r="G406" s="21">
        <v>235119</v>
      </c>
      <c r="H406" s="10">
        <f t="shared" si="34"/>
        <v>2586309</v>
      </c>
      <c r="I406" s="6" t="s">
        <v>147</v>
      </c>
      <c r="J406" s="6" t="s">
        <v>148</v>
      </c>
      <c r="K406" s="5">
        <f t="shared" si="31"/>
        <v>45071</v>
      </c>
      <c r="L406" s="10">
        <f>+VLOOKUP(B406,'[2]TT 2023'!F$416:K$567,2,0)</f>
        <v>2586309</v>
      </c>
      <c r="M406" s="10">
        <f t="shared" si="35"/>
        <v>0</v>
      </c>
      <c r="N406" s="5">
        <f>+VLOOKUP(B406,'[2]TT 2023'!F$416:K$567,6,0)</f>
        <v>45070</v>
      </c>
      <c r="O406" t="s">
        <v>1207</v>
      </c>
    </row>
    <row r="407" spans="1:15" customFormat="1" hidden="1" x14ac:dyDescent="0.25">
      <c r="A407" s="5">
        <v>45036</v>
      </c>
      <c r="B407" s="24">
        <v>23422</v>
      </c>
      <c r="C407" s="6" t="s">
        <v>10</v>
      </c>
      <c r="D407" s="6" t="s">
        <v>804</v>
      </c>
      <c r="E407" s="21">
        <v>3073224</v>
      </c>
      <c r="F407" s="22" t="s">
        <v>12</v>
      </c>
      <c r="G407" s="21">
        <v>307322</v>
      </c>
      <c r="H407" s="10">
        <f t="shared" si="34"/>
        <v>3380546</v>
      </c>
      <c r="I407" s="6" t="s">
        <v>147</v>
      </c>
      <c r="J407" s="6" t="s">
        <v>148</v>
      </c>
      <c r="K407" s="5">
        <f t="shared" si="31"/>
        <v>45071</v>
      </c>
      <c r="L407" s="10">
        <f>+VLOOKUP(B407,'[2]TT 2023'!F$416:K$567,2,0)</f>
        <v>3380542</v>
      </c>
      <c r="M407" s="10">
        <f t="shared" si="35"/>
        <v>-4</v>
      </c>
      <c r="N407" s="5">
        <f>+VLOOKUP(B407,'[2]TT 2023'!F$416:K$567,6,0)</f>
        <v>45070</v>
      </c>
      <c r="O407" t="s">
        <v>1207</v>
      </c>
    </row>
    <row r="408" spans="1:15" customFormat="1" hidden="1" x14ac:dyDescent="0.25">
      <c r="A408" s="5">
        <v>45036</v>
      </c>
      <c r="B408" s="24">
        <v>23423</v>
      </c>
      <c r="C408" s="6" t="s">
        <v>10</v>
      </c>
      <c r="D408" s="6" t="s">
        <v>806</v>
      </c>
      <c r="E408" s="21">
        <v>3032535</v>
      </c>
      <c r="F408" s="22" t="s">
        <v>12</v>
      </c>
      <c r="G408" s="21">
        <v>303254</v>
      </c>
      <c r="H408" s="10">
        <f t="shared" si="34"/>
        <v>3335789</v>
      </c>
      <c r="I408" s="6" t="s">
        <v>147</v>
      </c>
      <c r="J408" s="6" t="s">
        <v>148</v>
      </c>
      <c r="K408" s="5">
        <f t="shared" si="31"/>
        <v>45071</v>
      </c>
      <c r="L408" s="10">
        <f>+VLOOKUP(B408,'[2]TT 2023'!F$416:K$567,2,0)</f>
        <v>3335794</v>
      </c>
      <c r="M408" s="10">
        <f t="shared" si="35"/>
        <v>5</v>
      </c>
      <c r="N408" s="5">
        <f>+VLOOKUP(B408,'[2]TT 2023'!F$416:K$567,6,0)</f>
        <v>45070</v>
      </c>
      <c r="O408" t="s">
        <v>1207</v>
      </c>
    </row>
    <row r="409" spans="1:15" customFormat="1" hidden="1" x14ac:dyDescent="0.25">
      <c r="A409" s="5">
        <v>45036</v>
      </c>
      <c r="B409" s="24">
        <v>23424</v>
      </c>
      <c r="C409" s="6" t="s">
        <v>10</v>
      </c>
      <c r="D409" s="6" t="s">
        <v>808</v>
      </c>
      <c r="E409" s="21">
        <v>3553840</v>
      </c>
      <c r="F409" s="22" t="s">
        <v>12</v>
      </c>
      <c r="G409" s="21">
        <v>355384</v>
      </c>
      <c r="H409" s="10">
        <f t="shared" si="34"/>
        <v>3909224</v>
      </c>
      <c r="I409" s="6" t="s">
        <v>147</v>
      </c>
      <c r="J409" s="6" t="s">
        <v>148</v>
      </c>
      <c r="K409" s="5">
        <f t="shared" ref="K409:K472" si="36">35+A409</f>
        <v>45071</v>
      </c>
      <c r="L409" s="10">
        <f>+VLOOKUP(B409,'[2]TT 2023'!F$416:K$567,2,0)</f>
        <v>3909224</v>
      </c>
      <c r="M409" s="10">
        <f t="shared" si="35"/>
        <v>0</v>
      </c>
      <c r="N409" s="5">
        <f>+VLOOKUP(B409,'[2]TT 2023'!F$416:K$567,6,0)</f>
        <v>45070</v>
      </c>
      <c r="O409" t="s">
        <v>1207</v>
      </c>
    </row>
    <row r="410" spans="1:15" customFormat="1" hidden="1" x14ac:dyDescent="0.25">
      <c r="A410" s="5">
        <v>45036</v>
      </c>
      <c r="B410" s="24">
        <v>23425</v>
      </c>
      <c r="C410" s="6" t="s">
        <v>10</v>
      </c>
      <c r="D410" s="6" t="s">
        <v>810</v>
      </c>
      <c r="E410" s="21">
        <v>888460</v>
      </c>
      <c r="F410" s="22" t="s">
        <v>12</v>
      </c>
      <c r="G410" s="21">
        <v>88846</v>
      </c>
      <c r="H410" s="10">
        <f t="shared" si="34"/>
        <v>977306</v>
      </c>
      <c r="I410" s="6" t="s">
        <v>147</v>
      </c>
      <c r="J410" s="6" t="s">
        <v>148</v>
      </c>
      <c r="K410" s="5">
        <f t="shared" si="36"/>
        <v>45071</v>
      </c>
      <c r="L410" s="10">
        <f>+VLOOKUP(B410,'[2]TT 2023'!F$416:K$567,2,0)</f>
        <v>977306</v>
      </c>
      <c r="M410" s="10">
        <f t="shared" si="35"/>
        <v>0</v>
      </c>
      <c r="N410" s="5">
        <f>+VLOOKUP(B410,'[2]TT 2023'!F$416:K$567,6,0)</f>
        <v>45070</v>
      </c>
      <c r="O410" t="s">
        <v>1207</v>
      </c>
    </row>
    <row r="411" spans="1:15" customFormat="1" hidden="1" x14ac:dyDescent="0.25">
      <c r="A411" s="27">
        <v>45037</v>
      </c>
      <c r="B411" s="30">
        <v>23490</v>
      </c>
      <c r="C411" s="9" t="s">
        <v>10</v>
      </c>
      <c r="D411" s="9" t="s">
        <v>727</v>
      </c>
      <c r="E411" s="21">
        <v>-12020645</v>
      </c>
      <c r="F411" s="22" t="s">
        <v>12</v>
      </c>
      <c r="G411" s="21">
        <v>-1202065</v>
      </c>
      <c r="H411" s="10">
        <f t="shared" si="34"/>
        <v>-13222710</v>
      </c>
      <c r="I411" s="9" t="s">
        <v>147</v>
      </c>
      <c r="J411" s="9" t="s">
        <v>148</v>
      </c>
      <c r="K411" s="27">
        <f t="shared" si="36"/>
        <v>45072</v>
      </c>
      <c r="L411" s="10" t="e">
        <f>+VLOOKUP(B411,'[2]TT 2023'!F$416:K$567,2,0)</f>
        <v>#N/A</v>
      </c>
      <c r="M411" s="10" t="e">
        <f t="shared" si="35"/>
        <v>#N/A</v>
      </c>
      <c r="N411" s="5" t="e">
        <f>+VLOOKUP(B411,'[2]TT 2023'!F$416:K$567,6,0)</f>
        <v>#N/A</v>
      </c>
      <c r="O411" t="s">
        <v>1219</v>
      </c>
    </row>
    <row r="412" spans="1:15" s="29" customFormat="1" hidden="1" x14ac:dyDescent="0.25">
      <c r="A412" s="27">
        <v>45037</v>
      </c>
      <c r="B412" s="30">
        <v>23491</v>
      </c>
      <c r="C412" s="9" t="s">
        <v>10</v>
      </c>
      <c r="D412" s="9" t="s">
        <v>727</v>
      </c>
      <c r="E412" s="10">
        <v>-1449575</v>
      </c>
      <c r="F412" s="11" t="s">
        <v>12</v>
      </c>
      <c r="G412" s="10">
        <v>-144958</v>
      </c>
      <c r="H412" s="10">
        <f t="shared" si="34"/>
        <v>-1594533</v>
      </c>
      <c r="I412" s="9" t="s">
        <v>53</v>
      </c>
      <c r="J412" s="9" t="s">
        <v>54</v>
      </c>
      <c r="K412" s="27">
        <f t="shared" si="36"/>
        <v>45072</v>
      </c>
      <c r="L412" s="10" t="e">
        <f>+VLOOKUP(B412,'[2]TT 2023'!F$416:K$567,2,0)</f>
        <v>#N/A</v>
      </c>
      <c r="M412" s="10" t="e">
        <f t="shared" si="35"/>
        <v>#N/A</v>
      </c>
      <c r="N412" s="27" t="e">
        <f>+VLOOKUP(B412,'[2]TT 2023'!F$416:K$567,6,0)</f>
        <v>#N/A</v>
      </c>
      <c r="O412" s="29" t="s">
        <v>1219</v>
      </c>
    </row>
    <row r="413" spans="1:15" customFormat="1" hidden="1" x14ac:dyDescent="0.25">
      <c r="A413" s="27">
        <v>45037</v>
      </c>
      <c r="B413" s="30">
        <v>23492</v>
      </c>
      <c r="C413" s="9" t="s">
        <v>10</v>
      </c>
      <c r="D413" s="9" t="s">
        <v>727</v>
      </c>
      <c r="E413" s="21">
        <v>-3333790</v>
      </c>
      <c r="F413" s="22" t="s">
        <v>12</v>
      </c>
      <c r="G413" s="21">
        <v>-333379</v>
      </c>
      <c r="H413" s="10">
        <f t="shared" si="34"/>
        <v>-3667169</v>
      </c>
      <c r="I413" s="9" t="s">
        <v>117</v>
      </c>
      <c r="J413" s="9" t="s">
        <v>118</v>
      </c>
      <c r="K413" s="27">
        <f t="shared" si="36"/>
        <v>45072</v>
      </c>
      <c r="L413" s="10" t="e">
        <f>+VLOOKUP(B413,'[2]TT 2023'!F$416:K$567,2,0)</f>
        <v>#N/A</v>
      </c>
      <c r="M413" s="10" t="e">
        <f t="shared" si="35"/>
        <v>#N/A</v>
      </c>
      <c r="N413" s="5" t="e">
        <f>+VLOOKUP(B413,'[2]TT 2023'!F$416:K$567,6,0)</f>
        <v>#N/A</v>
      </c>
      <c r="O413" t="s">
        <v>1219</v>
      </c>
    </row>
    <row r="414" spans="1:15" customFormat="1" hidden="1" x14ac:dyDescent="0.25">
      <c r="A414" s="27">
        <v>45037</v>
      </c>
      <c r="B414" s="30">
        <v>23497</v>
      </c>
      <c r="C414" s="9" t="s">
        <v>10</v>
      </c>
      <c r="D414" s="9" t="s">
        <v>727</v>
      </c>
      <c r="E414" s="21">
        <v>-10038510</v>
      </c>
      <c r="F414" s="22" t="s">
        <v>12</v>
      </c>
      <c r="G414" s="21">
        <v>-1003851</v>
      </c>
      <c r="H414" s="10">
        <f t="shared" si="34"/>
        <v>-11042361</v>
      </c>
      <c r="I414" s="9" t="s">
        <v>131</v>
      </c>
      <c r="J414" s="9" t="s">
        <v>132</v>
      </c>
      <c r="K414" s="27">
        <f t="shared" si="36"/>
        <v>45072</v>
      </c>
      <c r="L414" s="10" t="e">
        <f>+VLOOKUP(B414,'[2]TT 2023'!F$416:K$567,2,0)</f>
        <v>#N/A</v>
      </c>
      <c r="M414" s="10" t="e">
        <f t="shared" si="35"/>
        <v>#N/A</v>
      </c>
      <c r="N414" s="5" t="e">
        <f>+VLOOKUP(B414,'[2]TT 2023'!F$416:K$567,6,0)</f>
        <v>#N/A</v>
      </c>
      <c r="O414" t="s">
        <v>1219</v>
      </c>
    </row>
    <row r="415" spans="1:15" customFormat="1" hidden="1" x14ac:dyDescent="0.25">
      <c r="A415" s="27">
        <v>45037</v>
      </c>
      <c r="B415" s="30">
        <v>23498</v>
      </c>
      <c r="C415" s="9" t="s">
        <v>10</v>
      </c>
      <c r="D415" s="9" t="s">
        <v>727</v>
      </c>
      <c r="E415" s="21">
        <v>-7468482</v>
      </c>
      <c r="F415" s="22" t="s">
        <v>12</v>
      </c>
      <c r="G415" s="21">
        <v>-746849</v>
      </c>
      <c r="H415" s="10">
        <f t="shared" si="34"/>
        <v>-8215331</v>
      </c>
      <c r="I415" s="9" t="s">
        <v>83</v>
      </c>
      <c r="J415" s="9" t="s">
        <v>84</v>
      </c>
      <c r="K415" s="27">
        <f t="shared" si="36"/>
        <v>45072</v>
      </c>
      <c r="L415" s="10" t="e">
        <f>+VLOOKUP(B415,'[2]TT 2023'!F$416:K$567,2,0)</f>
        <v>#N/A</v>
      </c>
      <c r="M415" s="10" t="e">
        <f t="shared" si="35"/>
        <v>#N/A</v>
      </c>
      <c r="N415" s="5" t="e">
        <f>+VLOOKUP(B415,'[2]TT 2023'!F$416:K$567,6,0)</f>
        <v>#N/A</v>
      </c>
      <c r="O415" t="s">
        <v>1219</v>
      </c>
    </row>
    <row r="416" spans="1:15" customFormat="1" hidden="1" x14ac:dyDescent="0.25">
      <c r="A416" s="5">
        <v>45040</v>
      </c>
      <c r="B416" s="24">
        <v>23577</v>
      </c>
      <c r="C416" s="6" t="s">
        <v>10</v>
      </c>
      <c r="D416" s="6" t="s">
        <v>817</v>
      </c>
      <c r="E416" s="21">
        <v>2221160</v>
      </c>
      <c r="F416" s="22" t="s">
        <v>12</v>
      </c>
      <c r="G416" s="21">
        <v>222116</v>
      </c>
      <c r="H416" s="10">
        <f t="shared" si="34"/>
        <v>2443276</v>
      </c>
      <c r="I416" s="6" t="s">
        <v>13</v>
      </c>
      <c r="J416" s="6" t="s">
        <v>14</v>
      </c>
      <c r="K416" s="5">
        <f t="shared" si="36"/>
        <v>45075</v>
      </c>
      <c r="L416" s="10">
        <f>+VLOOKUP(B416,'[2]TT 2023'!F$416:K$567,2,0)</f>
        <v>2443276</v>
      </c>
      <c r="M416" s="10">
        <f t="shared" si="35"/>
        <v>0</v>
      </c>
      <c r="N416" s="5">
        <f>+VLOOKUP(B416,'[2]TT 2023'!F$416:K$567,6,0)</f>
        <v>45070</v>
      </c>
      <c r="O416" t="s">
        <v>1207</v>
      </c>
    </row>
    <row r="417" spans="1:15" customFormat="1" hidden="1" x14ac:dyDescent="0.25">
      <c r="A417" s="5">
        <v>45040</v>
      </c>
      <c r="B417" s="24">
        <v>23578</v>
      </c>
      <c r="C417" s="6" t="s">
        <v>10</v>
      </c>
      <c r="D417" s="6" t="s">
        <v>819</v>
      </c>
      <c r="E417" s="21">
        <v>8749565</v>
      </c>
      <c r="F417" s="22" t="s">
        <v>12</v>
      </c>
      <c r="G417" s="21">
        <v>874957</v>
      </c>
      <c r="H417" s="10">
        <f t="shared" si="34"/>
        <v>9624522</v>
      </c>
      <c r="I417" s="6" t="s">
        <v>13</v>
      </c>
      <c r="J417" s="6" t="s">
        <v>14</v>
      </c>
      <c r="K417" s="5">
        <f t="shared" si="36"/>
        <v>45075</v>
      </c>
      <c r="L417" s="10">
        <f>+VLOOKUP(B417,'[2]TT 2023'!F$568:K$665,2,0)</f>
        <v>9624527</v>
      </c>
      <c r="M417" s="10">
        <f t="shared" si="35"/>
        <v>5</v>
      </c>
      <c r="N417" s="5">
        <f>+VLOOKUP(B417,'[2]TT 2023'!F$568:K$665,6,0)</f>
        <v>45089</v>
      </c>
      <c r="O417" t="s">
        <v>1233</v>
      </c>
    </row>
    <row r="418" spans="1:15" customFormat="1" hidden="1" x14ac:dyDescent="0.25">
      <c r="A418" s="5">
        <v>45040</v>
      </c>
      <c r="B418" s="24">
        <v>23580</v>
      </c>
      <c r="C418" s="6" t="s">
        <v>10</v>
      </c>
      <c r="D418" s="6" t="s">
        <v>821</v>
      </c>
      <c r="E418" s="21">
        <v>7123964</v>
      </c>
      <c r="F418" s="22" t="s">
        <v>12</v>
      </c>
      <c r="G418" s="21">
        <v>712396</v>
      </c>
      <c r="H418" s="10">
        <f t="shared" si="34"/>
        <v>7836360</v>
      </c>
      <c r="I418" s="6" t="s">
        <v>13</v>
      </c>
      <c r="J418" s="6" t="s">
        <v>14</v>
      </c>
      <c r="K418" s="5">
        <f t="shared" si="36"/>
        <v>45075</v>
      </c>
      <c r="L418" s="10">
        <f>+VLOOKUP(B418,'[2]TT 2023'!F$568:K$665,2,0)</f>
        <v>7836356</v>
      </c>
      <c r="M418" s="10">
        <f t="shared" si="35"/>
        <v>-4</v>
      </c>
      <c r="N418" s="5">
        <f>+VLOOKUP(B418,'[2]TT 2023'!F$568:K$665,6,0)</f>
        <v>45089</v>
      </c>
      <c r="O418" t="s">
        <v>1233</v>
      </c>
    </row>
    <row r="419" spans="1:15" customFormat="1" hidden="1" x14ac:dyDescent="0.25">
      <c r="A419" s="5">
        <v>45040</v>
      </c>
      <c r="B419" s="24">
        <v>23581</v>
      </c>
      <c r="C419" s="6" t="s">
        <v>10</v>
      </c>
      <c r="D419" s="6" t="s">
        <v>823</v>
      </c>
      <c r="E419" s="21">
        <v>1110580</v>
      </c>
      <c r="F419" s="22" t="s">
        <v>12</v>
      </c>
      <c r="G419" s="21">
        <v>111058</v>
      </c>
      <c r="H419" s="10">
        <f t="shared" si="34"/>
        <v>1221638</v>
      </c>
      <c r="I419" s="6" t="s">
        <v>13</v>
      </c>
      <c r="J419" s="6" t="s">
        <v>14</v>
      </c>
      <c r="K419" s="5">
        <f t="shared" si="36"/>
        <v>45075</v>
      </c>
      <c r="L419" s="10">
        <f>+VLOOKUP(B419,'[2]TT 2023'!F$416:K$567,2,0)</f>
        <v>1221638</v>
      </c>
      <c r="M419" s="10">
        <f t="shared" si="35"/>
        <v>0</v>
      </c>
      <c r="N419" s="5">
        <f>+VLOOKUP(B419,'[2]TT 2023'!F$416:K$567,6,0)</f>
        <v>45070</v>
      </c>
      <c r="O419" t="s">
        <v>1207</v>
      </c>
    </row>
    <row r="420" spans="1:15" customFormat="1" hidden="1" x14ac:dyDescent="0.25">
      <c r="A420" s="5">
        <v>45040</v>
      </c>
      <c r="B420" s="24">
        <v>23582</v>
      </c>
      <c r="C420" s="6" t="s">
        <v>10</v>
      </c>
      <c r="D420" s="6" t="s">
        <v>825</v>
      </c>
      <c r="E420" s="21">
        <v>3540000</v>
      </c>
      <c r="F420" s="22" t="s">
        <v>12</v>
      </c>
      <c r="G420" s="21">
        <v>354000</v>
      </c>
      <c r="H420" s="10">
        <f t="shared" si="34"/>
        <v>3894000</v>
      </c>
      <c r="I420" s="6" t="s">
        <v>13</v>
      </c>
      <c r="J420" s="6" t="s">
        <v>14</v>
      </c>
      <c r="K420" s="5">
        <f t="shared" si="36"/>
        <v>45075</v>
      </c>
      <c r="L420" s="10">
        <f>+VLOOKUP(B420,'[2]TT 2023'!F$568:K$665,2,0)</f>
        <v>3894000</v>
      </c>
      <c r="M420" s="10">
        <f t="shared" si="35"/>
        <v>0</v>
      </c>
      <c r="N420" s="5">
        <f>+VLOOKUP(B420,'[2]TT 2023'!F$568:K$665,6,0)</f>
        <v>45089</v>
      </c>
      <c r="O420" t="s">
        <v>1233</v>
      </c>
    </row>
    <row r="421" spans="1:15" customFormat="1" hidden="1" x14ac:dyDescent="0.25">
      <c r="A421" s="5">
        <v>45040</v>
      </c>
      <c r="B421" s="24">
        <v>23585</v>
      </c>
      <c r="C421" s="6" t="s">
        <v>10</v>
      </c>
      <c r="D421" s="6" t="s">
        <v>827</v>
      </c>
      <c r="E421" s="21">
        <v>2832000</v>
      </c>
      <c r="F421" s="22" t="s">
        <v>12</v>
      </c>
      <c r="G421" s="21">
        <v>283200</v>
      </c>
      <c r="H421" s="10">
        <f t="shared" si="34"/>
        <v>3115200</v>
      </c>
      <c r="I421" s="6" t="s">
        <v>13</v>
      </c>
      <c r="J421" s="6" t="s">
        <v>14</v>
      </c>
      <c r="K421" s="5">
        <f t="shared" si="36"/>
        <v>45075</v>
      </c>
      <c r="L421" s="10">
        <f>+VLOOKUP(B421,'[2]TT 2023'!F$568:K$665,2,0)</f>
        <v>3115200</v>
      </c>
      <c r="M421" s="10">
        <f t="shared" si="35"/>
        <v>0</v>
      </c>
      <c r="N421" s="5">
        <f>+VLOOKUP(B421,'[2]TT 2023'!F$568:K$665,6,0)</f>
        <v>45089</v>
      </c>
      <c r="O421" t="s">
        <v>1233</v>
      </c>
    </row>
    <row r="422" spans="1:15" customFormat="1" hidden="1" x14ac:dyDescent="0.25">
      <c r="A422" s="5">
        <v>45040</v>
      </c>
      <c r="B422" s="24">
        <v>23586</v>
      </c>
      <c r="C422" s="6" t="s">
        <v>10</v>
      </c>
      <c r="D422" s="6" t="s">
        <v>829</v>
      </c>
      <c r="E422" s="21">
        <v>815912</v>
      </c>
      <c r="F422" s="22" t="s">
        <v>12</v>
      </c>
      <c r="G422" s="21">
        <v>81591</v>
      </c>
      <c r="H422" s="10">
        <f t="shared" si="34"/>
        <v>897503</v>
      </c>
      <c r="I422" s="6" t="s">
        <v>101</v>
      </c>
      <c r="J422" s="6" t="s">
        <v>102</v>
      </c>
      <c r="K422" s="5">
        <f t="shared" si="36"/>
        <v>45075</v>
      </c>
      <c r="L422" s="10">
        <f>+VLOOKUP(B422,'[2]TT 2023'!F$416:K$567,2,0)</f>
        <v>897501</v>
      </c>
      <c r="M422" s="10">
        <f t="shared" si="35"/>
        <v>-2</v>
      </c>
      <c r="N422" s="5">
        <f>+VLOOKUP(B422,'[2]TT 2023'!F$416:K$567,6,0)</f>
        <v>45070</v>
      </c>
      <c r="O422" t="s">
        <v>1207</v>
      </c>
    </row>
    <row r="423" spans="1:15" customFormat="1" hidden="1" x14ac:dyDescent="0.25">
      <c r="A423" s="5">
        <v>45040</v>
      </c>
      <c r="B423" s="24">
        <v>23587</v>
      </c>
      <c r="C423" s="6" t="s">
        <v>10</v>
      </c>
      <c r="D423" s="6" t="s">
        <v>831</v>
      </c>
      <c r="E423" s="21">
        <v>888460</v>
      </c>
      <c r="F423" s="22" t="s">
        <v>12</v>
      </c>
      <c r="G423" s="21">
        <v>88846</v>
      </c>
      <c r="H423" s="10">
        <f t="shared" si="34"/>
        <v>977306</v>
      </c>
      <c r="I423" s="6" t="s">
        <v>101</v>
      </c>
      <c r="J423" s="6" t="s">
        <v>102</v>
      </c>
      <c r="K423" s="5">
        <f t="shared" si="36"/>
        <v>45075</v>
      </c>
      <c r="L423" s="10">
        <f>+VLOOKUP(B423,'[2]TT 2023'!F$416:K$567,2,0)</f>
        <v>977306</v>
      </c>
      <c r="M423" s="10">
        <f t="shared" si="35"/>
        <v>0</v>
      </c>
      <c r="N423" s="5">
        <f>+VLOOKUP(B423,'[2]TT 2023'!F$416:K$567,6,0)</f>
        <v>45070</v>
      </c>
      <c r="O423" t="s">
        <v>1207</v>
      </c>
    </row>
    <row r="424" spans="1:15" customFormat="1" hidden="1" x14ac:dyDescent="0.25">
      <c r="A424" s="5">
        <v>45040</v>
      </c>
      <c r="B424" s="24">
        <v>23588</v>
      </c>
      <c r="C424" s="6" t="s">
        <v>10</v>
      </c>
      <c r="D424" s="6" t="s">
        <v>833</v>
      </c>
      <c r="E424" s="21">
        <v>453750</v>
      </c>
      <c r="F424" s="22" t="s">
        <v>12</v>
      </c>
      <c r="G424" s="21">
        <v>45375</v>
      </c>
      <c r="H424" s="10">
        <f t="shared" si="34"/>
        <v>499125</v>
      </c>
      <c r="I424" s="6" t="s">
        <v>101</v>
      </c>
      <c r="J424" s="6" t="s">
        <v>102</v>
      </c>
      <c r="K424" s="5">
        <f t="shared" si="36"/>
        <v>45075</v>
      </c>
      <c r="L424" s="10">
        <f>+VLOOKUP(B424,'[2]TT 2023'!F$416:K$567,2,0)</f>
        <v>499125</v>
      </c>
      <c r="M424" s="10">
        <f t="shared" si="35"/>
        <v>0</v>
      </c>
      <c r="N424" s="5">
        <f>+VLOOKUP(B424,'[2]TT 2023'!F$416:K$567,6,0)</f>
        <v>45070</v>
      </c>
      <c r="O424" t="s">
        <v>1207</v>
      </c>
    </row>
    <row r="425" spans="1:15" customFormat="1" hidden="1" x14ac:dyDescent="0.25">
      <c r="A425" s="5">
        <v>45040</v>
      </c>
      <c r="B425" s="24">
        <v>23589</v>
      </c>
      <c r="C425" s="6" t="s">
        <v>10</v>
      </c>
      <c r="D425" s="6" t="s">
        <v>835</v>
      </c>
      <c r="E425" s="21">
        <v>7767705</v>
      </c>
      <c r="F425" s="22" t="s">
        <v>12</v>
      </c>
      <c r="G425" s="21">
        <v>776771</v>
      </c>
      <c r="H425" s="10">
        <f t="shared" si="34"/>
        <v>8544476</v>
      </c>
      <c r="I425" s="6" t="s">
        <v>101</v>
      </c>
      <c r="J425" s="6" t="s">
        <v>102</v>
      </c>
      <c r="K425" s="5">
        <f t="shared" si="36"/>
        <v>45075</v>
      </c>
      <c r="L425" s="10">
        <f>+VLOOKUP(B425,'[2]TT 2023'!F$568:K$665,2,0)</f>
        <v>8544481</v>
      </c>
      <c r="M425" s="10">
        <f t="shared" si="35"/>
        <v>5</v>
      </c>
      <c r="N425" s="5">
        <f>+VLOOKUP(B425,'[2]TT 2023'!F$568:K$665,6,0)</f>
        <v>45089</v>
      </c>
      <c r="O425" t="s">
        <v>1233</v>
      </c>
    </row>
    <row r="426" spans="1:15" customFormat="1" hidden="1" x14ac:dyDescent="0.25">
      <c r="A426" s="5">
        <v>45040</v>
      </c>
      <c r="B426" s="24">
        <v>23590</v>
      </c>
      <c r="C426" s="6" t="s">
        <v>10</v>
      </c>
      <c r="D426" s="6" t="s">
        <v>837</v>
      </c>
      <c r="E426" s="21">
        <v>470065</v>
      </c>
      <c r="F426" s="22" t="s">
        <v>12</v>
      </c>
      <c r="G426" s="21">
        <v>47007</v>
      </c>
      <c r="H426" s="10">
        <f t="shared" si="34"/>
        <v>517072</v>
      </c>
      <c r="I426" s="6" t="s">
        <v>101</v>
      </c>
      <c r="J426" s="6" t="s">
        <v>102</v>
      </c>
      <c r="K426" s="5">
        <f t="shared" si="36"/>
        <v>45075</v>
      </c>
      <c r="L426" s="10">
        <f>+VLOOKUP(B426,'[2]TT 2023'!F$568:K$665,2,0)</f>
        <v>517077</v>
      </c>
      <c r="M426" s="10">
        <f t="shared" si="35"/>
        <v>5</v>
      </c>
      <c r="N426" s="5">
        <f>+VLOOKUP(B426,'[2]TT 2023'!F$568:K$665,6,0)</f>
        <v>45089</v>
      </c>
      <c r="O426" t="s">
        <v>1233</v>
      </c>
    </row>
    <row r="427" spans="1:15" customFormat="1" hidden="1" x14ac:dyDescent="0.25">
      <c r="A427" s="5">
        <v>45040</v>
      </c>
      <c r="B427" s="24">
        <v>23591</v>
      </c>
      <c r="C427" s="6" t="s">
        <v>10</v>
      </c>
      <c r="D427" s="6" t="s">
        <v>839</v>
      </c>
      <c r="E427" s="21">
        <v>4950909</v>
      </c>
      <c r="F427" s="22" t="s">
        <v>12</v>
      </c>
      <c r="G427" s="21">
        <v>495091</v>
      </c>
      <c r="H427" s="10">
        <f t="shared" si="34"/>
        <v>5446000</v>
      </c>
      <c r="I427" s="6" t="s">
        <v>53</v>
      </c>
      <c r="J427" s="6" t="s">
        <v>54</v>
      </c>
      <c r="K427" s="5">
        <f t="shared" si="36"/>
        <v>45075</v>
      </c>
      <c r="L427" s="10">
        <f>+VLOOKUP(B427,'[2]TT 2023'!F$568:K$665,2,0)</f>
        <v>5446001</v>
      </c>
      <c r="M427" s="10">
        <f t="shared" si="35"/>
        <v>1</v>
      </c>
      <c r="N427" s="5">
        <f>+VLOOKUP(B427,'[2]TT 2023'!F$568:K$665,6,0)</f>
        <v>45089</v>
      </c>
      <c r="O427" t="s">
        <v>1233</v>
      </c>
    </row>
    <row r="428" spans="1:15" customFormat="1" hidden="1" x14ac:dyDescent="0.25">
      <c r="A428" s="5">
        <v>45040</v>
      </c>
      <c r="B428" s="24">
        <v>23592</v>
      </c>
      <c r="C428" s="6" t="s">
        <v>10</v>
      </c>
      <c r="D428" s="6" t="s">
        <v>841</v>
      </c>
      <c r="E428" s="21">
        <v>2579200</v>
      </c>
      <c r="F428" s="22" t="s">
        <v>12</v>
      </c>
      <c r="G428" s="21">
        <v>257920</v>
      </c>
      <c r="H428" s="10">
        <f t="shared" si="34"/>
        <v>2837120</v>
      </c>
      <c r="I428" s="6" t="s">
        <v>139</v>
      </c>
      <c r="J428" s="6" t="s">
        <v>140</v>
      </c>
      <c r="K428" s="5">
        <f t="shared" si="36"/>
        <v>45075</v>
      </c>
      <c r="L428" s="10">
        <f>+VLOOKUP(B428,'[2]TT 2023'!F$568:K$665,2,0)</f>
        <v>2837120</v>
      </c>
      <c r="M428" s="10">
        <f t="shared" si="35"/>
        <v>0</v>
      </c>
      <c r="N428" s="5">
        <f>+VLOOKUP(B428,'[2]TT 2023'!F$568:K$665,6,0)</f>
        <v>45089</v>
      </c>
      <c r="O428" t="s">
        <v>1233</v>
      </c>
    </row>
    <row r="429" spans="1:15" customFormat="1" hidden="1" x14ac:dyDescent="0.25">
      <c r="A429" s="5">
        <v>45040</v>
      </c>
      <c r="B429" s="24">
        <v>23593</v>
      </c>
      <c r="C429" s="6" t="s">
        <v>10</v>
      </c>
      <c r="D429" s="6" t="s">
        <v>843</v>
      </c>
      <c r="E429" s="21">
        <v>3689780</v>
      </c>
      <c r="F429" s="22" t="s">
        <v>12</v>
      </c>
      <c r="G429" s="21">
        <v>368978</v>
      </c>
      <c r="H429" s="10">
        <f t="shared" si="34"/>
        <v>4058758</v>
      </c>
      <c r="I429" s="6" t="s">
        <v>89</v>
      </c>
      <c r="J429" s="6" t="s">
        <v>90</v>
      </c>
      <c r="K429" s="5">
        <f t="shared" si="36"/>
        <v>45075</v>
      </c>
      <c r="L429" s="10">
        <f>+VLOOKUP(B429,'[2]TT 2023'!F$568:K$665,2,0)</f>
        <v>4058758</v>
      </c>
      <c r="M429" s="10">
        <f t="shared" si="35"/>
        <v>0</v>
      </c>
      <c r="N429" s="5">
        <f>+VLOOKUP(B429,'[2]TT 2023'!F$568:K$665,6,0)</f>
        <v>45089</v>
      </c>
      <c r="O429" t="s">
        <v>1233</v>
      </c>
    </row>
    <row r="430" spans="1:15" customFormat="1" hidden="1" x14ac:dyDescent="0.25">
      <c r="A430" s="5">
        <v>45040</v>
      </c>
      <c r="B430" s="24">
        <v>23594</v>
      </c>
      <c r="C430" s="6" t="s">
        <v>10</v>
      </c>
      <c r="D430" s="6" t="s">
        <v>845</v>
      </c>
      <c r="E430" s="21">
        <v>1416000</v>
      </c>
      <c r="F430" s="22" t="s">
        <v>12</v>
      </c>
      <c r="G430" s="21">
        <v>141600</v>
      </c>
      <c r="H430" s="10">
        <f t="shared" si="34"/>
        <v>1557600</v>
      </c>
      <c r="I430" s="6" t="s">
        <v>89</v>
      </c>
      <c r="J430" s="6" t="s">
        <v>90</v>
      </c>
      <c r="K430" s="5">
        <f t="shared" si="36"/>
        <v>45075</v>
      </c>
      <c r="L430" s="10">
        <f>+VLOOKUP(B430,'[2]TT 2023'!F$568:K$665,2,0)</f>
        <v>1557600</v>
      </c>
      <c r="M430" s="10">
        <f t="shared" si="35"/>
        <v>0</v>
      </c>
      <c r="N430" s="5">
        <f>+VLOOKUP(B430,'[2]TT 2023'!F$568:K$665,6,0)</f>
        <v>45089</v>
      </c>
      <c r="O430" t="s">
        <v>1233</v>
      </c>
    </row>
    <row r="431" spans="1:15" customFormat="1" hidden="1" x14ac:dyDescent="0.25">
      <c r="A431" s="5">
        <v>45040</v>
      </c>
      <c r="B431" s="24">
        <v>23595</v>
      </c>
      <c r="C431" s="6" t="s">
        <v>10</v>
      </c>
      <c r="D431" s="6" t="s">
        <v>847</v>
      </c>
      <c r="E431" s="21">
        <v>2579200</v>
      </c>
      <c r="F431" s="22" t="s">
        <v>12</v>
      </c>
      <c r="G431" s="21">
        <v>257920</v>
      </c>
      <c r="H431" s="10">
        <f t="shared" si="34"/>
        <v>2837120</v>
      </c>
      <c r="I431" s="6" t="s">
        <v>93</v>
      </c>
      <c r="J431" s="6" t="s">
        <v>94</v>
      </c>
      <c r="K431" s="5">
        <f t="shared" si="36"/>
        <v>45075</v>
      </c>
      <c r="L431" s="10">
        <f>+VLOOKUP(B431,'[2]TT 2023'!F$568:K$665,2,0)</f>
        <v>2837120</v>
      </c>
      <c r="M431" s="10">
        <f t="shared" si="35"/>
        <v>0</v>
      </c>
      <c r="N431" s="5">
        <f>+VLOOKUP(B431,'[2]TT 2023'!F$568:K$665,6,0)</f>
        <v>45089</v>
      </c>
      <c r="O431" t="s">
        <v>1233</v>
      </c>
    </row>
    <row r="432" spans="1:15" customFormat="1" hidden="1" x14ac:dyDescent="0.25">
      <c r="A432" s="5">
        <v>45040</v>
      </c>
      <c r="B432" s="24">
        <v>23596</v>
      </c>
      <c r="C432" s="6" t="s">
        <v>10</v>
      </c>
      <c r="D432" s="6" t="s">
        <v>849</v>
      </c>
      <c r="E432" s="21">
        <v>1213650</v>
      </c>
      <c r="F432" s="22" t="s">
        <v>12</v>
      </c>
      <c r="G432" s="21">
        <v>121365</v>
      </c>
      <c r="H432" s="10">
        <f t="shared" si="34"/>
        <v>1335015</v>
      </c>
      <c r="I432" s="6" t="s">
        <v>113</v>
      </c>
      <c r="J432" s="6" t="s">
        <v>114</v>
      </c>
      <c r="K432" s="5">
        <f t="shared" si="36"/>
        <v>45075</v>
      </c>
      <c r="L432" s="10">
        <f>+VLOOKUP(B432,'[2]TT 2023'!F$568:K$665,2,0)</f>
        <v>1335015</v>
      </c>
      <c r="M432" s="10">
        <f t="shared" si="35"/>
        <v>0</v>
      </c>
      <c r="N432" s="5">
        <f>+VLOOKUP(B432,'[2]TT 2023'!F$568:K$665,6,0)</f>
        <v>45089</v>
      </c>
      <c r="O432" t="s">
        <v>1233</v>
      </c>
    </row>
    <row r="433" spans="1:15" customFormat="1" hidden="1" x14ac:dyDescent="0.25">
      <c r="A433" s="5">
        <v>45040</v>
      </c>
      <c r="B433" s="24">
        <v>23597</v>
      </c>
      <c r="C433" s="6" t="s">
        <v>10</v>
      </c>
      <c r="D433" s="6" t="s">
        <v>851</v>
      </c>
      <c r="E433" s="21">
        <v>2996645</v>
      </c>
      <c r="F433" s="22" t="s">
        <v>12</v>
      </c>
      <c r="G433" s="21">
        <v>299665</v>
      </c>
      <c r="H433" s="10">
        <f t="shared" si="34"/>
        <v>3296310</v>
      </c>
      <c r="I433" s="6" t="s">
        <v>175</v>
      </c>
      <c r="J433" s="6" t="s">
        <v>176</v>
      </c>
      <c r="K433" s="5">
        <f t="shared" si="36"/>
        <v>45075</v>
      </c>
      <c r="L433" s="10">
        <f>+VLOOKUP(B433,'[2]TT 2023'!F$568:K$665,2,0)</f>
        <v>3296315</v>
      </c>
      <c r="M433" s="10">
        <f t="shared" si="35"/>
        <v>5</v>
      </c>
      <c r="N433" s="5">
        <f>+VLOOKUP(B433,'[2]TT 2023'!F$568:K$665,6,0)</f>
        <v>45089</v>
      </c>
      <c r="O433" t="s">
        <v>1233</v>
      </c>
    </row>
    <row r="434" spans="1:15" customFormat="1" hidden="1" x14ac:dyDescent="0.25">
      <c r="A434" s="5">
        <v>45040</v>
      </c>
      <c r="B434" s="24">
        <v>23598</v>
      </c>
      <c r="C434" s="6" t="s">
        <v>10</v>
      </c>
      <c r="D434" s="6" t="s">
        <v>853</v>
      </c>
      <c r="E434" s="21">
        <v>5664000</v>
      </c>
      <c r="F434" s="22" t="s">
        <v>12</v>
      </c>
      <c r="G434" s="21">
        <v>566400</v>
      </c>
      <c r="H434" s="10">
        <f t="shared" si="34"/>
        <v>6230400</v>
      </c>
      <c r="I434" s="6" t="s">
        <v>139</v>
      </c>
      <c r="J434" s="6" t="s">
        <v>140</v>
      </c>
      <c r="K434" s="5">
        <f t="shared" si="36"/>
        <v>45075</v>
      </c>
      <c r="L434" s="10">
        <f>+VLOOKUP(B434,'[2]TT 2023'!F$568:K$665,2,0)</f>
        <v>6230400</v>
      </c>
      <c r="M434" s="10">
        <f t="shared" si="35"/>
        <v>0</v>
      </c>
      <c r="N434" s="5">
        <f>+VLOOKUP(B434,'[2]TT 2023'!F$568:K$665,6,0)</f>
        <v>45089</v>
      </c>
      <c r="O434" t="s">
        <v>1233</v>
      </c>
    </row>
    <row r="435" spans="1:15" customFormat="1" hidden="1" x14ac:dyDescent="0.25">
      <c r="A435" s="5">
        <v>45040</v>
      </c>
      <c r="B435" s="24">
        <v>23599</v>
      </c>
      <c r="C435" s="6" t="s">
        <v>10</v>
      </c>
      <c r="D435" s="6" t="s">
        <v>855</v>
      </c>
      <c r="E435" s="21">
        <v>1416000</v>
      </c>
      <c r="F435" s="22" t="s">
        <v>12</v>
      </c>
      <c r="G435" s="21">
        <v>141600</v>
      </c>
      <c r="H435" s="10">
        <f t="shared" si="34"/>
        <v>1557600</v>
      </c>
      <c r="I435" s="6" t="s">
        <v>73</v>
      </c>
      <c r="J435" s="6" t="s">
        <v>74</v>
      </c>
      <c r="K435" s="5">
        <f t="shared" si="36"/>
        <v>45075</v>
      </c>
      <c r="L435" s="10">
        <f>+VLOOKUP(B435,'[2]TT 2023'!F$568:K$665,2,0)</f>
        <v>1557600</v>
      </c>
      <c r="M435" s="10">
        <f t="shared" si="35"/>
        <v>0</v>
      </c>
      <c r="N435" s="5">
        <f>+VLOOKUP(B435,'[2]TT 2023'!F$568:K$665,6,0)</f>
        <v>45089</v>
      </c>
      <c r="O435" t="s">
        <v>1233</v>
      </c>
    </row>
    <row r="436" spans="1:15" customFormat="1" hidden="1" x14ac:dyDescent="0.25">
      <c r="A436" s="5">
        <v>45043</v>
      </c>
      <c r="B436" s="24">
        <v>25134</v>
      </c>
      <c r="C436" s="6" t="s">
        <v>10</v>
      </c>
      <c r="D436" s="6" t="s">
        <v>857</v>
      </c>
      <c r="E436" s="21">
        <v>4932204</v>
      </c>
      <c r="F436" s="22" t="s">
        <v>12</v>
      </c>
      <c r="G436" s="21">
        <v>493220</v>
      </c>
      <c r="H436" s="10">
        <f t="shared" si="34"/>
        <v>5425424</v>
      </c>
      <c r="I436" s="6" t="s">
        <v>89</v>
      </c>
      <c r="J436" s="6" t="s">
        <v>90</v>
      </c>
      <c r="K436" s="5">
        <f t="shared" si="36"/>
        <v>45078</v>
      </c>
      <c r="L436" s="10">
        <f>+VLOOKUP(B436,'[2]TT 2023'!F$332:K$415,2,0)</f>
        <v>5425420</v>
      </c>
      <c r="M436" s="10">
        <f t="shared" si="35"/>
        <v>-4</v>
      </c>
      <c r="N436" s="5">
        <f>+VLOOKUP(B436,'[2]TT 2023'!F$332:K$415,6,0)</f>
        <v>45056</v>
      </c>
      <c r="O436" t="s">
        <v>1206</v>
      </c>
    </row>
    <row r="437" spans="1:15" customFormat="1" hidden="1" x14ac:dyDescent="0.25">
      <c r="A437" s="5">
        <v>45043</v>
      </c>
      <c r="B437" s="24">
        <v>25135</v>
      </c>
      <c r="C437" s="6" t="s">
        <v>10</v>
      </c>
      <c r="D437" s="6" t="s">
        <v>859</v>
      </c>
      <c r="E437" s="21">
        <v>911240</v>
      </c>
      <c r="F437" s="22" t="s">
        <v>12</v>
      </c>
      <c r="G437" s="21">
        <v>91124</v>
      </c>
      <c r="H437" s="10">
        <f t="shared" si="34"/>
        <v>1002364</v>
      </c>
      <c r="I437" s="6" t="s">
        <v>147</v>
      </c>
      <c r="J437" s="6" t="s">
        <v>148</v>
      </c>
      <c r="K437" s="5">
        <f t="shared" si="36"/>
        <v>45078</v>
      </c>
      <c r="L437" s="10">
        <f>+VLOOKUP(B437,'[2]TT 2023'!F$332:K$415,2,0)</f>
        <v>1002364</v>
      </c>
      <c r="M437" s="10">
        <f t="shared" si="35"/>
        <v>0</v>
      </c>
      <c r="N437" s="5">
        <f>+VLOOKUP(B437,'[2]TT 2023'!F$332:K$415,6,0)</f>
        <v>45056</v>
      </c>
      <c r="O437" t="s">
        <v>1206</v>
      </c>
    </row>
    <row r="438" spans="1:15" customFormat="1" hidden="1" x14ac:dyDescent="0.25">
      <c r="A438" s="5">
        <v>45043</v>
      </c>
      <c r="B438" s="24">
        <v>25136</v>
      </c>
      <c r="C438" s="6" t="s">
        <v>10</v>
      </c>
      <c r="D438" s="6" t="s">
        <v>861</v>
      </c>
      <c r="E438" s="21">
        <v>2356600</v>
      </c>
      <c r="F438" s="22" t="s">
        <v>12</v>
      </c>
      <c r="G438" s="21">
        <v>235660</v>
      </c>
      <c r="H438" s="10">
        <f t="shared" si="34"/>
        <v>2592260</v>
      </c>
      <c r="I438" s="6" t="s">
        <v>147</v>
      </c>
      <c r="J438" s="6" t="s">
        <v>148</v>
      </c>
      <c r="K438" s="5">
        <f t="shared" si="36"/>
        <v>45078</v>
      </c>
      <c r="L438" s="10">
        <f>+VLOOKUP(B438,'[2]TT 2023'!F$332:K$415,2,0)</f>
        <v>2592260</v>
      </c>
      <c r="M438" s="10">
        <f t="shared" si="35"/>
        <v>0</v>
      </c>
      <c r="N438" s="5">
        <f>+VLOOKUP(B438,'[2]TT 2023'!F$332:K$415,6,0)</f>
        <v>45056</v>
      </c>
      <c r="O438" t="s">
        <v>1206</v>
      </c>
    </row>
    <row r="439" spans="1:15" customFormat="1" hidden="1" x14ac:dyDescent="0.25">
      <c r="A439" s="5">
        <v>45043</v>
      </c>
      <c r="B439" s="24">
        <v>25137</v>
      </c>
      <c r="C439" s="6" t="s">
        <v>10</v>
      </c>
      <c r="D439" s="6" t="s">
        <v>863</v>
      </c>
      <c r="E439" s="21">
        <v>7769660</v>
      </c>
      <c r="F439" s="22" t="s">
        <v>12</v>
      </c>
      <c r="G439" s="21">
        <v>776966</v>
      </c>
      <c r="H439" s="10">
        <f t="shared" si="34"/>
        <v>8546626</v>
      </c>
      <c r="I439" s="6" t="s">
        <v>147</v>
      </c>
      <c r="J439" s="6" t="s">
        <v>148</v>
      </c>
      <c r="K439" s="5">
        <f t="shared" si="36"/>
        <v>45078</v>
      </c>
      <c r="L439" s="10">
        <f>+VLOOKUP(B439,'[2]TT 2023'!F$332:K$415,2,0)</f>
        <v>8546626</v>
      </c>
      <c r="M439" s="10">
        <f t="shared" si="35"/>
        <v>0</v>
      </c>
      <c r="N439" s="5">
        <f>+VLOOKUP(B439,'[2]TT 2023'!F$332:K$415,6,0)</f>
        <v>45056</v>
      </c>
      <c r="O439" t="s">
        <v>1206</v>
      </c>
    </row>
    <row r="440" spans="1:15" customFormat="1" hidden="1" x14ac:dyDescent="0.25">
      <c r="A440" s="5">
        <v>45043</v>
      </c>
      <c r="B440" s="24">
        <v>25138</v>
      </c>
      <c r="C440" s="6" t="s">
        <v>10</v>
      </c>
      <c r="D440" s="6" t="s">
        <v>865</v>
      </c>
      <c r="E440" s="21">
        <v>5355860</v>
      </c>
      <c r="F440" s="22" t="s">
        <v>12</v>
      </c>
      <c r="G440" s="21">
        <v>535586</v>
      </c>
      <c r="H440" s="10">
        <f t="shared" si="34"/>
        <v>5891446</v>
      </c>
      <c r="I440" s="6" t="s">
        <v>139</v>
      </c>
      <c r="J440" s="6" t="s">
        <v>140</v>
      </c>
      <c r="K440" s="5">
        <f t="shared" si="36"/>
        <v>45078</v>
      </c>
      <c r="L440" s="10">
        <f>+VLOOKUP(B440,'[2]TT 2023'!F$332:K$415,2,0)</f>
        <v>5891446</v>
      </c>
      <c r="M440" s="10">
        <f t="shared" si="35"/>
        <v>0</v>
      </c>
      <c r="N440" s="5">
        <f>+VLOOKUP(B440,'[2]TT 2023'!F$332:K$415,6,0)</f>
        <v>45056</v>
      </c>
      <c r="O440" t="s">
        <v>1206</v>
      </c>
    </row>
    <row r="441" spans="1:15" customFormat="1" hidden="1" x14ac:dyDescent="0.25">
      <c r="A441" s="5">
        <v>45043</v>
      </c>
      <c r="B441" s="24">
        <v>25139</v>
      </c>
      <c r="C441" s="6" t="s">
        <v>10</v>
      </c>
      <c r="D441" s="6" t="s">
        <v>867</v>
      </c>
      <c r="E441" s="21">
        <v>1178300</v>
      </c>
      <c r="F441" s="22" t="s">
        <v>12</v>
      </c>
      <c r="G441" s="21">
        <v>117830</v>
      </c>
      <c r="H441" s="10">
        <f t="shared" si="34"/>
        <v>1296130</v>
      </c>
      <c r="I441" s="6" t="s">
        <v>147</v>
      </c>
      <c r="J441" s="6" t="s">
        <v>148</v>
      </c>
      <c r="K441" s="5">
        <f t="shared" si="36"/>
        <v>45078</v>
      </c>
      <c r="L441" s="10">
        <f>+VLOOKUP(B441,'[2]TT 2023'!F$332:K$415,2,0)</f>
        <v>1296130</v>
      </c>
      <c r="M441" s="10">
        <f t="shared" si="35"/>
        <v>0</v>
      </c>
      <c r="N441" s="5">
        <f>+VLOOKUP(B441,'[2]TT 2023'!F$332:K$415,6,0)</f>
        <v>45056</v>
      </c>
      <c r="O441" t="s">
        <v>1206</v>
      </c>
    </row>
    <row r="442" spans="1:15" customFormat="1" hidden="1" x14ac:dyDescent="0.25">
      <c r="A442" s="5">
        <v>45043</v>
      </c>
      <c r="B442" s="24">
        <v>25140</v>
      </c>
      <c r="C442" s="6" t="s">
        <v>10</v>
      </c>
      <c r="D442" s="6" t="s">
        <v>869</v>
      </c>
      <c r="E442" s="21">
        <v>1012060</v>
      </c>
      <c r="F442" s="22" t="s">
        <v>12</v>
      </c>
      <c r="G442" s="21">
        <v>101206</v>
      </c>
      <c r="H442" s="10">
        <f t="shared" si="34"/>
        <v>1113266</v>
      </c>
      <c r="I442" s="6" t="s">
        <v>147</v>
      </c>
      <c r="J442" s="6" t="s">
        <v>148</v>
      </c>
      <c r="K442" s="5">
        <f t="shared" si="36"/>
        <v>45078</v>
      </c>
      <c r="L442" s="10">
        <f>+VLOOKUP(B442,'[2]TT 2023'!F$332:K$415,2,0)</f>
        <v>1113266</v>
      </c>
      <c r="M442" s="10">
        <f t="shared" si="35"/>
        <v>0</v>
      </c>
      <c r="N442" s="5">
        <f>+VLOOKUP(B442,'[2]TT 2023'!F$332:K$415,6,0)</f>
        <v>45056</v>
      </c>
      <c r="O442" t="s">
        <v>1206</v>
      </c>
    </row>
    <row r="443" spans="1:15" customFormat="1" hidden="1" x14ac:dyDescent="0.25">
      <c r="A443" s="5">
        <v>45043</v>
      </c>
      <c r="B443" s="24">
        <v>25141</v>
      </c>
      <c r="C443" s="6" t="s">
        <v>10</v>
      </c>
      <c r="D443" s="6" t="s">
        <v>871</v>
      </c>
      <c r="E443" s="21">
        <v>4343800</v>
      </c>
      <c r="F443" s="22" t="s">
        <v>12</v>
      </c>
      <c r="G443" s="21">
        <v>434380</v>
      </c>
      <c r="H443" s="10">
        <f t="shared" si="34"/>
        <v>4778180</v>
      </c>
      <c r="I443" s="6" t="s">
        <v>147</v>
      </c>
      <c r="J443" s="6" t="s">
        <v>148</v>
      </c>
      <c r="K443" s="5">
        <f t="shared" si="36"/>
        <v>45078</v>
      </c>
      <c r="L443" s="10">
        <f>+VLOOKUP(B443,'[2]TT 2023'!F$332:K$415,2,0)</f>
        <v>4778180</v>
      </c>
      <c r="M443" s="10">
        <f t="shared" si="35"/>
        <v>0</v>
      </c>
      <c r="N443" s="5">
        <f>+VLOOKUP(B443,'[2]TT 2023'!F$332:K$415,6,0)</f>
        <v>45056</v>
      </c>
      <c r="O443" t="s">
        <v>1206</v>
      </c>
    </row>
    <row r="444" spans="1:15" customFormat="1" hidden="1" x14ac:dyDescent="0.25">
      <c r="A444" s="5">
        <v>45043</v>
      </c>
      <c r="B444" s="24">
        <v>25142</v>
      </c>
      <c r="C444" s="6" t="s">
        <v>10</v>
      </c>
      <c r="D444" s="6" t="s">
        <v>873</v>
      </c>
      <c r="E444" s="21">
        <v>4631968</v>
      </c>
      <c r="F444" s="22" t="s">
        <v>12</v>
      </c>
      <c r="G444" s="21">
        <v>463197</v>
      </c>
      <c r="H444" s="10">
        <f t="shared" si="34"/>
        <v>5095165</v>
      </c>
      <c r="I444" s="6" t="s">
        <v>147</v>
      </c>
      <c r="J444" s="6" t="s">
        <v>148</v>
      </c>
      <c r="K444" s="5">
        <f t="shared" si="36"/>
        <v>45078</v>
      </c>
      <c r="L444" s="10">
        <f>+VLOOKUP(B444,'[2]TT 2023'!F$332:K$415,2,0)</f>
        <v>5095167</v>
      </c>
      <c r="M444" s="10">
        <f t="shared" si="35"/>
        <v>2</v>
      </c>
      <c r="N444" s="5">
        <f>+VLOOKUP(B444,'[2]TT 2023'!F$332:K$415,6,0)</f>
        <v>45056</v>
      </c>
      <c r="O444" t="s">
        <v>1206</v>
      </c>
    </row>
    <row r="445" spans="1:15" customFormat="1" hidden="1" x14ac:dyDescent="0.25">
      <c r="A445" s="5">
        <v>45043</v>
      </c>
      <c r="B445" s="24">
        <v>25143</v>
      </c>
      <c r="C445" s="6" t="s">
        <v>10</v>
      </c>
      <c r="D445" s="6" t="s">
        <v>875</v>
      </c>
      <c r="E445" s="21">
        <v>1110580</v>
      </c>
      <c r="F445" s="22" t="s">
        <v>12</v>
      </c>
      <c r="G445" s="21">
        <v>111058</v>
      </c>
      <c r="H445" s="10">
        <f t="shared" si="34"/>
        <v>1221638</v>
      </c>
      <c r="I445" s="6" t="s">
        <v>93</v>
      </c>
      <c r="J445" s="6" t="s">
        <v>94</v>
      </c>
      <c r="K445" s="5">
        <f t="shared" si="36"/>
        <v>45078</v>
      </c>
      <c r="L445" s="10">
        <f>+VLOOKUP(B445,'[2]TT 2023'!F$332:K$415,2,0)</f>
        <v>1221638</v>
      </c>
      <c r="M445" s="10">
        <f t="shared" si="35"/>
        <v>0</v>
      </c>
      <c r="N445" s="5">
        <f>+VLOOKUP(B445,'[2]TT 2023'!F$332:K$415,6,0)</f>
        <v>45056</v>
      </c>
      <c r="O445" t="s">
        <v>1206</v>
      </c>
    </row>
    <row r="446" spans="1:15" customFormat="1" hidden="1" x14ac:dyDescent="0.25">
      <c r="A446" s="5">
        <v>45043</v>
      </c>
      <c r="B446" s="24">
        <v>25144</v>
      </c>
      <c r="C446" s="6" t="s">
        <v>10</v>
      </c>
      <c r="D446" s="6" t="s">
        <v>877</v>
      </c>
      <c r="E446" s="21">
        <v>7496678</v>
      </c>
      <c r="F446" s="22" t="s">
        <v>12</v>
      </c>
      <c r="G446" s="21">
        <v>749668</v>
      </c>
      <c r="H446" s="10">
        <f t="shared" si="34"/>
        <v>8246346</v>
      </c>
      <c r="I446" s="6" t="s">
        <v>13</v>
      </c>
      <c r="J446" s="6" t="s">
        <v>14</v>
      </c>
      <c r="K446" s="5">
        <f t="shared" si="36"/>
        <v>45078</v>
      </c>
      <c r="L446" s="10">
        <f>+VLOOKUP(B446,'[2]TT 2023'!F$332:K$415,2,0)</f>
        <v>8246348</v>
      </c>
      <c r="M446" s="10">
        <f t="shared" si="35"/>
        <v>2</v>
      </c>
      <c r="N446" s="5">
        <f>+VLOOKUP(B446,'[2]TT 2023'!F$332:K$415,6,0)</f>
        <v>45056</v>
      </c>
      <c r="O446" t="s">
        <v>1206</v>
      </c>
    </row>
    <row r="447" spans="1:15" customFormat="1" hidden="1" x14ac:dyDescent="0.25">
      <c r="A447" s="5">
        <v>45043</v>
      </c>
      <c r="B447" s="24">
        <v>25145</v>
      </c>
      <c r="C447" s="6" t="s">
        <v>10</v>
      </c>
      <c r="D447" s="6" t="s">
        <v>879</v>
      </c>
      <c r="E447" s="21">
        <v>225825</v>
      </c>
      <c r="F447" s="22" t="s">
        <v>12</v>
      </c>
      <c r="G447" s="21">
        <v>22583</v>
      </c>
      <c r="H447" s="10">
        <f t="shared" si="34"/>
        <v>248408</v>
      </c>
      <c r="I447" s="6" t="s">
        <v>89</v>
      </c>
      <c r="J447" s="6" t="s">
        <v>90</v>
      </c>
      <c r="K447" s="5">
        <f t="shared" si="36"/>
        <v>45078</v>
      </c>
      <c r="L447" s="10">
        <f>+VLOOKUP(B447,'[2]TT 2023'!F$332:K$415,2,0)</f>
        <v>248413</v>
      </c>
      <c r="M447" s="10">
        <f t="shared" si="35"/>
        <v>5</v>
      </c>
      <c r="N447" s="5">
        <f>+VLOOKUP(B447,'[2]TT 2023'!F$332:K$415,6,0)</f>
        <v>45056</v>
      </c>
      <c r="O447" t="s">
        <v>1206</v>
      </c>
    </row>
    <row r="448" spans="1:15" customFormat="1" hidden="1" x14ac:dyDescent="0.25">
      <c r="A448" s="5">
        <v>45043</v>
      </c>
      <c r="B448" s="24">
        <v>25146</v>
      </c>
      <c r="C448" s="6" t="s">
        <v>10</v>
      </c>
      <c r="D448" s="6" t="s">
        <v>881</v>
      </c>
      <c r="E448" s="21">
        <v>4048240</v>
      </c>
      <c r="F448" s="22" t="s">
        <v>12</v>
      </c>
      <c r="G448" s="21">
        <v>404824</v>
      </c>
      <c r="H448" s="10">
        <f t="shared" si="34"/>
        <v>4453064</v>
      </c>
      <c r="I448" s="6" t="s">
        <v>175</v>
      </c>
      <c r="J448" s="6" t="s">
        <v>176</v>
      </c>
      <c r="K448" s="5">
        <f t="shared" si="36"/>
        <v>45078</v>
      </c>
      <c r="L448" s="10">
        <f>+VLOOKUP(B448,'[2]TT 2023'!F$332:K$415,2,0)</f>
        <v>4453064</v>
      </c>
      <c r="M448" s="10">
        <f t="shared" si="35"/>
        <v>0</v>
      </c>
      <c r="N448" s="5">
        <f>+VLOOKUP(B448,'[2]TT 2023'!F$332:K$415,6,0)</f>
        <v>45056</v>
      </c>
      <c r="O448" t="s">
        <v>1206</v>
      </c>
    </row>
    <row r="449" spans="1:15" customFormat="1" hidden="1" x14ac:dyDescent="0.25">
      <c r="A449" s="5">
        <v>45043</v>
      </c>
      <c r="B449" s="24">
        <v>25147</v>
      </c>
      <c r="C449" s="6" t="s">
        <v>10</v>
      </c>
      <c r="D449" s="6" t="s">
        <v>883</v>
      </c>
      <c r="E449" s="21">
        <v>135495</v>
      </c>
      <c r="F449" s="22" t="s">
        <v>12</v>
      </c>
      <c r="G449" s="21">
        <v>13550</v>
      </c>
      <c r="H449" s="10">
        <f t="shared" si="34"/>
        <v>149045</v>
      </c>
      <c r="I449" s="6" t="s">
        <v>175</v>
      </c>
      <c r="J449" s="6" t="s">
        <v>176</v>
      </c>
      <c r="K449" s="5">
        <f t="shared" si="36"/>
        <v>45078</v>
      </c>
      <c r="L449" s="10">
        <f>+VLOOKUP(B449,'[2]TT 2023'!F$332:K$415,2,0)</f>
        <v>149050</v>
      </c>
      <c r="M449" s="10">
        <f t="shared" si="35"/>
        <v>5</v>
      </c>
      <c r="N449" s="5">
        <f>+VLOOKUP(B449,'[2]TT 2023'!F$332:K$415,6,0)</f>
        <v>45056</v>
      </c>
      <c r="O449" t="s">
        <v>1206</v>
      </c>
    </row>
    <row r="450" spans="1:15" customFormat="1" hidden="1" x14ac:dyDescent="0.25">
      <c r="A450" s="5">
        <v>45043</v>
      </c>
      <c r="B450" s="24">
        <v>25148</v>
      </c>
      <c r="C450" s="6" t="s">
        <v>10</v>
      </c>
      <c r="D450" s="6" t="s">
        <v>885</v>
      </c>
      <c r="E450" s="21">
        <v>1336405</v>
      </c>
      <c r="F450" s="22" t="s">
        <v>12</v>
      </c>
      <c r="G450" s="21">
        <v>133641</v>
      </c>
      <c r="H450" s="10">
        <f t="shared" si="34"/>
        <v>1470046</v>
      </c>
      <c r="I450" s="6" t="s">
        <v>139</v>
      </c>
      <c r="J450" s="6" t="s">
        <v>140</v>
      </c>
      <c r="K450" s="5">
        <f t="shared" si="36"/>
        <v>45078</v>
      </c>
      <c r="L450" s="10">
        <f>+VLOOKUP(B450,'[2]TT 2023'!F$332:K$415,2,0)</f>
        <v>1470051</v>
      </c>
      <c r="M450" s="10">
        <f t="shared" si="35"/>
        <v>5</v>
      </c>
      <c r="N450" s="5">
        <f>+VLOOKUP(B450,'[2]TT 2023'!F$332:K$415,6,0)</f>
        <v>45056</v>
      </c>
      <c r="O450" t="s">
        <v>1206</v>
      </c>
    </row>
    <row r="451" spans="1:15" customFormat="1" hidden="1" x14ac:dyDescent="0.25">
      <c r="A451" s="5">
        <v>45043</v>
      </c>
      <c r="B451" s="24">
        <v>25149</v>
      </c>
      <c r="C451" s="6" t="s">
        <v>10</v>
      </c>
      <c r="D451" s="6" t="s">
        <v>887</v>
      </c>
      <c r="E451" s="21">
        <v>3280410</v>
      </c>
      <c r="F451" s="22" t="s">
        <v>12</v>
      </c>
      <c r="G451" s="21">
        <v>328041</v>
      </c>
      <c r="H451" s="10">
        <f t="shared" si="34"/>
        <v>3608451</v>
      </c>
      <c r="I451" s="6" t="s">
        <v>175</v>
      </c>
      <c r="J451" s="6" t="s">
        <v>176</v>
      </c>
      <c r="K451" s="5">
        <f t="shared" si="36"/>
        <v>45078</v>
      </c>
      <c r="L451" s="10">
        <f>+VLOOKUP(B451,'[2]TT 2023'!F$332:K$415,2,0)</f>
        <v>3608451</v>
      </c>
      <c r="M451" s="10">
        <f t="shared" si="35"/>
        <v>0</v>
      </c>
      <c r="N451" s="5">
        <f>+VLOOKUP(B451,'[2]TT 2023'!F$332:K$415,6,0)</f>
        <v>45056</v>
      </c>
      <c r="O451" t="s">
        <v>1206</v>
      </c>
    </row>
    <row r="452" spans="1:15" customFormat="1" hidden="1" x14ac:dyDescent="0.25">
      <c r="A452" s="5">
        <v>45043</v>
      </c>
      <c r="B452" s="24">
        <v>25150</v>
      </c>
      <c r="C452" s="6" t="s">
        <v>10</v>
      </c>
      <c r="D452" s="6" t="s">
        <v>889</v>
      </c>
      <c r="E452" s="21">
        <v>1110580</v>
      </c>
      <c r="F452" s="22" t="s">
        <v>12</v>
      </c>
      <c r="G452" s="21">
        <v>111058</v>
      </c>
      <c r="H452" s="10">
        <f t="shared" si="34"/>
        <v>1221638</v>
      </c>
      <c r="I452" s="6" t="s">
        <v>73</v>
      </c>
      <c r="J452" s="6" t="s">
        <v>74</v>
      </c>
      <c r="K452" s="5">
        <f t="shared" si="36"/>
        <v>45078</v>
      </c>
      <c r="L452" s="10">
        <f>+VLOOKUP(B452,'[2]TT 2023'!F$332:K$415,2,0)</f>
        <v>1221638</v>
      </c>
      <c r="M452" s="10">
        <f t="shared" si="35"/>
        <v>0</v>
      </c>
      <c r="N452" s="5">
        <f>+VLOOKUP(B452,'[2]TT 2023'!F$332:K$415,6,0)</f>
        <v>45056</v>
      </c>
      <c r="O452" t="s">
        <v>1206</v>
      </c>
    </row>
    <row r="453" spans="1:15" customFormat="1" hidden="1" x14ac:dyDescent="0.25">
      <c r="A453" s="5">
        <v>45043</v>
      </c>
      <c r="B453" s="24">
        <v>25151</v>
      </c>
      <c r="C453" s="6" t="s">
        <v>10</v>
      </c>
      <c r="D453" s="6" t="s">
        <v>891</v>
      </c>
      <c r="E453" s="21">
        <v>8869205</v>
      </c>
      <c r="F453" s="22" t="s">
        <v>12</v>
      </c>
      <c r="G453" s="21">
        <v>886921</v>
      </c>
      <c r="H453" s="10">
        <f t="shared" si="34"/>
        <v>9756126</v>
      </c>
      <c r="I453" s="6" t="s">
        <v>13</v>
      </c>
      <c r="J453" s="6" t="s">
        <v>14</v>
      </c>
      <c r="K453" s="5">
        <f t="shared" si="36"/>
        <v>45078</v>
      </c>
      <c r="L453" s="10">
        <f>+VLOOKUP(B453,'[2]TT 2023'!F$332:K$415,2,0)</f>
        <v>9756125</v>
      </c>
      <c r="M453" s="10">
        <f t="shared" si="35"/>
        <v>-1</v>
      </c>
      <c r="N453" s="5">
        <f>+VLOOKUP(B453,'[2]TT 2023'!F$332:K$415,6,0)</f>
        <v>45056</v>
      </c>
      <c r="O453" t="s">
        <v>1206</v>
      </c>
    </row>
    <row r="454" spans="1:15" customFormat="1" hidden="1" x14ac:dyDescent="0.25">
      <c r="A454" s="5">
        <v>45043</v>
      </c>
      <c r="B454" s="24">
        <v>25152</v>
      </c>
      <c r="C454" s="6" t="s">
        <v>10</v>
      </c>
      <c r="D454" s="6" t="s">
        <v>893</v>
      </c>
      <c r="E454" s="21">
        <v>2667285</v>
      </c>
      <c r="F454" s="22" t="s">
        <v>12</v>
      </c>
      <c r="G454" s="21">
        <v>266729</v>
      </c>
      <c r="H454" s="10">
        <f t="shared" si="34"/>
        <v>2934014</v>
      </c>
      <c r="I454" s="6" t="s">
        <v>107</v>
      </c>
      <c r="J454" s="6" t="s">
        <v>108</v>
      </c>
      <c r="K454" s="5">
        <f t="shared" si="36"/>
        <v>45078</v>
      </c>
      <c r="L454" s="10">
        <f>+VLOOKUP(B454,'[2]TT 2023'!F$332:K$415,2,0)</f>
        <v>2934013</v>
      </c>
      <c r="M454" s="10">
        <f t="shared" si="35"/>
        <v>-1</v>
      </c>
      <c r="N454" s="5">
        <f>+VLOOKUP(B454,'[2]TT 2023'!F$332:K$415,6,0)</f>
        <v>45056</v>
      </c>
      <c r="O454" t="s">
        <v>1206</v>
      </c>
    </row>
    <row r="455" spans="1:15" customFormat="1" hidden="1" x14ac:dyDescent="0.25">
      <c r="A455" s="5">
        <v>45043</v>
      </c>
      <c r="B455" s="24">
        <v>25153</v>
      </c>
      <c r="C455" s="6" t="s">
        <v>10</v>
      </c>
      <c r="D455" s="6" t="s">
        <v>895</v>
      </c>
      <c r="E455" s="21">
        <v>12980990</v>
      </c>
      <c r="F455" s="22" t="s">
        <v>12</v>
      </c>
      <c r="G455" s="21">
        <v>1298099</v>
      </c>
      <c r="H455" s="10">
        <f t="shared" si="34"/>
        <v>14279089</v>
      </c>
      <c r="I455" s="6" t="s">
        <v>175</v>
      </c>
      <c r="J455" s="6" t="s">
        <v>176</v>
      </c>
      <c r="K455" s="5">
        <f t="shared" si="36"/>
        <v>45078</v>
      </c>
      <c r="L455" s="10">
        <f>+VLOOKUP(B455,'[2]TT 2023'!F$332:K$415,2,0)</f>
        <v>14279089</v>
      </c>
      <c r="M455" s="10">
        <f t="shared" si="35"/>
        <v>0</v>
      </c>
      <c r="N455" s="5">
        <f>+VLOOKUP(B455,'[2]TT 2023'!F$332:K$415,6,0)</f>
        <v>45056</v>
      </c>
      <c r="O455" t="s">
        <v>1206</v>
      </c>
    </row>
    <row r="456" spans="1:15" customFormat="1" hidden="1" x14ac:dyDescent="0.25">
      <c r="A456" s="5">
        <v>45043</v>
      </c>
      <c r="B456" s="24">
        <v>25154</v>
      </c>
      <c r="C456" s="6" t="s">
        <v>10</v>
      </c>
      <c r="D456" s="6" t="s">
        <v>897</v>
      </c>
      <c r="E456" s="21">
        <v>1449580</v>
      </c>
      <c r="F456" s="22" t="s">
        <v>12</v>
      </c>
      <c r="G456" s="21">
        <v>144958</v>
      </c>
      <c r="H456" s="10">
        <f t="shared" si="34"/>
        <v>1594538</v>
      </c>
      <c r="I456" s="6" t="s">
        <v>53</v>
      </c>
      <c r="J456" s="6" t="s">
        <v>54</v>
      </c>
      <c r="K456" s="5">
        <f t="shared" si="36"/>
        <v>45078</v>
      </c>
      <c r="L456" s="10">
        <f>+VLOOKUP(B456,'[2]TT 2023'!F$332:K$415,2,0)</f>
        <v>1594538</v>
      </c>
      <c r="M456" s="10">
        <f t="shared" si="35"/>
        <v>0</v>
      </c>
      <c r="N456" s="5">
        <f>+VLOOKUP(B456,'[2]TT 2023'!F$332:K$415,6,0)</f>
        <v>45056</v>
      </c>
      <c r="O456" t="s">
        <v>1206</v>
      </c>
    </row>
    <row r="457" spans="1:15" customFormat="1" hidden="1" x14ac:dyDescent="0.25">
      <c r="A457" s="5">
        <v>45043</v>
      </c>
      <c r="B457" s="24">
        <v>25155</v>
      </c>
      <c r="C457" s="6" t="s">
        <v>10</v>
      </c>
      <c r="D457" s="6" t="s">
        <v>899</v>
      </c>
      <c r="E457" s="21">
        <v>0</v>
      </c>
      <c r="F457" s="22" t="s">
        <v>12</v>
      </c>
      <c r="G457" s="21">
        <v>0</v>
      </c>
      <c r="H457" s="10">
        <f t="shared" si="34"/>
        <v>0</v>
      </c>
      <c r="I457" s="6" t="s">
        <v>147</v>
      </c>
      <c r="J457" s="6" t="s">
        <v>148</v>
      </c>
      <c r="K457" s="5">
        <f t="shared" si="36"/>
        <v>45078</v>
      </c>
      <c r="L457" s="10" t="e">
        <f>+VLOOKUP(B457,'[2]TT 2023'!F$416:K$567,2,0)</f>
        <v>#N/A</v>
      </c>
      <c r="M457" s="10" t="e">
        <f t="shared" si="35"/>
        <v>#N/A</v>
      </c>
      <c r="N457" s="5" t="e">
        <f>+VLOOKUP(B457,'[2]TT 2023'!F$416:K$567,6,0)</f>
        <v>#N/A</v>
      </c>
      <c r="O457" t="s">
        <v>1220</v>
      </c>
    </row>
    <row r="458" spans="1:15" customFormat="1" hidden="1" x14ac:dyDescent="0.25">
      <c r="A458" s="5">
        <v>45043</v>
      </c>
      <c r="B458" s="24">
        <v>25156</v>
      </c>
      <c r="C458" s="6" t="s">
        <v>10</v>
      </c>
      <c r="D458" s="6" t="s">
        <v>901</v>
      </c>
      <c r="E458" s="21">
        <v>3333790</v>
      </c>
      <c r="F458" s="22" t="s">
        <v>12</v>
      </c>
      <c r="G458" s="21">
        <v>333379</v>
      </c>
      <c r="H458" s="10">
        <f t="shared" si="34"/>
        <v>3667169</v>
      </c>
      <c r="I458" s="6" t="s">
        <v>117</v>
      </c>
      <c r="J458" s="6" t="s">
        <v>118</v>
      </c>
      <c r="K458" s="5">
        <f t="shared" si="36"/>
        <v>45078</v>
      </c>
      <c r="L458" s="10">
        <f>+VLOOKUP(B458,'[2]TT 2023'!F$332:K$415,2,0)</f>
        <v>3667169</v>
      </c>
      <c r="M458" s="10">
        <f t="shared" si="35"/>
        <v>0</v>
      </c>
      <c r="N458" s="5">
        <f>+VLOOKUP(B458,'[2]TT 2023'!F$332:K$415,6,0)</f>
        <v>45056</v>
      </c>
      <c r="O458" t="s">
        <v>1206</v>
      </c>
    </row>
    <row r="459" spans="1:15" customFormat="1" hidden="1" x14ac:dyDescent="0.25">
      <c r="A459" s="5">
        <v>45043</v>
      </c>
      <c r="B459" s="24">
        <v>25157</v>
      </c>
      <c r="C459" s="6" t="s">
        <v>10</v>
      </c>
      <c r="D459" s="6" t="s">
        <v>903</v>
      </c>
      <c r="E459" s="21">
        <v>7468483</v>
      </c>
      <c r="F459" s="22" t="s">
        <v>12</v>
      </c>
      <c r="G459" s="21">
        <v>746848</v>
      </c>
      <c r="H459" s="10">
        <f t="shared" si="34"/>
        <v>8215331</v>
      </c>
      <c r="I459" s="6" t="s">
        <v>83</v>
      </c>
      <c r="J459" s="6" t="s">
        <v>84</v>
      </c>
      <c r="K459" s="5">
        <f t="shared" si="36"/>
        <v>45078</v>
      </c>
      <c r="L459" s="10">
        <f>+VLOOKUP(B459,'[2]TT 2023'!F$332:K$415,2,0)</f>
        <v>8215328</v>
      </c>
      <c r="M459" s="10">
        <f t="shared" si="35"/>
        <v>-3</v>
      </c>
      <c r="N459" s="5">
        <f>+VLOOKUP(B459,'[2]TT 2023'!F$332:K$415,6,0)</f>
        <v>45056</v>
      </c>
      <c r="O459" t="s">
        <v>1206</v>
      </c>
    </row>
    <row r="460" spans="1:15" customFormat="1" hidden="1" x14ac:dyDescent="0.25">
      <c r="A460" s="5">
        <v>45043</v>
      </c>
      <c r="B460" s="24">
        <v>25158</v>
      </c>
      <c r="C460" s="6" t="s">
        <v>10</v>
      </c>
      <c r="D460" s="6" t="s">
        <v>905</v>
      </c>
      <c r="E460" s="21">
        <v>10038510</v>
      </c>
      <c r="F460" s="22" t="s">
        <v>12</v>
      </c>
      <c r="G460" s="21">
        <v>1003851</v>
      </c>
      <c r="H460" s="10">
        <f t="shared" si="34"/>
        <v>11042361</v>
      </c>
      <c r="I460" s="6" t="s">
        <v>131</v>
      </c>
      <c r="J460" s="6" t="s">
        <v>132</v>
      </c>
      <c r="K460" s="5">
        <f t="shared" si="36"/>
        <v>45078</v>
      </c>
      <c r="L460" s="10">
        <f>+VLOOKUP(B460,'[2]TT 2023'!F$332:K$415,2,0)</f>
        <v>11042361</v>
      </c>
      <c r="M460" s="10">
        <f t="shared" si="35"/>
        <v>0</v>
      </c>
      <c r="N460" s="5">
        <f>+VLOOKUP(B460,'[2]TT 2023'!F$332:K$415,6,0)</f>
        <v>45056</v>
      </c>
      <c r="O460" t="s">
        <v>1206</v>
      </c>
    </row>
    <row r="461" spans="1:15" customFormat="1" hidden="1" x14ac:dyDescent="0.25">
      <c r="A461" s="5">
        <v>45043</v>
      </c>
      <c r="B461" s="24">
        <v>25159</v>
      </c>
      <c r="C461" s="6" t="s">
        <v>10</v>
      </c>
      <c r="D461" s="6" t="s">
        <v>907</v>
      </c>
      <c r="E461" s="21">
        <v>5339173</v>
      </c>
      <c r="F461" s="22" t="s">
        <v>12</v>
      </c>
      <c r="G461" s="21">
        <v>533917</v>
      </c>
      <c r="H461" s="10">
        <f t="shared" si="34"/>
        <v>5873090</v>
      </c>
      <c r="I461" s="6" t="s">
        <v>147</v>
      </c>
      <c r="J461" s="6" t="s">
        <v>148</v>
      </c>
      <c r="K461" s="5">
        <f t="shared" si="36"/>
        <v>45078</v>
      </c>
      <c r="L461" s="10">
        <f>+VLOOKUP(B461,'[2]TT 2023'!F$332:K$415,2,0)</f>
        <v>5873087</v>
      </c>
      <c r="M461" s="10">
        <f t="shared" si="35"/>
        <v>-3</v>
      </c>
      <c r="N461" s="5">
        <f>+VLOOKUP(B461,'[2]TT 2023'!F$332:K$415,6,0)</f>
        <v>45056</v>
      </c>
      <c r="O461" t="s">
        <v>1206</v>
      </c>
    </row>
    <row r="462" spans="1:15" customFormat="1" hidden="1" x14ac:dyDescent="0.25">
      <c r="A462" s="5">
        <v>45043</v>
      </c>
      <c r="B462" s="24">
        <v>25160</v>
      </c>
      <c r="C462" s="6" t="s">
        <v>10</v>
      </c>
      <c r="D462" s="6" t="s">
        <v>909</v>
      </c>
      <c r="E462" s="21">
        <v>3566780</v>
      </c>
      <c r="F462" s="22" t="s">
        <v>12</v>
      </c>
      <c r="G462" s="21">
        <v>356678</v>
      </c>
      <c r="H462" s="10">
        <f t="shared" ref="H462:H525" si="37">+E462+G462</f>
        <v>3923458</v>
      </c>
      <c r="I462" s="6" t="s">
        <v>147</v>
      </c>
      <c r="J462" s="6" t="s">
        <v>148</v>
      </c>
      <c r="K462" s="5">
        <f t="shared" si="36"/>
        <v>45078</v>
      </c>
      <c r="L462" s="10">
        <f>+VLOOKUP(B462,'[2]TT 2023'!F$332:K$415,2,0)</f>
        <v>3923458</v>
      </c>
      <c r="M462" s="10">
        <f t="shared" si="35"/>
        <v>0</v>
      </c>
      <c r="N462" s="5">
        <f>+VLOOKUP(B462,'[2]TT 2023'!F$332:K$415,6,0)</f>
        <v>45056</v>
      </c>
      <c r="O462" t="s">
        <v>1206</v>
      </c>
    </row>
    <row r="463" spans="1:15" customFormat="1" hidden="1" x14ac:dyDescent="0.25">
      <c r="A463" s="5">
        <v>45043</v>
      </c>
      <c r="B463" s="24">
        <v>25161</v>
      </c>
      <c r="C463" s="6" t="s">
        <v>10</v>
      </c>
      <c r="D463" s="6" t="s">
        <v>911</v>
      </c>
      <c r="E463" s="21">
        <v>4483870</v>
      </c>
      <c r="F463" s="22" t="s">
        <v>12</v>
      </c>
      <c r="G463" s="21">
        <v>448387</v>
      </c>
      <c r="H463" s="10">
        <f t="shared" si="37"/>
        <v>4932257</v>
      </c>
      <c r="I463" s="6" t="s">
        <v>147</v>
      </c>
      <c r="J463" s="6" t="s">
        <v>148</v>
      </c>
      <c r="K463" s="5">
        <f t="shared" si="36"/>
        <v>45078</v>
      </c>
      <c r="L463" s="10">
        <f>+VLOOKUP(B463,'[2]TT 2023'!F$332:K$415,2,0)</f>
        <v>4932257</v>
      </c>
      <c r="M463" s="10">
        <f t="shared" si="35"/>
        <v>0</v>
      </c>
      <c r="N463" s="5">
        <f>+VLOOKUP(B463,'[2]TT 2023'!F$332:K$415,6,0)</f>
        <v>45056</v>
      </c>
      <c r="O463" t="s">
        <v>1206</v>
      </c>
    </row>
    <row r="464" spans="1:15" customFormat="1" hidden="1" x14ac:dyDescent="0.25">
      <c r="A464" s="5">
        <v>45043</v>
      </c>
      <c r="B464" s="24">
        <v>25162</v>
      </c>
      <c r="C464" s="6" t="s">
        <v>10</v>
      </c>
      <c r="D464" s="6" t="s">
        <v>913</v>
      </c>
      <c r="E464" s="21">
        <v>1178300</v>
      </c>
      <c r="F464" s="22" t="s">
        <v>12</v>
      </c>
      <c r="G464" s="21">
        <v>117830</v>
      </c>
      <c r="H464" s="10">
        <f t="shared" si="37"/>
        <v>1296130</v>
      </c>
      <c r="I464" s="6" t="s">
        <v>147</v>
      </c>
      <c r="J464" s="6" t="s">
        <v>148</v>
      </c>
      <c r="K464" s="5">
        <f t="shared" si="36"/>
        <v>45078</v>
      </c>
      <c r="L464" s="10">
        <f>+VLOOKUP(B464,'[2]TT 2023'!F$332:K$415,2,0)</f>
        <v>1296130</v>
      </c>
      <c r="M464" s="10">
        <f t="shared" si="35"/>
        <v>0</v>
      </c>
      <c r="N464" s="5">
        <f>+VLOOKUP(B464,'[2]TT 2023'!F$332:K$415,6,0)</f>
        <v>45056</v>
      </c>
      <c r="O464" t="s">
        <v>1206</v>
      </c>
    </row>
    <row r="465" spans="1:21" hidden="1" x14ac:dyDescent="0.25">
      <c r="A465" s="5">
        <v>45043</v>
      </c>
      <c r="B465" s="24">
        <v>25163</v>
      </c>
      <c r="C465" s="6" t="s">
        <v>10</v>
      </c>
      <c r="D465" s="6" t="s">
        <v>915</v>
      </c>
      <c r="E465" s="21">
        <v>2024120</v>
      </c>
      <c r="F465" s="22" t="s">
        <v>12</v>
      </c>
      <c r="G465" s="21">
        <v>202412</v>
      </c>
      <c r="H465" s="10">
        <f t="shared" si="37"/>
        <v>2226532</v>
      </c>
      <c r="I465" s="6" t="s">
        <v>117</v>
      </c>
      <c r="J465" s="6" t="s">
        <v>118</v>
      </c>
      <c r="K465" s="5">
        <f t="shared" si="36"/>
        <v>45078</v>
      </c>
      <c r="L465" s="10">
        <f>+VLOOKUP(B465,'[2]TT 2023'!F$332:K$415,2,0)</f>
        <v>2226532</v>
      </c>
      <c r="M465" s="10">
        <f t="shared" si="35"/>
        <v>0</v>
      </c>
      <c r="N465" s="5">
        <f>+VLOOKUP(B465,'[2]TT 2023'!F$332:K$415,6,0)</f>
        <v>45056</v>
      </c>
      <c r="O465" t="s">
        <v>1206</v>
      </c>
      <c r="R465"/>
      <c r="S465"/>
    </row>
    <row r="466" spans="1:21" hidden="1" x14ac:dyDescent="0.25">
      <c r="A466" s="5">
        <v>45044</v>
      </c>
      <c r="B466" s="24">
        <v>25220</v>
      </c>
      <c r="C466" s="6" t="s">
        <v>10</v>
      </c>
      <c r="D466" s="6" t="s">
        <v>917</v>
      </c>
      <c r="E466" s="21">
        <v>7080000</v>
      </c>
      <c r="F466" s="22" t="s">
        <v>12</v>
      </c>
      <c r="G466" s="21">
        <v>708000</v>
      </c>
      <c r="H466" s="10">
        <f t="shared" si="37"/>
        <v>7788000</v>
      </c>
      <c r="I466" s="6" t="s">
        <v>13</v>
      </c>
      <c r="J466" s="6" t="s">
        <v>14</v>
      </c>
      <c r="K466" s="5">
        <f t="shared" si="36"/>
        <v>45079</v>
      </c>
      <c r="L466" s="10">
        <f>+VLOOKUP(B466,'[2]TT 2023'!F$568:K$665,2,0)</f>
        <v>7788000</v>
      </c>
      <c r="M466" s="10">
        <f t="shared" ref="M466:M529" si="38">+L466-H466</f>
        <v>0</v>
      </c>
      <c r="N466" s="5">
        <f>+VLOOKUP(B466,'[2]TT 2023'!F$568:K$665,6,0)</f>
        <v>45089</v>
      </c>
      <c r="O466" t="s">
        <v>1233</v>
      </c>
      <c r="R466"/>
      <c r="S466"/>
    </row>
    <row r="467" spans="1:21" hidden="1" x14ac:dyDescent="0.25">
      <c r="A467" s="5">
        <v>45044</v>
      </c>
      <c r="B467" s="24">
        <v>25223</v>
      </c>
      <c r="C467" s="6" t="s">
        <v>10</v>
      </c>
      <c r="D467" s="6" t="s">
        <v>919</v>
      </c>
      <c r="E467" s="21">
        <v>2124000</v>
      </c>
      <c r="F467" s="22" t="s">
        <v>12</v>
      </c>
      <c r="G467" s="21">
        <v>212400</v>
      </c>
      <c r="H467" s="10">
        <f t="shared" si="37"/>
        <v>2336400</v>
      </c>
      <c r="I467" s="6" t="s">
        <v>117</v>
      </c>
      <c r="J467" s="6" t="s">
        <v>118</v>
      </c>
      <c r="K467" s="5">
        <f t="shared" si="36"/>
        <v>45079</v>
      </c>
      <c r="L467" s="10">
        <f>+VLOOKUP(B467,'[2]TT 2023'!F$568:K$665,2,0)</f>
        <v>2336400</v>
      </c>
      <c r="M467" s="10">
        <f t="shared" si="38"/>
        <v>0</v>
      </c>
      <c r="N467" s="5">
        <f>+VLOOKUP(B467,'[2]TT 2023'!F$568:K$665,6,0)</f>
        <v>45089</v>
      </c>
      <c r="O467" t="s">
        <v>1233</v>
      </c>
      <c r="R467"/>
      <c r="S467"/>
    </row>
    <row r="468" spans="1:21" hidden="1" x14ac:dyDescent="0.25">
      <c r="A468" s="5">
        <v>45044</v>
      </c>
      <c r="B468" s="24">
        <v>25224</v>
      </c>
      <c r="C468" s="6" t="s">
        <v>10</v>
      </c>
      <c r="D468" s="6" t="s">
        <v>921</v>
      </c>
      <c r="E468" s="21">
        <v>2124000</v>
      </c>
      <c r="F468" s="22" t="s">
        <v>12</v>
      </c>
      <c r="G468" s="21">
        <v>212400</v>
      </c>
      <c r="H468" s="10">
        <f t="shared" si="37"/>
        <v>2336400</v>
      </c>
      <c r="I468" s="6" t="s">
        <v>53</v>
      </c>
      <c r="J468" s="6" t="s">
        <v>54</v>
      </c>
      <c r="K468" s="5">
        <f t="shared" si="36"/>
        <v>45079</v>
      </c>
      <c r="L468" s="10">
        <f>+VLOOKUP(B468,'[2]TT 2023'!F$568:K$665,2,0)</f>
        <v>2336400</v>
      </c>
      <c r="M468" s="10">
        <f t="shared" si="38"/>
        <v>0</v>
      </c>
      <c r="N468" s="5">
        <f>+VLOOKUP(B468,'[2]TT 2023'!F$568:K$665,6,0)</f>
        <v>45089</v>
      </c>
      <c r="O468" t="s">
        <v>1233</v>
      </c>
      <c r="R468"/>
      <c r="S468"/>
    </row>
    <row r="469" spans="1:21" hidden="1" x14ac:dyDescent="0.25">
      <c r="A469" s="5">
        <v>45044</v>
      </c>
      <c r="B469" s="24">
        <v>25225</v>
      </c>
      <c r="C469" s="6" t="s">
        <v>10</v>
      </c>
      <c r="D469" s="6" t="s">
        <v>923</v>
      </c>
      <c r="E469" s="21">
        <v>1905040</v>
      </c>
      <c r="F469" s="22" t="s">
        <v>12</v>
      </c>
      <c r="G469" s="21">
        <v>190504</v>
      </c>
      <c r="H469" s="10">
        <f t="shared" si="37"/>
        <v>2095544</v>
      </c>
      <c r="I469" s="6" t="s">
        <v>53</v>
      </c>
      <c r="J469" s="6" t="s">
        <v>54</v>
      </c>
      <c r="K469" s="5">
        <f t="shared" si="36"/>
        <v>45079</v>
      </c>
      <c r="L469" s="10">
        <f>+VLOOKUP(B469,'[2]TT 2023'!F$568:K$665,2,0)</f>
        <v>2095544</v>
      </c>
      <c r="M469" s="10">
        <f t="shared" si="38"/>
        <v>0</v>
      </c>
      <c r="N469" s="5">
        <f>+VLOOKUP(B469,'[2]TT 2023'!F$568:K$665,6,0)</f>
        <v>45089</v>
      </c>
      <c r="O469" t="s">
        <v>1233</v>
      </c>
      <c r="R469"/>
      <c r="S469"/>
    </row>
    <row r="470" spans="1:21" hidden="1" x14ac:dyDescent="0.25">
      <c r="A470" s="5">
        <v>45044</v>
      </c>
      <c r="B470" s="24">
        <v>25226</v>
      </c>
      <c r="C470" s="6" t="s">
        <v>10</v>
      </c>
      <c r="D470" s="6" t="s">
        <v>925</v>
      </c>
      <c r="E470" s="21">
        <v>2244466</v>
      </c>
      <c r="F470" s="22" t="s">
        <v>12</v>
      </c>
      <c r="G470" s="21">
        <v>224447</v>
      </c>
      <c r="H470" s="10">
        <f t="shared" si="37"/>
        <v>2468913</v>
      </c>
      <c r="I470" s="6" t="s">
        <v>139</v>
      </c>
      <c r="J470" s="6" t="s">
        <v>140</v>
      </c>
      <c r="K470" s="5">
        <f t="shared" si="36"/>
        <v>45079</v>
      </c>
      <c r="L470" s="10">
        <f>+VLOOKUP(B470,'[2]TT 2023'!F$568:K$665,2,0)</f>
        <v>2468917</v>
      </c>
      <c r="M470" s="10">
        <f t="shared" si="38"/>
        <v>4</v>
      </c>
      <c r="N470" s="5">
        <f>+VLOOKUP(B470,'[2]TT 2023'!F$568:K$665,6,0)</f>
        <v>45089</v>
      </c>
      <c r="O470" t="s">
        <v>1233</v>
      </c>
      <c r="R470"/>
      <c r="S470"/>
    </row>
    <row r="471" spans="1:21" hidden="1" x14ac:dyDescent="0.25">
      <c r="A471" s="5">
        <v>45044</v>
      </c>
      <c r="B471" s="24">
        <v>25227</v>
      </c>
      <c r="C471" s="6" t="s">
        <v>10</v>
      </c>
      <c r="D471" s="6" t="s">
        <v>927</v>
      </c>
      <c r="E471" s="21">
        <v>4313540</v>
      </c>
      <c r="F471" s="22" t="s">
        <v>12</v>
      </c>
      <c r="G471" s="21">
        <v>431354</v>
      </c>
      <c r="H471" s="10">
        <f t="shared" si="37"/>
        <v>4744894</v>
      </c>
      <c r="I471" s="6" t="s">
        <v>89</v>
      </c>
      <c r="J471" s="6" t="s">
        <v>90</v>
      </c>
      <c r="K471" s="5">
        <f t="shared" si="36"/>
        <v>45079</v>
      </c>
      <c r="L471" s="10">
        <f>+VLOOKUP(B471,'[2]TT 2023'!F$568:K$665,2,0)</f>
        <v>4744894</v>
      </c>
      <c r="M471" s="10">
        <f t="shared" si="38"/>
        <v>0</v>
      </c>
      <c r="N471" s="5">
        <f>+VLOOKUP(B471,'[2]TT 2023'!F$568:K$665,6,0)</f>
        <v>45089</v>
      </c>
      <c r="O471" t="s">
        <v>1233</v>
      </c>
      <c r="R471"/>
      <c r="S471"/>
    </row>
    <row r="472" spans="1:21" hidden="1" x14ac:dyDescent="0.25">
      <c r="A472" s="5">
        <v>45044</v>
      </c>
      <c r="B472" s="24">
        <v>25228</v>
      </c>
      <c r="C472" s="6" t="s">
        <v>10</v>
      </c>
      <c r="D472" s="6" t="s">
        <v>929</v>
      </c>
      <c r="E472" s="21">
        <v>1416000</v>
      </c>
      <c r="F472" s="22" t="s">
        <v>12</v>
      </c>
      <c r="G472" s="21">
        <v>141600</v>
      </c>
      <c r="H472" s="10">
        <f t="shared" si="37"/>
        <v>1557600</v>
      </c>
      <c r="I472" s="6" t="s">
        <v>83</v>
      </c>
      <c r="J472" s="6" t="s">
        <v>84</v>
      </c>
      <c r="K472" s="5">
        <f t="shared" si="36"/>
        <v>45079</v>
      </c>
      <c r="L472" s="10">
        <f>+VLOOKUP(B472,'[2]TT 2023'!F$568:K$665,2,0)</f>
        <v>1557600</v>
      </c>
      <c r="M472" s="10">
        <f t="shared" si="38"/>
        <v>0</v>
      </c>
      <c r="N472" s="5">
        <f>+VLOOKUP(B472,'[2]TT 2023'!F$568:K$665,6,0)</f>
        <v>45089</v>
      </c>
      <c r="O472" t="s">
        <v>1233</v>
      </c>
      <c r="R472"/>
      <c r="S472"/>
    </row>
    <row r="473" spans="1:21" hidden="1" x14ac:dyDescent="0.25">
      <c r="A473" s="5">
        <v>45044</v>
      </c>
      <c r="B473" s="24">
        <v>25229</v>
      </c>
      <c r="C473" s="6" t="s">
        <v>10</v>
      </c>
      <c r="D473" s="6" t="s">
        <v>931</v>
      </c>
      <c r="E473" s="21">
        <v>1780750</v>
      </c>
      <c r="F473" s="22" t="s">
        <v>12</v>
      </c>
      <c r="G473" s="21">
        <v>178075</v>
      </c>
      <c r="H473" s="10">
        <f t="shared" si="37"/>
        <v>1958825</v>
      </c>
      <c r="I473" s="6" t="s">
        <v>73</v>
      </c>
      <c r="J473" s="6" t="s">
        <v>74</v>
      </c>
      <c r="K473" s="5">
        <f t="shared" ref="K473:K536" si="39">35+A473</f>
        <v>45079</v>
      </c>
      <c r="L473" s="10">
        <f>+VLOOKUP(B473,'[2]TT 2023'!F$568:K$665,2,0)</f>
        <v>1958825</v>
      </c>
      <c r="M473" s="10">
        <f t="shared" si="38"/>
        <v>0</v>
      </c>
      <c r="N473" s="5">
        <f>+VLOOKUP(B473,'[2]TT 2023'!F$568:K$665,6,0)</f>
        <v>45089</v>
      </c>
      <c r="O473" t="s">
        <v>1233</v>
      </c>
      <c r="R473"/>
      <c r="S473"/>
    </row>
    <row r="474" spans="1:21" hidden="1" x14ac:dyDescent="0.25">
      <c r="A474" s="5">
        <v>45044</v>
      </c>
      <c r="B474" s="24">
        <v>25230</v>
      </c>
      <c r="C474" s="6" t="s">
        <v>10</v>
      </c>
      <c r="D474" s="6" t="s">
        <v>933</v>
      </c>
      <c r="E474" s="21">
        <v>8213260</v>
      </c>
      <c r="F474" s="22" t="s">
        <v>12</v>
      </c>
      <c r="G474" s="21">
        <v>821326</v>
      </c>
      <c r="H474" s="10">
        <f t="shared" si="37"/>
        <v>9034586</v>
      </c>
      <c r="I474" s="6" t="s">
        <v>73</v>
      </c>
      <c r="J474" s="6" t="s">
        <v>74</v>
      </c>
      <c r="K474" s="5">
        <f t="shared" si="39"/>
        <v>45079</v>
      </c>
      <c r="L474" s="10">
        <f>+VLOOKUP(B474,'[2]TT 2023'!F$568:K$665,2,0)</f>
        <v>9034586</v>
      </c>
      <c r="M474" s="10">
        <f t="shared" si="38"/>
        <v>0</v>
      </c>
      <c r="N474" s="5">
        <f>+VLOOKUP(B474,'[2]TT 2023'!F$568:K$665,6,0)</f>
        <v>45089</v>
      </c>
      <c r="O474" t="s">
        <v>1233</v>
      </c>
      <c r="R474"/>
      <c r="S474"/>
    </row>
    <row r="475" spans="1:21" hidden="1" x14ac:dyDescent="0.25">
      <c r="A475" s="5">
        <v>45044</v>
      </c>
      <c r="B475" s="24">
        <v>25231</v>
      </c>
      <c r="C475" s="6" t="s">
        <v>10</v>
      </c>
      <c r="D475" s="6" t="s">
        <v>935</v>
      </c>
      <c r="E475" s="21">
        <v>3940900</v>
      </c>
      <c r="F475" s="22" t="s">
        <v>12</v>
      </c>
      <c r="G475" s="21">
        <v>394090</v>
      </c>
      <c r="H475" s="10">
        <f t="shared" si="37"/>
        <v>4334990</v>
      </c>
      <c r="I475" s="6" t="s">
        <v>13</v>
      </c>
      <c r="J475" s="6" t="s">
        <v>14</v>
      </c>
      <c r="K475" s="5">
        <f t="shared" si="39"/>
        <v>45079</v>
      </c>
      <c r="L475" s="10">
        <f>+VLOOKUP(B475,'[2]TT 2023'!F$568:K$665,2,0)</f>
        <v>4334990</v>
      </c>
      <c r="M475" s="10">
        <f t="shared" si="38"/>
        <v>0</v>
      </c>
      <c r="N475" s="5">
        <f>+VLOOKUP(B475,'[2]TT 2023'!F$568:K$665,6,0)</f>
        <v>45089</v>
      </c>
      <c r="O475" t="s">
        <v>1233</v>
      </c>
      <c r="R475"/>
      <c r="S475"/>
    </row>
    <row r="476" spans="1:21" hidden="1" x14ac:dyDescent="0.25">
      <c r="A476" s="5">
        <v>45044</v>
      </c>
      <c r="B476" s="24">
        <v>25232</v>
      </c>
      <c r="C476" s="6" t="s">
        <v>10</v>
      </c>
      <c r="D476" s="6" t="s">
        <v>937</v>
      </c>
      <c r="E476" s="21">
        <v>2665380</v>
      </c>
      <c r="F476" s="22" t="s">
        <v>12</v>
      </c>
      <c r="G476" s="21">
        <v>266538</v>
      </c>
      <c r="H476" s="10">
        <f t="shared" si="37"/>
        <v>2931918</v>
      </c>
      <c r="I476" s="6" t="s">
        <v>147</v>
      </c>
      <c r="J476" s="6" t="s">
        <v>148</v>
      </c>
      <c r="K476" s="5">
        <f t="shared" si="39"/>
        <v>45079</v>
      </c>
      <c r="L476" s="10">
        <f>+VLOOKUP(B476,'[2]TT 2023'!F$416:K$567,2,0)</f>
        <v>2931918</v>
      </c>
      <c r="M476" s="10">
        <f t="shared" si="38"/>
        <v>0</v>
      </c>
      <c r="N476" s="5">
        <f>+VLOOKUP(B476,'[2]TT 2023'!F$416:K$567,6,0)</f>
        <v>45070</v>
      </c>
      <c r="O476" t="s">
        <v>1207</v>
      </c>
      <c r="R476"/>
      <c r="S476"/>
    </row>
    <row r="477" spans="1:21" hidden="1" x14ac:dyDescent="0.25">
      <c r="A477" s="5">
        <v>45044</v>
      </c>
      <c r="B477" s="24">
        <v>25241</v>
      </c>
      <c r="C477" s="6" t="s">
        <v>10</v>
      </c>
      <c r="D477" s="6" t="s">
        <v>727</v>
      </c>
      <c r="E477" s="21">
        <v>-2144100</v>
      </c>
      <c r="F477" s="22" t="s">
        <v>12</v>
      </c>
      <c r="G477" s="21">
        <v>-214410</v>
      </c>
      <c r="H477" s="10">
        <f t="shared" si="37"/>
        <v>-2358510</v>
      </c>
      <c r="I477" s="6" t="s">
        <v>131</v>
      </c>
      <c r="J477" s="6" t="s">
        <v>132</v>
      </c>
      <c r="K477" s="5">
        <f t="shared" si="39"/>
        <v>45079</v>
      </c>
      <c r="L477" s="10" t="e">
        <f>+VLOOKUP(B477,'[2]TT 2023'!F$416:K$567,2,0)</f>
        <v>#N/A</v>
      </c>
      <c r="M477" s="10" t="e">
        <f t="shared" si="38"/>
        <v>#N/A</v>
      </c>
      <c r="N477" s="5" t="e">
        <f>+VLOOKUP(B477,'[2]TT 2023'!F$416:K$567,6,0)</f>
        <v>#N/A</v>
      </c>
      <c r="O477" t="s">
        <v>1219</v>
      </c>
      <c r="R477"/>
      <c r="S477"/>
    </row>
    <row r="478" spans="1:21" hidden="1" x14ac:dyDescent="0.25">
      <c r="A478" s="5">
        <v>45044</v>
      </c>
      <c r="B478" s="24">
        <v>25242</v>
      </c>
      <c r="C478" s="6" t="s">
        <v>10</v>
      </c>
      <c r="D478" s="6" t="s">
        <v>940</v>
      </c>
      <c r="E478" s="21">
        <v>1822480</v>
      </c>
      <c r="F478" s="22" t="s">
        <v>12</v>
      </c>
      <c r="G478" s="21">
        <v>182248</v>
      </c>
      <c r="H478" s="10">
        <f t="shared" si="37"/>
        <v>2004728</v>
      </c>
      <c r="I478" s="6" t="s">
        <v>131</v>
      </c>
      <c r="J478" s="6" t="s">
        <v>132</v>
      </c>
      <c r="K478" s="5">
        <f t="shared" si="39"/>
        <v>45079</v>
      </c>
      <c r="L478" s="10">
        <f>+VLOOKUP(B478,'[2]TT 2023'!F$332:K$415,2,0)</f>
        <v>2004728</v>
      </c>
      <c r="M478" s="10">
        <f t="shared" si="38"/>
        <v>0</v>
      </c>
      <c r="N478" s="5">
        <f>+VLOOKUP(B478,'[2]TT 2023'!F$332:K$415,6,0)</f>
        <v>45056</v>
      </c>
      <c r="O478" t="s">
        <v>1206</v>
      </c>
      <c r="R478"/>
      <c r="S478"/>
    </row>
    <row r="479" spans="1:21" hidden="1" x14ac:dyDescent="0.25">
      <c r="A479" s="5">
        <v>45044</v>
      </c>
      <c r="B479" s="24">
        <v>25245</v>
      </c>
      <c r="C479" s="6" t="s">
        <v>10</v>
      </c>
      <c r="D479" s="6" t="s">
        <v>942</v>
      </c>
      <c r="E479" s="21">
        <v>4087060</v>
      </c>
      <c r="F479" s="22" t="s">
        <v>12</v>
      </c>
      <c r="G479" s="21">
        <v>408706</v>
      </c>
      <c r="H479" s="10">
        <f t="shared" si="37"/>
        <v>4495766</v>
      </c>
      <c r="I479" s="6" t="s">
        <v>53</v>
      </c>
      <c r="J479" s="6" t="s">
        <v>54</v>
      </c>
      <c r="K479" s="5">
        <f t="shared" si="39"/>
        <v>45079</v>
      </c>
      <c r="L479" s="10">
        <f>+VLOOKUP(B479,'[2]TT 2023'!F$568:K$665,2,0)</f>
        <v>4495766</v>
      </c>
      <c r="M479" s="10">
        <f t="shared" si="38"/>
        <v>0</v>
      </c>
      <c r="N479" s="5">
        <f>+VLOOKUP(B479,'[2]TT 2023'!F$568:K$665,6,0)</f>
        <v>45089</v>
      </c>
      <c r="O479" t="s">
        <v>1233</v>
      </c>
      <c r="R479"/>
      <c r="S479"/>
    </row>
    <row r="480" spans="1:21" hidden="1" x14ac:dyDescent="0.25">
      <c r="A480" s="40">
        <v>45044</v>
      </c>
      <c r="B480" s="24">
        <v>25246</v>
      </c>
      <c r="C480" s="6" t="s">
        <v>10</v>
      </c>
      <c r="D480" s="6" t="s">
        <v>944</v>
      </c>
      <c r="E480" s="21">
        <v>1905040</v>
      </c>
      <c r="F480" s="22" t="s">
        <v>12</v>
      </c>
      <c r="G480" s="21">
        <v>190504</v>
      </c>
      <c r="H480" s="10">
        <f t="shared" si="37"/>
        <v>2095544</v>
      </c>
      <c r="I480" s="6" t="s">
        <v>83</v>
      </c>
      <c r="J480" s="6" t="s">
        <v>84</v>
      </c>
      <c r="K480" s="5">
        <f t="shared" si="39"/>
        <v>45079</v>
      </c>
      <c r="L480" s="10">
        <f>+VLOOKUP(B480,'[2]TT 2023'!F$786:K$899,2,0)</f>
        <v>2095544</v>
      </c>
      <c r="M480" s="10">
        <f t="shared" si="38"/>
        <v>0</v>
      </c>
      <c r="N480" s="5">
        <f>+VLOOKUP(B480,'[2]TT 2023'!F$786:K$899,6,0)</f>
        <v>45117</v>
      </c>
      <c r="O480" t="s">
        <v>1412</v>
      </c>
      <c r="R480" s="15">
        <f>+VLOOKUP(B480,[5]ExportInvoiceList!$D:$O,3,0)</f>
        <v>2095544</v>
      </c>
      <c r="S480" s="15">
        <f>+R480-H480</f>
        <v>0</v>
      </c>
      <c r="T480" t="str">
        <f>+VLOOKUP(B480,[5]ExportInvoiceList!$D:$O,12,0)</f>
        <v>Lịch thanh toán: Monthly at 10 &amp; 24</v>
      </c>
      <c r="U480" s="4">
        <f>+VLOOKUP(B480,[5]ExportInvoiceList!$D:$O,6,0)</f>
        <v>45083.000347222223</v>
      </c>
    </row>
    <row r="481" spans="1:21" hidden="1" x14ac:dyDescent="0.25">
      <c r="A481" s="5">
        <v>45044</v>
      </c>
      <c r="B481" s="24">
        <v>25247</v>
      </c>
      <c r="C481" s="6" t="s">
        <v>10</v>
      </c>
      <c r="D481" s="6" t="s">
        <v>946</v>
      </c>
      <c r="E481" s="21">
        <v>2579200</v>
      </c>
      <c r="F481" s="22" t="s">
        <v>12</v>
      </c>
      <c r="G481" s="21">
        <v>257920</v>
      </c>
      <c r="H481" s="10">
        <f t="shared" si="37"/>
        <v>2837120</v>
      </c>
      <c r="I481" s="6" t="s">
        <v>83</v>
      </c>
      <c r="J481" s="6" t="s">
        <v>84</v>
      </c>
      <c r="K481" s="5">
        <f t="shared" si="39"/>
        <v>45079</v>
      </c>
      <c r="L481" s="10">
        <f>+VLOOKUP(B481,'[2]TT 2023'!F$568:K$665,2,0)</f>
        <v>2837120</v>
      </c>
      <c r="M481" s="10">
        <f t="shared" si="38"/>
        <v>0</v>
      </c>
      <c r="N481" s="5">
        <f>+VLOOKUP(B481,'[2]TT 2023'!F$568:K$665,6,0)</f>
        <v>45089</v>
      </c>
      <c r="O481" t="s">
        <v>1233</v>
      </c>
      <c r="R481"/>
      <c r="S481"/>
    </row>
    <row r="482" spans="1:21" hidden="1" x14ac:dyDescent="0.25">
      <c r="A482" s="40">
        <v>45044</v>
      </c>
      <c r="B482" s="24">
        <v>25248</v>
      </c>
      <c r="C482" s="6" t="s">
        <v>10</v>
      </c>
      <c r="D482" s="6" t="s">
        <v>948</v>
      </c>
      <c r="E482" s="21">
        <v>1110580</v>
      </c>
      <c r="F482" s="22" t="s">
        <v>12</v>
      </c>
      <c r="G482" s="21">
        <v>111058</v>
      </c>
      <c r="H482" s="10">
        <f t="shared" si="37"/>
        <v>1221638</v>
      </c>
      <c r="I482" s="6" t="s">
        <v>93</v>
      </c>
      <c r="J482" s="6" t="s">
        <v>94</v>
      </c>
      <c r="K482" s="5">
        <f t="shared" si="39"/>
        <v>45079</v>
      </c>
      <c r="L482" s="10" t="e">
        <f>+VLOOKUP(B482,'[2]TT 2023'!F$786:K$899,2,0)</f>
        <v>#N/A</v>
      </c>
      <c r="M482" s="10" t="e">
        <f t="shared" si="38"/>
        <v>#N/A</v>
      </c>
      <c r="N482" s="5" t="e">
        <f>+VLOOKUP(B482,'[2]TT 2023'!F$786:K$899,6,0)</f>
        <v>#N/A</v>
      </c>
      <c r="O482" t="s">
        <v>1219</v>
      </c>
      <c r="R482" s="15">
        <f>+VLOOKUP(B482,[3]ExportInvoiceList!$D:$O,3,0)</f>
        <v>1221638</v>
      </c>
      <c r="S482" s="15">
        <f>+R482-H482</f>
        <v>0</v>
      </c>
      <c r="T482" t="str">
        <f>+VLOOKUP(B482,[3]ExportInvoiceList!$D:$O,12,0)</f>
        <v>Chúng tôi đang xử lý hóa đơn, vui lòng liên hệ Do Thi Bich Lieu</v>
      </c>
      <c r="U482" s="4">
        <f>+VLOOKUP(B482,[3]ExportInvoiceList!$D:$O,6,0)</f>
        <v>0</v>
      </c>
    </row>
    <row r="483" spans="1:21" hidden="1" x14ac:dyDescent="0.25">
      <c r="A483" s="5">
        <v>45044</v>
      </c>
      <c r="B483" s="24">
        <v>25249</v>
      </c>
      <c r="C483" s="6" t="s">
        <v>10</v>
      </c>
      <c r="D483" s="6" t="s">
        <v>950</v>
      </c>
      <c r="E483" s="21">
        <v>1289600</v>
      </c>
      <c r="F483" s="22" t="s">
        <v>12</v>
      </c>
      <c r="G483" s="21">
        <v>128960</v>
      </c>
      <c r="H483" s="10">
        <f t="shared" si="37"/>
        <v>1418560</v>
      </c>
      <c r="I483" s="6" t="s">
        <v>113</v>
      </c>
      <c r="J483" s="6" t="s">
        <v>114</v>
      </c>
      <c r="K483" s="5">
        <f t="shared" si="39"/>
        <v>45079</v>
      </c>
      <c r="L483" s="10">
        <f>+VLOOKUP(B483,'[2]TT 2023'!F$568:K$665,2,0)</f>
        <v>1418560</v>
      </c>
      <c r="M483" s="10">
        <f t="shared" si="38"/>
        <v>0</v>
      </c>
      <c r="N483" s="5">
        <f>+VLOOKUP(B483,'[2]TT 2023'!F$568:K$665,6,0)</f>
        <v>45089</v>
      </c>
      <c r="O483" t="s">
        <v>1233</v>
      </c>
      <c r="R483"/>
      <c r="S483"/>
    </row>
    <row r="484" spans="1:21" hidden="1" x14ac:dyDescent="0.25">
      <c r="A484" s="5">
        <v>45044</v>
      </c>
      <c r="B484" s="24">
        <v>25250</v>
      </c>
      <c r="C484" s="6" t="s">
        <v>10</v>
      </c>
      <c r="D484" s="6" t="s">
        <v>952</v>
      </c>
      <c r="E484" s="21">
        <v>2221160</v>
      </c>
      <c r="F484" s="22" t="s">
        <v>12</v>
      </c>
      <c r="G484" s="21">
        <v>222116</v>
      </c>
      <c r="H484" s="10">
        <f t="shared" si="37"/>
        <v>2443276</v>
      </c>
      <c r="I484" s="6" t="s">
        <v>131</v>
      </c>
      <c r="J484" s="6" t="s">
        <v>132</v>
      </c>
      <c r="K484" s="5">
        <f t="shared" si="39"/>
        <v>45079</v>
      </c>
      <c r="L484" s="10">
        <f>+VLOOKUP(B484,'[2]TT 2023'!F$568:K$665,2,0)</f>
        <v>2443276</v>
      </c>
      <c r="M484" s="10">
        <f t="shared" si="38"/>
        <v>0</v>
      </c>
      <c r="N484" s="5">
        <f>+VLOOKUP(B484,'[2]TT 2023'!F$568:K$665,6,0)</f>
        <v>45089</v>
      </c>
      <c r="O484" t="s">
        <v>1233</v>
      </c>
      <c r="R484"/>
      <c r="S484"/>
    </row>
    <row r="485" spans="1:21" hidden="1" x14ac:dyDescent="0.25">
      <c r="A485" s="5">
        <v>45044</v>
      </c>
      <c r="B485" s="24">
        <v>25251</v>
      </c>
      <c r="C485" s="6" t="s">
        <v>10</v>
      </c>
      <c r="D485" s="6" t="s">
        <v>954</v>
      </c>
      <c r="E485" s="21">
        <v>1905040</v>
      </c>
      <c r="F485" s="22" t="s">
        <v>12</v>
      </c>
      <c r="G485" s="21">
        <v>190504</v>
      </c>
      <c r="H485" s="10">
        <f t="shared" si="37"/>
        <v>2095544</v>
      </c>
      <c r="I485" s="6" t="s">
        <v>175</v>
      </c>
      <c r="J485" s="6" t="s">
        <v>176</v>
      </c>
      <c r="K485" s="5">
        <f t="shared" si="39"/>
        <v>45079</v>
      </c>
      <c r="L485" s="10">
        <f>+VLOOKUP(B485,'[2]TT 2023'!F$568:K$665,2,0)</f>
        <v>2095544</v>
      </c>
      <c r="M485" s="10">
        <f t="shared" si="38"/>
        <v>0</v>
      </c>
      <c r="N485" s="5">
        <f>+VLOOKUP(B485,'[2]TT 2023'!F$568:K$665,6,0)</f>
        <v>45089</v>
      </c>
      <c r="O485" t="s">
        <v>1233</v>
      </c>
      <c r="R485"/>
      <c r="S485"/>
    </row>
    <row r="486" spans="1:21" hidden="1" x14ac:dyDescent="0.25">
      <c r="A486" s="5">
        <v>45044</v>
      </c>
      <c r="B486" s="24">
        <v>25252</v>
      </c>
      <c r="C486" s="6" t="s">
        <v>10</v>
      </c>
      <c r="D486" s="6" t="s">
        <v>956</v>
      </c>
      <c r="E486" s="21">
        <v>1410195</v>
      </c>
      <c r="F486" s="22" t="s">
        <v>12</v>
      </c>
      <c r="G486" s="21">
        <v>141020</v>
      </c>
      <c r="H486" s="10">
        <f t="shared" si="37"/>
        <v>1551215</v>
      </c>
      <c r="I486" s="6" t="s">
        <v>107</v>
      </c>
      <c r="J486" s="6" t="s">
        <v>108</v>
      </c>
      <c r="K486" s="5">
        <f t="shared" si="39"/>
        <v>45079</v>
      </c>
      <c r="L486" s="10">
        <f>+VLOOKUP(B486,'[2]TT 2023'!F$568:K$665,2,0)</f>
        <v>1551220</v>
      </c>
      <c r="M486" s="10">
        <f t="shared" si="38"/>
        <v>5</v>
      </c>
      <c r="N486" s="5">
        <f>+VLOOKUP(B486,'[2]TT 2023'!F$568:K$665,6,0)</f>
        <v>45089</v>
      </c>
      <c r="O486" t="s">
        <v>1233</v>
      </c>
      <c r="R486"/>
      <c r="S486"/>
    </row>
    <row r="487" spans="1:21" hidden="1" x14ac:dyDescent="0.25">
      <c r="A487" s="5">
        <v>45044</v>
      </c>
      <c r="B487" s="24">
        <v>25253</v>
      </c>
      <c r="C487" s="6" t="s">
        <v>10</v>
      </c>
      <c r="D487" s="6" t="s">
        <v>958</v>
      </c>
      <c r="E487" s="21">
        <v>1204375</v>
      </c>
      <c r="F487" s="22" t="s">
        <v>12</v>
      </c>
      <c r="G487" s="21">
        <v>120438</v>
      </c>
      <c r="H487" s="10">
        <f t="shared" si="37"/>
        <v>1324813</v>
      </c>
      <c r="I487" s="6" t="s">
        <v>147</v>
      </c>
      <c r="J487" s="6" t="s">
        <v>148</v>
      </c>
      <c r="K487" s="5">
        <f t="shared" si="39"/>
        <v>45079</v>
      </c>
      <c r="L487" s="10">
        <f>+VLOOKUP(B487,'[2]TT 2023'!F$568:K$665,2,0)</f>
        <v>1324818</v>
      </c>
      <c r="M487" s="10">
        <f t="shared" si="38"/>
        <v>5</v>
      </c>
      <c r="N487" s="5">
        <f>+VLOOKUP(B487,'[2]TT 2023'!F$568:K$665,6,0)</f>
        <v>45089</v>
      </c>
      <c r="O487" t="s">
        <v>1233</v>
      </c>
      <c r="R487"/>
      <c r="S487"/>
    </row>
    <row r="488" spans="1:21" hidden="1" x14ac:dyDescent="0.25">
      <c r="A488" s="5">
        <v>45044</v>
      </c>
      <c r="B488" s="24">
        <v>25255</v>
      </c>
      <c r="C488" s="6" t="s">
        <v>10</v>
      </c>
      <c r="D488" s="6" t="s">
        <v>960</v>
      </c>
      <c r="E488" s="21">
        <v>1416000</v>
      </c>
      <c r="F488" s="22" t="s">
        <v>12</v>
      </c>
      <c r="G488" s="21">
        <v>141600</v>
      </c>
      <c r="H488" s="10">
        <f t="shared" si="37"/>
        <v>1557600</v>
      </c>
      <c r="I488" s="6" t="s">
        <v>147</v>
      </c>
      <c r="J488" s="6" t="s">
        <v>148</v>
      </c>
      <c r="K488" s="5">
        <f t="shared" si="39"/>
        <v>45079</v>
      </c>
      <c r="L488" s="10">
        <f>+VLOOKUP(B488,'[2]TT 2023'!F$568:K$665,2,0)</f>
        <v>1557600</v>
      </c>
      <c r="M488" s="10">
        <f t="shared" si="38"/>
        <v>0</v>
      </c>
      <c r="N488" s="5">
        <f>+VLOOKUP(B488,'[2]TT 2023'!F$568:K$665,6,0)</f>
        <v>45089</v>
      </c>
      <c r="O488" t="s">
        <v>1233</v>
      </c>
      <c r="R488"/>
      <c r="S488"/>
    </row>
    <row r="489" spans="1:21" hidden="1" x14ac:dyDescent="0.25">
      <c r="A489" s="5">
        <v>45044</v>
      </c>
      <c r="B489" s="24">
        <v>25256</v>
      </c>
      <c r="C489" s="6" t="s">
        <v>10</v>
      </c>
      <c r="D489" s="6" t="s">
        <v>962</v>
      </c>
      <c r="E489" s="21">
        <v>1765190</v>
      </c>
      <c r="F489" s="22" t="s">
        <v>12</v>
      </c>
      <c r="G489" s="21">
        <v>176519</v>
      </c>
      <c r="H489" s="10">
        <f t="shared" si="37"/>
        <v>1941709</v>
      </c>
      <c r="I489" s="6" t="s">
        <v>147</v>
      </c>
      <c r="J489" s="6" t="s">
        <v>148</v>
      </c>
      <c r="K489" s="5">
        <f t="shared" si="39"/>
        <v>45079</v>
      </c>
      <c r="L489" s="10">
        <f>+VLOOKUP(B489,'[2]TT 2023'!F$568:K$665,2,0)</f>
        <v>1941709</v>
      </c>
      <c r="M489" s="10">
        <f t="shared" si="38"/>
        <v>0</v>
      </c>
      <c r="N489" s="5">
        <f>+VLOOKUP(B489,'[2]TT 2023'!F$568:K$665,6,0)</f>
        <v>45089</v>
      </c>
      <c r="O489" t="s">
        <v>1233</v>
      </c>
      <c r="R489"/>
      <c r="S489"/>
    </row>
    <row r="490" spans="1:21" hidden="1" x14ac:dyDescent="0.25">
      <c r="A490" s="5">
        <v>45044</v>
      </c>
      <c r="B490" s="24">
        <v>25257</v>
      </c>
      <c r="C490" s="6" t="s">
        <v>10</v>
      </c>
      <c r="D490" s="6" t="s">
        <v>964</v>
      </c>
      <c r="E490" s="21">
        <v>2425138</v>
      </c>
      <c r="F490" s="22" t="s">
        <v>12</v>
      </c>
      <c r="G490" s="21">
        <v>242514</v>
      </c>
      <c r="H490" s="10">
        <f t="shared" si="37"/>
        <v>2667652</v>
      </c>
      <c r="I490" s="6" t="s">
        <v>147</v>
      </c>
      <c r="J490" s="6" t="s">
        <v>148</v>
      </c>
      <c r="K490" s="5">
        <f t="shared" si="39"/>
        <v>45079</v>
      </c>
      <c r="L490" s="10">
        <f>+VLOOKUP(B490,'[2]TT 2023'!F$568:K$665,2,0)</f>
        <v>2667654</v>
      </c>
      <c r="M490" s="10">
        <f t="shared" si="38"/>
        <v>2</v>
      </c>
      <c r="N490" s="5">
        <f>+VLOOKUP(B490,'[2]TT 2023'!F$568:K$665,6,0)</f>
        <v>45089</v>
      </c>
      <c r="O490" t="s">
        <v>1233</v>
      </c>
      <c r="R490"/>
      <c r="S490"/>
    </row>
    <row r="491" spans="1:21" hidden="1" x14ac:dyDescent="0.25">
      <c r="A491" s="5">
        <v>45044</v>
      </c>
      <c r="B491" s="24">
        <v>25258</v>
      </c>
      <c r="C491" s="6" t="s">
        <v>10</v>
      </c>
      <c r="D491" s="6" t="s">
        <v>966</v>
      </c>
      <c r="E491" s="21">
        <v>708000</v>
      </c>
      <c r="F491" s="22" t="s">
        <v>12</v>
      </c>
      <c r="G491" s="21">
        <v>70800</v>
      </c>
      <c r="H491" s="10">
        <f t="shared" si="37"/>
        <v>778800</v>
      </c>
      <c r="I491" s="6" t="s">
        <v>147</v>
      </c>
      <c r="J491" s="6" t="s">
        <v>148</v>
      </c>
      <c r="K491" s="5">
        <f t="shared" si="39"/>
        <v>45079</v>
      </c>
      <c r="L491" s="10">
        <f>+VLOOKUP(B491,'[2]TT 2023'!F$568:K$665,2,0)</f>
        <v>778800</v>
      </c>
      <c r="M491" s="10">
        <f t="shared" si="38"/>
        <v>0</v>
      </c>
      <c r="N491" s="5">
        <f>+VLOOKUP(B491,'[2]TT 2023'!F$568:K$665,6,0)</f>
        <v>45089</v>
      </c>
      <c r="O491" t="s">
        <v>1233</v>
      </c>
      <c r="R491"/>
      <c r="S491"/>
    </row>
    <row r="492" spans="1:21" hidden="1" x14ac:dyDescent="0.25">
      <c r="A492" s="5">
        <v>45044</v>
      </c>
      <c r="B492" s="24">
        <v>25259</v>
      </c>
      <c r="C492" s="6" t="s">
        <v>10</v>
      </c>
      <c r="D492" s="6" t="s">
        <v>968</v>
      </c>
      <c r="E492" s="21">
        <v>6310280</v>
      </c>
      <c r="F492" s="22" t="s">
        <v>12</v>
      </c>
      <c r="G492" s="21">
        <v>631028</v>
      </c>
      <c r="H492" s="10">
        <f t="shared" si="37"/>
        <v>6941308</v>
      </c>
      <c r="I492" s="6" t="s">
        <v>147</v>
      </c>
      <c r="J492" s="6" t="s">
        <v>148</v>
      </c>
      <c r="K492" s="5">
        <f t="shared" si="39"/>
        <v>45079</v>
      </c>
      <c r="L492" s="10">
        <f>+VLOOKUP(B492,'[2]TT 2023'!F$568:K$665,2,0)</f>
        <v>6941308</v>
      </c>
      <c r="M492" s="10">
        <f t="shared" si="38"/>
        <v>0</v>
      </c>
      <c r="N492" s="5">
        <f>+VLOOKUP(B492,'[2]TT 2023'!F$568:K$665,6,0)</f>
        <v>45089</v>
      </c>
      <c r="O492" t="s">
        <v>1233</v>
      </c>
      <c r="R492"/>
      <c r="S492"/>
    </row>
    <row r="493" spans="1:21" hidden="1" x14ac:dyDescent="0.25">
      <c r="A493" s="5">
        <v>45044</v>
      </c>
      <c r="B493" s="24">
        <v>25260</v>
      </c>
      <c r="C493" s="6" t="s">
        <v>10</v>
      </c>
      <c r="D493" s="6" t="s">
        <v>970</v>
      </c>
      <c r="E493" s="21">
        <v>2929160</v>
      </c>
      <c r="F493" s="22" t="s">
        <v>12</v>
      </c>
      <c r="G493" s="21">
        <v>292916</v>
      </c>
      <c r="H493" s="10">
        <f t="shared" si="37"/>
        <v>3222076</v>
      </c>
      <c r="I493" s="6" t="s">
        <v>147</v>
      </c>
      <c r="J493" s="6" t="s">
        <v>148</v>
      </c>
      <c r="K493" s="5">
        <f t="shared" si="39"/>
        <v>45079</v>
      </c>
      <c r="L493" s="10">
        <f>+VLOOKUP(B493,'[2]TT 2023'!F$568:K$665,2,0)</f>
        <v>3222076</v>
      </c>
      <c r="M493" s="10">
        <f t="shared" si="38"/>
        <v>0</v>
      </c>
      <c r="N493" s="5">
        <f>+VLOOKUP(B493,'[2]TT 2023'!F$568:K$665,6,0)</f>
        <v>45089</v>
      </c>
      <c r="O493" t="s">
        <v>1233</v>
      </c>
      <c r="R493"/>
      <c r="S493"/>
    </row>
    <row r="494" spans="1:21" hidden="1" x14ac:dyDescent="0.25">
      <c r="A494" s="5">
        <v>45044</v>
      </c>
      <c r="B494" s="24">
        <v>25261</v>
      </c>
      <c r="C494" s="6" t="s">
        <v>10</v>
      </c>
      <c r="D494" s="6" t="s">
        <v>972</v>
      </c>
      <c r="E494" s="21">
        <v>3233810</v>
      </c>
      <c r="F494" s="22" t="s">
        <v>12</v>
      </c>
      <c r="G494" s="21">
        <v>323381</v>
      </c>
      <c r="H494" s="10">
        <f t="shared" si="37"/>
        <v>3557191</v>
      </c>
      <c r="I494" s="6" t="s">
        <v>147</v>
      </c>
      <c r="J494" s="6" t="s">
        <v>148</v>
      </c>
      <c r="K494" s="5">
        <f t="shared" si="39"/>
        <v>45079</v>
      </c>
      <c r="L494" s="10">
        <f>+VLOOKUP(B494,'[2]TT 2023'!F$568:K$665,2,0)</f>
        <v>3557191</v>
      </c>
      <c r="M494" s="10">
        <f t="shared" si="38"/>
        <v>0</v>
      </c>
      <c r="N494" s="5">
        <f>+VLOOKUP(B494,'[2]TT 2023'!F$568:K$665,6,0)</f>
        <v>45089</v>
      </c>
      <c r="O494" t="s">
        <v>1233</v>
      </c>
      <c r="R494"/>
      <c r="S494"/>
    </row>
    <row r="495" spans="1:21" hidden="1" x14ac:dyDescent="0.25">
      <c r="A495" s="5">
        <v>45044</v>
      </c>
      <c r="B495" s="24">
        <v>25262</v>
      </c>
      <c r="C495" s="6" t="s">
        <v>10</v>
      </c>
      <c r="D495" s="6" t="s">
        <v>974</v>
      </c>
      <c r="E495" s="21">
        <v>1110580</v>
      </c>
      <c r="F495" s="22" t="s">
        <v>12</v>
      </c>
      <c r="G495" s="21">
        <v>111058</v>
      </c>
      <c r="H495" s="10">
        <f t="shared" si="37"/>
        <v>1221638</v>
      </c>
      <c r="I495" s="6" t="s">
        <v>147</v>
      </c>
      <c r="J495" s="6" t="s">
        <v>148</v>
      </c>
      <c r="K495" s="5">
        <f t="shared" si="39"/>
        <v>45079</v>
      </c>
      <c r="L495" s="10">
        <f>+VLOOKUP(B495,'[2]TT 2023'!F$568:K$665,2,0)</f>
        <v>1221638</v>
      </c>
      <c r="M495" s="10">
        <f t="shared" si="38"/>
        <v>0</v>
      </c>
      <c r="N495" s="5">
        <f>+VLOOKUP(B495,'[2]TT 2023'!F$568:K$665,6,0)</f>
        <v>45089</v>
      </c>
      <c r="O495" t="s">
        <v>1233</v>
      </c>
      <c r="R495"/>
      <c r="S495"/>
    </row>
    <row r="496" spans="1:21" hidden="1" x14ac:dyDescent="0.25">
      <c r="A496" s="5">
        <v>45044</v>
      </c>
      <c r="B496" s="24">
        <v>25263</v>
      </c>
      <c r="C496" s="6" t="s">
        <v>10</v>
      </c>
      <c r="D496" s="6" t="s">
        <v>976</v>
      </c>
      <c r="E496" s="21">
        <v>6372000</v>
      </c>
      <c r="F496" s="22" t="s">
        <v>12</v>
      </c>
      <c r="G496" s="21">
        <v>637200</v>
      </c>
      <c r="H496" s="10">
        <f t="shared" si="37"/>
        <v>7009200</v>
      </c>
      <c r="I496" s="6" t="s">
        <v>147</v>
      </c>
      <c r="J496" s="6" t="s">
        <v>148</v>
      </c>
      <c r="K496" s="5">
        <f t="shared" si="39"/>
        <v>45079</v>
      </c>
      <c r="L496" s="10">
        <f>+VLOOKUP(B496,'[2]TT 2023'!F$568:K$665,2,0)</f>
        <v>7009200</v>
      </c>
      <c r="M496" s="10">
        <f t="shared" si="38"/>
        <v>0</v>
      </c>
      <c r="N496" s="5">
        <f>+VLOOKUP(B496,'[2]TT 2023'!F$568:K$665,6,0)</f>
        <v>45089</v>
      </c>
      <c r="O496" t="s">
        <v>1233</v>
      </c>
      <c r="R496"/>
      <c r="S496"/>
    </row>
    <row r="497" spans="1:15" customFormat="1" hidden="1" x14ac:dyDescent="0.25">
      <c r="A497" s="5">
        <v>45044</v>
      </c>
      <c r="B497" s="24">
        <v>25264</v>
      </c>
      <c r="C497" s="6" t="s">
        <v>10</v>
      </c>
      <c r="D497" s="6" t="s">
        <v>978</v>
      </c>
      <c r="E497" s="21">
        <v>1924970</v>
      </c>
      <c r="F497" s="22" t="s">
        <v>12</v>
      </c>
      <c r="G497" s="21">
        <v>192497</v>
      </c>
      <c r="H497" s="10">
        <f t="shared" si="37"/>
        <v>2117467</v>
      </c>
      <c r="I497" s="6" t="s">
        <v>147</v>
      </c>
      <c r="J497" s="6" t="s">
        <v>148</v>
      </c>
      <c r="K497" s="5">
        <f t="shared" si="39"/>
        <v>45079</v>
      </c>
      <c r="L497" s="10">
        <f>+VLOOKUP(B497,'[2]TT 2023'!F$568:K$665,2,0)</f>
        <v>2117467</v>
      </c>
      <c r="M497" s="10">
        <f t="shared" si="38"/>
        <v>0</v>
      </c>
      <c r="N497" s="5">
        <f>+VLOOKUP(B497,'[2]TT 2023'!F$568:K$665,6,0)</f>
        <v>45089</v>
      </c>
      <c r="O497" t="s">
        <v>1233</v>
      </c>
    </row>
    <row r="498" spans="1:15" customFormat="1" hidden="1" x14ac:dyDescent="0.25">
      <c r="A498" s="5">
        <v>45050</v>
      </c>
      <c r="B498" s="16">
        <v>163</v>
      </c>
      <c r="C498" s="6" t="s">
        <v>980</v>
      </c>
      <c r="D498" s="6" t="s">
        <v>981</v>
      </c>
      <c r="E498" s="21">
        <v>-1034143</v>
      </c>
      <c r="F498" s="22" t="s">
        <v>12</v>
      </c>
      <c r="G498" s="21">
        <v>-103414</v>
      </c>
      <c r="H498" s="10">
        <f t="shared" si="37"/>
        <v>-1137557</v>
      </c>
      <c r="I498" s="6" t="s">
        <v>107</v>
      </c>
      <c r="J498" s="6" t="s">
        <v>108</v>
      </c>
      <c r="K498" s="5">
        <f t="shared" si="39"/>
        <v>45085</v>
      </c>
      <c r="L498" s="10">
        <f>+VLOOKUP(B498,'[2]TT 2023'!F$332:K$415,2,0)</f>
        <v>-1137557</v>
      </c>
      <c r="M498" s="10">
        <f t="shared" si="38"/>
        <v>0</v>
      </c>
      <c r="N498" s="5">
        <f>+VLOOKUP(B498,'[2]TT 2023'!F$332:K$415,6,0)</f>
        <v>45056</v>
      </c>
      <c r="O498" t="s">
        <v>1206</v>
      </c>
    </row>
    <row r="499" spans="1:15" customFormat="1" hidden="1" x14ac:dyDescent="0.25">
      <c r="A499" s="5">
        <v>45050</v>
      </c>
      <c r="B499" s="16">
        <v>174</v>
      </c>
      <c r="C499" s="6" t="s">
        <v>982</v>
      </c>
      <c r="D499" s="6" t="s">
        <v>983</v>
      </c>
      <c r="E499" s="21">
        <v>-696890</v>
      </c>
      <c r="F499" s="22" t="s">
        <v>12</v>
      </c>
      <c r="G499" s="21">
        <v>-69689</v>
      </c>
      <c r="H499" s="10">
        <f t="shared" si="37"/>
        <v>-766579</v>
      </c>
      <c r="I499" s="6" t="s">
        <v>53</v>
      </c>
      <c r="J499" s="6" t="s">
        <v>54</v>
      </c>
      <c r="K499" s="5">
        <f t="shared" si="39"/>
        <v>45085</v>
      </c>
      <c r="L499" s="10">
        <f>+VLOOKUP(B499,'[2]TT 2023'!F$332:K$415,2,0)</f>
        <v>-766579</v>
      </c>
      <c r="M499" s="10">
        <f t="shared" si="38"/>
        <v>0</v>
      </c>
      <c r="N499" s="5">
        <f>+VLOOKUP(B499,'[2]TT 2023'!F$332:K$415,6,0)</f>
        <v>45056</v>
      </c>
      <c r="O499" t="s">
        <v>1206</v>
      </c>
    </row>
    <row r="500" spans="1:15" customFormat="1" hidden="1" x14ac:dyDescent="0.25">
      <c r="A500" s="5">
        <v>45050</v>
      </c>
      <c r="B500" s="16">
        <v>25353</v>
      </c>
      <c r="C500" s="6" t="s">
        <v>10</v>
      </c>
      <c r="D500" s="6" t="s">
        <v>990</v>
      </c>
      <c r="E500" s="21">
        <v>12020645</v>
      </c>
      <c r="F500" s="22" t="s">
        <v>12</v>
      </c>
      <c r="G500" s="21">
        <v>1202065</v>
      </c>
      <c r="H500" s="10">
        <f t="shared" si="37"/>
        <v>13222710</v>
      </c>
      <c r="I500" s="6" t="s">
        <v>147</v>
      </c>
      <c r="J500" s="6" t="s">
        <v>148</v>
      </c>
      <c r="K500" s="5">
        <f t="shared" si="39"/>
        <v>45085</v>
      </c>
      <c r="L500" s="10">
        <f>+VLOOKUP(B500,'[2]TT 2023'!F$332:K$415,2,0)</f>
        <v>13222715</v>
      </c>
      <c r="M500" s="10">
        <f t="shared" si="38"/>
        <v>5</v>
      </c>
      <c r="N500" s="5">
        <f>+VLOOKUP(B500,'[2]TT 2023'!F$332:K$415,6,0)</f>
        <v>45056</v>
      </c>
      <c r="O500" t="s">
        <v>1206</v>
      </c>
    </row>
    <row r="501" spans="1:15" customFormat="1" hidden="1" x14ac:dyDescent="0.25">
      <c r="A501" s="5">
        <v>45052</v>
      </c>
      <c r="B501" s="16">
        <v>25543</v>
      </c>
      <c r="C501" s="6" t="s">
        <v>10</v>
      </c>
      <c r="D501" s="6" t="s">
        <v>727</v>
      </c>
      <c r="E501" s="21">
        <v>-24009460</v>
      </c>
      <c r="F501" s="22" t="s">
        <v>12</v>
      </c>
      <c r="G501" s="21">
        <v>-2400946</v>
      </c>
      <c r="H501" s="10">
        <f t="shared" si="37"/>
        <v>-26410406</v>
      </c>
      <c r="I501" s="6" t="s">
        <v>139</v>
      </c>
      <c r="J501" s="6" t="s">
        <v>140</v>
      </c>
      <c r="K501" s="5">
        <f t="shared" si="39"/>
        <v>45087</v>
      </c>
      <c r="L501" s="10" t="e">
        <f>+VLOOKUP(B501,'[2]TT 2023'!F$416:K$567,2,0)</f>
        <v>#N/A</v>
      </c>
      <c r="M501" s="10" t="e">
        <f t="shared" si="38"/>
        <v>#N/A</v>
      </c>
      <c r="N501" s="5" t="e">
        <f>+VLOOKUP(B501,'[2]TT 2023'!F$416:K$567,6,0)</f>
        <v>#N/A</v>
      </c>
      <c r="O501" t="s">
        <v>1219</v>
      </c>
    </row>
    <row r="502" spans="1:15" customFormat="1" hidden="1" x14ac:dyDescent="0.25">
      <c r="A502" s="5">
        <v>45052</v>
      </c>
      <c r="B502" s="16">
        <v>25544</v>
      </c>
      <c r="C502" s="6" t="s">
        <v>10</v>
      </c>
      <c r="D502" s="6" t="s">
        <v>727</v>
      </c>
      <c r="E502" s="21">
        <v>-1110580</v>
      </c>
      <c r="F502" s="22" t="s">
        <v>12</v>
      </c>
      <c r="G502" s="21">
        <v>-111058</v>
      </c>
      <c r="H502" s="10">
        <f t="shared" si="37"/>
        <v>-1221638</v>
      </c>
      <c r="I502" s="6" t="s">
        <v>101</v>
      </c>
      <c r="J502" s="6" t="s">
        <v>102</v>
      </c>
      <c r="K502" s="5">
        <f t="shared" si="39"/>
        <v>45087</v>
      </c>
      <c r="L502" s="10" t="e">
        <f>+VLOOKUP(B502,'[2]TT 2023'!F$416:K$567,2,0)</f>
        <v>#N/A</v>
      </c>
      <c r="M502" s="10" t="e">
        <f t="shared" si="38"/>
        <v>#N/A</v>
      </c>
      <c r="N502" s="5" t="e">
        <f>+VLOOKUP(B502,'[2]TT 2023'!F$416:K$567,6,0)</f>
        <v>#N/A</v>
      </c>
      <c r="O502" t="s">
        <v>1219</v>
      </c>
    </row>
    <row r="503" spans="1:15" s="29" customFormat="1" hidden="1" x14ac:dyDescent="0.25">
      <c r="A503" s="27">
        <v>45052</v>
      </c>
      <c r="B503" s="17">
        <v>25545</v>
      </c>
      <c r="C503" s="9" t="s">
        <v>10</v>
      </c>
      <c r="D503" s="9" t="s">
        <v>727</v>
      </c>
      <c r="E503" s="10">
        <v>-4800360</v>
      </c>
      <c r="F503" s="11" t="s">
        <v>12</v>
      </c>
      <c r="G503" s="10">
        <v>-480036</v>
      </c>
      <c r="H503" s="10">
        <f t="shared" si="37"/>
        <v>-5280396</v>
      </c>
      <c r="I503" s="9" t="s">
        <v>13</v>
      </c>
      <c r="J503" s="9" t="s">
        <v>14</v>
      </c>
      <c r="K503" s="27">
        <f t="shared" si="39"/>
        <v>45087</v>
      </c>
      <c r="L503" s="10" t="e">
        <f>+VLOOKUP(B503,'[2]TT 2023'!F$416:K$567,2,0)</f>
        <v>#N/A</v>
      </c>
      <c r="M503" s="10" t="e">
        <f t="shared" si="38"/>
        <v>#N/A</v>
      </c>
      <c r="N503" s="27" t="e">
        <f>+VLOOKUP(B503,'[2]TT 2023'!F$416:K$567,6,0)</f>
        <v>#N/A</v>
      </c>
      <c r="O503" s="29" t="s">
        <v>1219</v>
      </c>
    </row>
    <row r="504" spans="1:15" customFormat="1" hidden="1" x14ac:dyDescent="0.25">
      <c r="A504" s="27">
        <v>45052</v>
      </c>
      <c r="B504" s="17">
        <v>25546</v>
      </c>
      <c r="C504" s="9" t="s">
        <v>10</v>
      </c>
      <c r="D504" s="9" t="s">
        <v>727</v>
      </c>
      <c r="E504" s="21">
        <v>-12283040</v>
      </c>
      <c r="F504" s="22" t="s">
        <v>12</v>
      </c>
      <c r="G504" s="21">
        <v>-1228304</v>
      </c>
      <c r="H504" s="10">
        <f t="shared" si="37"/>
        <v>-13511344</v>
      </c>
      <c r="I504" s="9" t="s">
        <v>13</v>
      </c>
      <c r="J504" s="9" t="s">
        <v>14</v>
      </c>
      <c r="K504" s="27">
        <f t="shared" si="39"/>
        <v>45087</v>
      </c>
      <c r="L504" s="10" t="e">
        <f>+VLOOKUP(B504,'[2]TT 2023'!F$416:K$567,2,0)</f>
        <v>#N/A</v>
      </c>
      <c r="M504" s="10" t="e">
        <f t="shared" si="38"/>
        <v>#N/A</v>
      </c>
      <c r="N504" s="5" t="e">
        <f>+VLOOKUP(B504,'[2]TT 2023'!F$416:K$567,6,0)</f>
        <v>#N/A</v>
      </c>
      <c r="O504" t="s">
        <v>1219</v>
      </c>
    </row>
    <row r="505" spans="1:15" customFormat="1" hidden="1" x14ac:dyDescent="0.25">
      <c r="A505" s="27">
        <v>45052</v>
      </c>
      <c r="B505" s="17">
        <v>25547</v>
      </c>
      <c r="C505" s="9" t="s">
        <v>10</v>
      </c>
      <c r="D505" s="9" t="s">
        <v>727</v>
      </c>
      <c r="E505" s="21">
        <v>-4594658</v>
      </c>
      <c r="F505" s="22" t="s">
        <v>12</v>
      </c>
      <c r="G505" s="21">
        <v>-459466</v>
      </c>
      <c r="H505" s="10">
        <f t="shared" si="37"/>
        <v>-5054124</v>
      </c>
      <c r="I505" s="9" t="s">
        <v>13</v>
      </c>
      <c r="J505" s="9" t="s">
        <v>14</v>
      </c>
      <c r="K505" s="27">
        <f t="shared" si="39"/>
        <v>45087</v>
      </c>
      <c r="L505" s="10" t="e">
        <f>+VLOOKUP(B505,'[2]TT 2023'!F$416:K$567,2,0)</f>
        <v>#N/A</v>
      </c>
      <c r="M505" s="10" t="e">
        <f t="shared" si="38"/>
        <v>#N/A</v>
      </c>
      <c r="N505" s="5" t="e">
        <f>+VLOOKUP(B505,'[2]TT 2023'!F$416:K$567,6,0)</f>
        <v>#N/A</v>
      </c>
      <c r="O505" t="s">
        <v>1219</v>
      </c>
    </row>
    <row r="506" spans="1:15" customFormat="1" hidden="1" x14ac:dyDescent="0.25">
      <c r="A506" s="27">
        <v>45052</v>
      </c>
      <c r="B506" s="17">
        <v>25548</v>
      </c>
      <c r="C506" s="9" t="s">
        <v>10</v>
      </c>
      <c r="D506" s="9" t="s">
        <v>727</v>
      </c>
      <c r="E506" s="21">
        <v>-11105800</v>
      </c>
      <c r="F506" s="22" t="s">
        <v>12</v>
      </c>
      <c r="G506" s="21">
        <v>-1110580</v>
      </c>
      <c r="H506" s="10">
        <f t="shared" si="37"/>
        <v>-12216380</v>
      </c>
      <c r="I506" s="9" t="s">
        <v>13</v>
      </c>
      <c r="J506" s="9" t="s">
        <v>14</v>
      </c>
      <c r="K506" s="27">
        <f t="shared" si="39"/>
        <v>45087</v>
      </c>
      <c r="L506" s="10" t="e">
        <f>+VLOOKUP(B506,'[2]TT 2023'!F$416:K$567,2,0)</f>
        <v>#N/A</v>
      </c>
      <c r="M506" s="10" t="e">
        <f t="shared" si="38"/>
        <v>#N/A</v>
      </c>
      <c r="N506" s="5" t="e">
        <f>+VLOOKUP(B506,'[2]TT 2023'!F$416:K$567,6,0)</f>
        <v>#N/A</v>
      </c>
      <c r="O506" t="s">
        <v>1219</v>
      </c>
    </row>
    <row r="507" spans="1:15" customFormat="1" hidden="1" x14ac:dyDescent="0.25">
      <c r="A507" s="5">
        <v>45052</v>
      </c>
      <c r="B507" s="16">
        <v>25549</v>
      </c>
      <c r="C507" s="6" t="s">
        <v>10</v>
      </c>
      <c r="D507" s="6" t="s">
        <v>727</v>
      </c>
      <c r="E507" s="21">
        <v>-7884170</v>
      </c>
      <c r="F507" s="22" t="s">
        <v>12</v>
      </c>
      <c r="G507" s="21">
        <v>-788417</v>
      </c>
      <c r="H507" s="10">
        <f t="shared" si="37"/>
        <v>-8672587</v>
      </c>
      <c r="I507" s="6" t="s">
        <v>89</v>
      </c>
      <c r="J507" s="6" t="s">
        <v>90</v>
      </c>
      <c r="K507" s="5">
        <f t="shared" si="39"/>
        <v>45087</v>
      </c>
      <c r="L507" s="10" t="e">
        <f>+VLOOKUP(B507,'[2]TT 2023'!F$416:K$567,2,0)</f>
        <v>#N/A</v>
      </c>
      <c r="M507" s="10" t="e">
        <f t="shared" si="38"/>
        <v>#N/A</v>
      </c>
      <c r="N507" s="5" t="e">
        <f>+VLOOKUP(B507,'[2]TT 2023'!F$416:K$567,6,0)</f>
        <v>#N/A</v>
      </c>
      <c r="O507" t="s">
        <v>1219</v>
      </c>
    </row>
    <row r="508" spans="1:15" customFormat="1" hidden="1" x14ac:dyDescent="0.25">
      <c r="A508" s="5">
        <v>45052</v>
      </c>
      <c r="B508" s="16">
        <v>25550</v>
      </c>
      <c r="C508" s="6" t="s">
        <v>10</v>
      </c>
      <c r="D508" s="6" t="s">
        <v>727</v>
      </c>
      <c r="E508" s="21">
        <v>-17295580</v>
      </c>
      <c r="F508" s="22" t="s">
        <v>12</v>
      </c>
      <c r="G508" s="21">
        <v>-1729558</v>
      </c>
      <c r="H508" s="10">
        <f t="shared" si="37"/>
        <v>-19025138</v>
      </c>
      <c r="I508" s="6" t="s">
        <v>93</v>
      </c>
      <c r="J508" s="6" t="s">
        <v>94</v>
      </c>
      <c r="K508" s="5">
        <f t="shared" si="39"/>
        <v>45087</v>
      </c>
      <c r="L508" s="10" t="e">
        <f>+VLOOKUP(B508,'[2]TT 2023'!F$416:K$567,2,0)</f>
        <v>#N/A</v>
      </c>
      <c r="M508" s="10" t="e">
        <f t="shared" si="38"/>
        <v>#N/A</v>
      </c>
      <c r="N508" s="5" t="e">
        <f>+VLOOKUP(B508,'[2]TT 2023'!F$416:K$567,6,0)</f>
        <v>#N/A</v>
      </c>
      <c r="O508" t="s">
        <v>1219</v>
      </c>
    </row>
    <row r="509" spans="1:15" customFormat="1" hidden="1" x14ac:dyDescent="0.25">
      <c r="A509" s="27">
        <v>45052</v>
      </c>
      <c r="B509" s="17">
        <v>25551</v>
      </c>
      <c r="C509" s="9" t="s">
        <v>10</v>
      </c>
      <c r="D509" s="9" t="s">
        <v>727</v>
      </c>
      <c r="E509" s="21">
        <v>-5552900</v>
      </c>
      <c r="F509" s="22" t="s">
        <v>12</v>
      </c>
      <c r="G509" s="21">
        <v>-555290</v>
      </c>
      <c r="H509" s="10">
        <f t="shared" si="37"/>
        <v>-6108190</v>
      </c>
      <c r="I509" s="9" t="s">
        <v>53</v>
      </c>
      <c r="J509" s="9" t="s">
        <v>54</v>
      </c>
      <c r="K509" s="27">
        <f t="shared" si="39"/>
        <v>45087</v>
      </c>
      <c r="L509" s="10" t="e">
        <f>+VLOOKUP(B509,'[2]TT 2023'!F$416:K$567,2,0)</f>
        <v>#N/A</v>
      </c>
      <c r="M509" s="10" t="e">
        <f t="shared" si="38"/>
        <v>#N/A</v>
      </c>
      <c r="N509" s="5" t="e">
        <f>+VLOOKUP(B509,'[2]TT 2023'!F$416:K$567,6,0)</f>
        <v>#N/A</v>
      </c>
      <c r="O509" t="s">
        <v>1219</v>
      </c>
    </row>
    <row r="510" spans="1:15" customFormat="1" hidden="1" x14ac:dyDescent="0.25">
      <c r="A510" s="27">
        <v>45052</v>
      </c>
      <c r="B510" s="17">
        <v>25552</v>
      </c>
      <c r="C510" s="9" t="s">
        <v>10</v>
      </c>
      <c r="D510" s="9" t="s">
        <v>727</v>
      </c>
      <c r="E510" s="21">
        <v>-9872010</v>
      </c>
      <c r="F510" s="22" t="s">
        <v>12</v>
      </c>
      <c r="G510" s="21">
        <v>-987201</v>
      </c>
      <c r="H510" s="10">
        <f t="shared" si="37"/>
        <v>-10859211</v>
      </c>
      <c r="I510" s="9" t="s">
        <v>53</v>
      </c>
      <c r="J510" s="9" t="s">
        <v>54</v>
      </c>
      <c r="K510" s="27">
        <f t="shared" si="39"/>
        <v>45087</v>
      </c>
      <c r="L510" s="10" t="e">
        <f>+VLOOKUP(B510,'[2]TT 2023'!F$416:K$567,2,0)</f>
        <v>#N/A</v>
      </c>
      <c r="M510" s="10" t="e">
        <f t="shared" si="38"/>
        <v>#N/A</v>
      </c>
      <c r="N510" s="5" t="e">
        <f>+VLOOKUP(B510,'[2]TT 2023'!F$416:K$567,6,0)</f>
        <v>#N/A</v>
      </c>
      <c r="O510" t="s">
        <v>1219</v>
      </c>
    </row>
    <row r="511" spans="1:15" customFormat="1" hidden="1" x14ac:dyDescent="0.25">
      <c r="A511" s="5">
        <v>45052</v>
      </c>
      <c r="B511" s="16">
        <v>25553</v>
      </c>
      <c r="C511" s="6" t="s">
        <v>10</v>
      </c>
      <c r="D511" s="6" t="s">
        <v>727</v>
      </c>
      <c r="E511" s="21">
        <v>-10983255</v>
      </c>
      <c r="F511" s="22" t="s">
        <v>12</v>
      </c>
      <c r="G511" s="21">
        <v>-1098326</v>
      </c>
      <c r="H511" s="10">
        <f t="shared" si="37"/>
        <v>-12081581</v>
      </c>
      <c r="I511" s="6" t="s">
        <v>117</v>
      </c>
      <c r="J511" s="6" t="s">
        <v>118</v>
      </c>
      <c r="K511" s="5">
        <f t="shared" si="39"/>
        <v>45087</v>
      </c>
      <c r="L511" s="10" t="e">
        <f>+VLOOKUP(B511,'[2]TT 2023'!F$416:K$567,2,0)</f>
        <v>#N/A</v>
      </c>
      <c r="M511" s="10" t="e">
        <f t="shared" si="38"/>
        <v>#N/A</v>
      </c>
      <c r="N511" s="5" t="e">
        <f>+VLOOKUP(B511,'[2]TT 2023'!F$416:K$567,6,0)</f>
        <v>#N/A</v>
      </c>
      <c r="O511" t="s">
        <v>1219</v>
      </c>
    </row>
    <row r="512" spans="1:15" customFormat="1" hidden="1" x14ac:dyDescent="0.25">
      <c r="A512" s="5">
        <v>45052</v>
      </c>
      <c r="B512" s="16">
        <v>25554</v>
      </c>
      <c r="C512" s="6" t="s">
        <v>10</v>
      </c>
      <c r="D512" s="6" t="s">
        <v>727</v>
      </c>
      <c r="E512" s="21">
        <v>-7181680</v>
      </c>
      <c r="F512" s="22" t="s">
        <v>12</v>
      </c>
      <c r="G512" s="21">
        <v>-718168</v>
      </c>
      <c r="H512" s="10">
        <f t="shared" si="37"/>
        <v>-7899848</v>
      </c>
      <c r="I512" s="6" t="s">
        <v>131</v>
      </c>
      <c r="J512" s="6" t="s">
        <v>132</v>
      </c>
      <c r="K512" s="5">
        <f t="shared" si="39"/>
        <v>45087</v>
      </c>
      <c r="L512" s="10" t="e">
        <f>+VLOOKUP(B512,'[2]TT 2023'!F$416:K$567,2,0)</f>
        <v>#N/A</v>
      </c>
      <c r="M512" s="10" t="e">
        <f t="shared" si="38"/>
        <v>#N/A</v>
      </c>
      <c r="N512" s="5" t="e">
        <f>+VLOOKUP(B512,'[2]TT 2023'!F$416:K$567,6,0)</f>
        <v>#N/A</v>
      </c>
      <c r="O512" t="s">
        <v>1219</v>
      </c>
    </row>
    <row r="513" spans="1:15" customFormat="1" hidden="1" x14ac:dyDescent="0.25">
      <c r="A513" s="27">
        <v>45052</v>
      </c>
      <c r="B513" s="17">
        <v>25555</v>
      </c>
      <c r="C513" s="9" t="s">
        <v>10</v>
      </c>
      <c r="D513" s="9" t="s">
        <v>727</v>
      </c>
      <c r="E513" s="21">
        <v>-33968626</v>
      </c>
      <c r="F513" s="11" t="s">
        <v>12</v>
      </c>
      <c r="G513" s="21">
        <v>-3396863</v>
      </c>
      <c r="H513" s="10">
        <f t="shared" si="37"/>
        <v>-37365489</v>
      </c>
      <c r="I513" s="9" t="s">
        <v>13</v>
      </c>
      <c r="J513" s="9" t="s">
        <v>14</v>
      </c>
      <c r="K513" s="27">
        <f t="shared" si="39"/>
        <v>45087</v>
      </c>
      <c r="L513" s="10" t="e">
        <f>+VLOOKUP(B513,'[2]TT 2023'!F$416:K$567,2,0)</f>
        <v>#N/A</v>
      </c>
      <c r="M513" s="10" t="e">
        <f t="shared" si="38"/>
        <v>#N/A</v>
      </c>
      <c r="N513" s="5" t="e">
        <f>+VLOOKUP(B513,'[2]TT 2023'!F$416:K$567,6,0)</f>
        <v>#N/A</v>
      </c>
      <c r="O513" t="s">
        <v>1219</v>
      </c>
    </row>
    <row r="514" spans="1:15" customFormat="1" hidden="1" x14ac:dyDescent="0.25">
      <c r="A514" s="5">
        <v>45052</v>
      </c>
      <c r="B514" s="16">
        <v>25556</v>
      </c>
      <c r="C514" s="6" t="s">
        <v>10</v>
      </c>
      <c r="D514" s="6" t="s">
        <v>727</v>
      </c>
      <c r="E514" s="21">
        <v>-5475840</v>
      </c>
      <c r="F514" s="22" t="s">
        <v>12</v>
      </c>
      <c r="G514" s="21">
        <v>-547584</v>
      </c>
      <c r="H514" s="10">
        <f t="shared" si="37"/>
        <v>-6023424</v>
      </c>
      <c r="I514" s="6" t="s">
        <v>117</v>
      </c>
      <c r="J514" s="6" t="s">
        <v>118</v>
      </c>
      <c r="K514" s="5">
        <f t="shared" si="39"/>
        <v>45087</v>
      </c>
      <c r="L514" s="10" t="e">
        <f>+VLOOKUP(B514,'[2]TT 2023'!F$416:K$567,2,0)</f>
        <v>#N/A</v>
      </c>
      <c r="M514" s="10" t="e">
        <f t="shared" si="38"/>
        <v>#N/A</v>
      </c>
      <c r="N514" s="5" t="e">
        <f>+VLOOKUP(B514,'[2]TT 2023'!F$416:K$567,6,0)</f>
        <v>#N/A</v>
      </c>
      <c r="O514" t="s">
        <v>1219</v>
      </c>
    </row>
    <row r="515" spans="1:15" customFormat="1" hidden="1" x14ac:dyDescent="0.25">
      <c r="A515" s="5">
        <v>45052</v>
      </c>
      <c r="B515" s="16">
        <v>25557</v>
      </c>
      <c r="C515" s="6" t="s">
        <v>10</v>
      </c>
      <c r="D515" s="6" t="s">
        <v>727</v>
      </c>
      <c r="E515" s="21">
        <v>-5552900</v>
      </c>
      <c r="F515" s="22" t="s">
        <v>12</v>
      </c>
      <c r="G515" s="21">
        <v>-555290</v>
      </c>
      <c r="H515" s="10">
        <f t="shared" si="37"/>
        <v>-6108190</v>
      </c>
      <c r="I515" s="6" t="s">
        <v>147</v>
      </c>
      <c r="J515" s="6" t="s">
        <v>148</v>
      </c>
      <c r="K515" s="5">
        <f t="shared" si="39"/>
        <v>45087</v>
      </c>
      <c r="L515" s="10" t="e">
        <f>+VLOOKUP(B515,'[2]TT 2023'!F$416:K$567,2,0)</f>
        <v>#N/A</v>
      </c>
      <c r="M515" s="10" t="e">
        <f t="shared" si="38"/>
        <v>#N/A</v>
      </c>
      <c r="N515" s="5" t="e">
        <f>+VLOOKUP(B515,'[2]TT 2023'!F$416:K$567,6,0)</f>
        <v>#N/A</v>
      </c>
      <c r="O515" t="s">
        <v>1219</v>
      </c>
    </row>
    <row r="516" spans="1:15" customFormat="1" hidden="1" x14ac:dyDescent="0.25">
      <c r="A516" s="5">
        <v>45052</v>
      </c>
      <c r="B516" s="16">
        <v>25558</v>
      </c>
      <c r="C516" s="6" t="s">
        <v>10</v>
      </c>
      <c r="D516" s="6" t="s">
        <v>727</v>
      </c>
      <c r="E516" s="21">
        <v>-1186749</v>
      </c>
      <c r="F516" s="22" t="s">
        <v>12</v>
      </c>
      <c r="G516" s="21">
        <v>-118675</v>
      </c>
      <c r="H516" s="10">
        <f t="shared" si="37"/>
        <v>-1305424</v>
      </c>
      <c r="I516" s="6" t="s">
        <v>13</v>
      </c>
      <c r="J516" s="6" t="s">
        <v>14</v>
      </c>
      <c r="K516" s="5">
        <f t="shared" si="39"/>
        <v>45087</v>
      </c>
      <c r="L516" s="10" t="e">
        <f>+VLOOKUP(B516,'[2]TT 2023'!F$416:K$567,2,0)</f>
        <v>#N/A</v>
      </c>
      <c r="M516" s="10" t="e">
        <f t="shared" si="38"/>
        <v>#N/A</v>
      </c>
      <c r="N516" s="5" t="e">
        <f>+VLOOKUP(B516,'[2]TT 2023'!F$416:K$567,6,0)</f>
        <v>#N/A</v>
      </c>
      <c r="O516" t="s">
        <v>1219</v>
      </c>
    </row>
    <row r="517" spans="1:15" customFormat="1" hidden="1" x14ac:dyDescent="0.25">
      <c r="A517" s="5">
        <v>45052</v>
      </c>
      <c r="B517" s="16">
        <v>25559</v>
      </c>
      <c r="C517" s="6" t="s">
        <v>10</v>
      </c>
      <c r="D517" s="6" t="s">
        <v>727</v>
      </c>
      <c r="E517" s="21">
        <v>-30777956</v>
      </c>
      <c r="F517" s="22" t="s">
        <v>12</v>
      </c>
      <c r="G517" s="21">
        <v>-3077796</v>
      </c>
      <c r="H517" s="10">
        <f t="shared" si="37"/>
        <v>-33855752</v>
      </c>
      <c r="I517" s="6" t="s">
        <v>147</v>
      </c>
      <c r="J517" s="6" t="s">
        <v>148</v>
      </c>
      <c r="K517" s="5">
        <f t="shared" si="39"/>
        <v>45087</v>
      </c>
      <c r="L517" s="10" t="e">
        <f>+VLOOKUP(B517,'[2]TT 2023'!F$416:K$567,2,0)</f>
        <v>#N/A</v>
      </c>
      <c r="M517" s="10" t="e">
        <f t="shared" si="38"/>
        <v>#N/A</v>
      </c>
      <c r="N517" s="5" t="e">
        <f>+VLOOKUP(B517,'[2]TT 2023'!F$416:K$567,6,0)</f>
        <v>#N/A</v>
      </c>
      <c r="O517" t="s">
        <v>1219</v>
      </c>
    </row>
    <row r="518" spans="1:15" customFormat="1" hidden="1" x14ac:dyDescent="0.25">
      <c r="A518" s="5">
        <v>45052</v>
      </c>
      <c r="B518" s="16">
        <v>25560</v>
      </c>
      <c r="C518" s="6" t="s">
        <v>10</v>
      </c>
      <c r="D518" s="6" t="s">
        <v>727</v>
      </c>
      <c r="E518" s="21">
        <v>-11097928</v>
      </c>
      <c r="F518" s="22" t="s">
        <v>12</v>
      </c>
      <c r="G518" s="21">
        <v>-1109793</v>
      </c>
      <c r="H518" s="10">
        <f t="shared" si="37"/>
        <v>-12207721</v>
      </c>
      <c r="I518" s="6" t="s">
        <v>147</v>
      </c>
      <c r="J518" s="6" t="s">
        <v>148</v>
      </c>
      <c r="K518" s="5">
        <f t="shared" si="39"/>
        <v>45087</v>
      </c>
      <c r="L518" s="10" t="e">
        <f>+VLOOKUP(B518,'[2]TT 2023'!F$416:K$567,2,0)</f>
        <v>#N/A</v>
      </c>
      <c r="M518" s="10" t="e">
        <f t="shared" si="38"/>
        <v>#N/A</v>
      </c>
      <c r="N518" s="5" t="e">
        <f>+VLOOKUP(B518,'[2]TT 2023'!F$416:K$567,6,0)</f>
        <v>#N/A</v>
      </c>
      <c r="O518" t="s">
        <v>1219</v>
      </c>
    </row>
    <row r="519" spans="1:15" customFormat="1" hidden="1" x14ac:dyDescent="0.25">
      <c r="A519" s="5">
        <v>45052</v>
      </c>
      <c r="B519" s="16">
        <v>25561</v>
      </c>
      <c r="C519" s="6" t="s">
        <v>10</v>
      </c>
      <c r="D519" s="6" t="s">
        <v>727</v>
      </c>
      <c r="E519" s="21">
        <v>-13050020</v>
      </c>
      <c r="F519" s="22" t="s">
        <v>12</v>
      </c>
      <c r="G519" s="21">
        <v>-1305002</v>
      </c>
      <c r="H519" s="10">
        <f t="shared" si="37"/>
        <v>-14355022</v>
      </c>
      <c r="I519" s="6" t="s">
        <v>147</v>
      </c>
      <c r="J519" s="6" t="s">
        <v>148</v>
      </c>
      <c r="K519" s="5">
        <f t="shared" si="39"/>
        <v>45087</v>
      </c>
      <c r="L519" s="10" t="e">
        <f>+VLOOKUP(B519,'[2]TT 2023'!F$416:K$567,2,0)</f>
        <v>#N/A</v>
      </c>
      <c r="M519" s="10" t="e">
        <f t="shared" si="38"/>
        <v>#N/A</v>
      </c>
      <c r="N519" s="5" t="e">
        <f>+VLOOKUP(B519,'[2]TT 2023'!F$416:K$567,6,0)</f>
        <v>#N/A</v>
      </c>
      <c r="O519" t="s">
        <v>1219</v>
      </c>
    </row>
    <row r="520" spans="1:15" customFormat="1" hidden="1" x14ac:dyDescent="0.25">
      <c r="A520" s="5">
        <v>45052</v>
      </c>
      <c r="B520" s="16">
        <v>25562</v>
      </c>
      <c r="C520" s="6" t="s">
        <v>10</v>
      </c>
      <c r="D520" s="6" t="s">
        <v>727</v>
      </c>
      <c r="E520" s="21">
        <v>-59692440</v>
      </c>
      <c r="F520" s="22" t="s">
        <v>12</v>
      </c>
      <c r="G520" s="21">
        <v>-5969244</v>
      </c>
      <c r="H520" s="10">
        <f t="shared" si="37"/>
        <v>-65661684</v>
      </c>
      <c r="I520" s="6" t="s">
        <v>147</v>
      </c>
      <c r="J520" s="6" t="s">
        <v>148</v>
      </c>
      <c r="K520" s="5">
        <f t="shared" si="39"/>
        <v>45087</v>
      </c>
      <c r="L520" s="10" t="e">
        <f>+VLOOKUP(B520,'[2]TT 2023'!F$416:K$567,2,0)</f>
        <v>#N/A</v>
      </c>
      <c r="M520" s="10" t="e">
        <f t="shared" si="38"/>
        <v>#N/A</v>
      </c>
      <c r="N520" s="5" t="e">
        <f>+VLOOKUP(B520,'[2]TT 2023'!F$416:K$567,6,0)</f>
        <v>#N/A</v>
      </c>
      <c r="O520" t="s">
        <v>1219</v>
      </c>
    </row>
    <row r="521" spans="1:15" customFormat="1" hidden="1" x14ac:dyDescent="0.25">
      <c r="A521" s="5">
        <v>45052</v>
      </c>
      <c r="B521" s="16">
        <v>25563</v>
      </c>
      <c r="C521" s="6" t="s">
        <v>10</v>
      </c>
      <c r="D521" s="6" t="s">
        <v>727</v>
      </c>
      <c r="E521" s="21">
        <v>-12326900</v>
      </c>
      <c r="F521" s="22" t="s">
        <v>12</v>
      </c>
      <c r="G521" s="21">
        <v>-1232690</v>
      </c>
      <c r="H521" s="10">
        <f t="shared" si="37"/>
        <v>-13559590</v>
      </c>
      <c r="I521" s="6" t="s">
        <v>147</v>
      </c>
      <c r="J521" s="6" t="s">
        <v>148</v>
      </c>
      <c r="K521" s="5">
        <f t="shared" si="39"/>
        <v>45087</v>
      </c>
      <c r="L521" s="10" t="e">
        <f>+VLOOKUP(B521,'[2]TT 2023'!F$416:K$567,2,0)</f>
        <v>#N/A</v>
      </c>
      <c r="M521" s="10" t="e">
        <f t="shared" si="38"/>
        <v>#N/A</v>
      </c>
      <c r="N521" s="5" t="e">
        <f>+VLOOKUP(B521,'[2]TT 2023'!F$416:K$567,6,0)</f>
        <v>#N/A</v>
      </c>
      <c r="O521" t="s">
        <v>1219</v>
      </c>
    </row>
    <row r="522" spans="1:15" customFormat="1" hidden="1" x14ac:dyDescent="0.25">
      <c r="A522" s="5">
        <v>45052</v>
      </c>
      <c r="B522" s="16">
        <v>25564</v>
      </c>
      <c r="C522" s="6" t="s">
        <v>10</v>
      </c>
      <c r="D522" s="6" t="s">
        <v>727</v>
      </c>
      <c r="E522" s="21">
        <v>-11426020</v>
      </c>
      <c r="F522" s="22" t="s">
        <v>12</v>
      </c>
      <c r="G522" s="21">
        <v>-1142602</v>
      </c>
      <c r="H522" s="10">
        <f t="shared" si="37"/>
        <v>-12568622</v>
      </c>
      <c r="I522" s="6" t="s">
        <v>147</v>
      </c>
      <c r="J522" s="6" t="s">
        <v>148</v>
      </c>
      <c r="K522" s="5">
        <f t="shared" si="39"/>
        <v>45087</v>
      </c>
      <c r="L522" s="10" t="e">
        <f>+VLOOKUP(B522,'[2]TT 2023'!F$416:K$567,2,0)</f>
        <v>#N/A</v>
      </c>
      <c r="M522" s="10" t="e">
        <f t="shared" si="38"/>
        <v>#N/A</v>
      </c>
      <c r="N522" s="5" t="e">
        <f>+VLOOKUP(B522,'[2]TT 2023'!F$416:K$567,6,0)</f>
        <v>#N/A</v>
      </c>
      <c r="O522" t="s">
        <v>1219</v>
      </c>
    </row>
    <row r="523" spans="1:15" customFormat="1" hidden="1" x14ac:dyDescent="0.25">
      <c r="A523" s="27">
        <v>45052</v>
      </c>
      <c r="B523" s="17">
        <v>25565</v>
      </c>
      <c r="C523" s="9" t="s">
        <v>10</v>
      </c>
      <c r="D523" s="9" t="s">
        <v>727</v>
      </c>
      <c r="E523" s="21">
        <v>-8198760</v>
      </c>
      <c r="F523" s="22" t="s">
        <v>12</v>
      </c>
      <c r="G523" s="21">
        <v>-819876</v>
      </c>
      <c r="H523" s="10">
        <f t="shared" si="37"/>
        <v>-9018636</v>
      </c>
      <c r="I523" s="9" t="s">
        <v>53</v>
      </c>
      <c r="J523" s="9" t="s">
        <v>54</v>
      </c>
      <c r="K523" s="27">
        <f t="shared" si="39"/>
        <v>45087</v>
      </c>
      <c r="L523" s="10" t="e">
        <f>+VLOOKUP(B523,'[2]TT 2023'!F$416:K$567,2,0)</f>
        <v>#N/A</v>
      </c>
      <c r="M523" s="10" t="e">
        <f t="shared" si="38"/>
        <v>#N/A</v>
      </c>
      <c r="N523" s="5" t="e">
        <f>+VLOOKUP(B523,'[2]TT 2023'!F$416:K$567,6,0)</f>
        <v>#N/A</v>
      </c>
      <c r="O523" t="s">
        <v>1219</v>
      </c>
    </row>
    <row r="524" spans="1:15" customFormat="1" hidden="1" x14ac:dyDescent="0.25">
      <c r="A524" s="5">
        <v>45052</v>
      </c>
      <c r="B524" s="16">
        <v>25566</v>
      </c>
      <c r="C524" s="6" t="s">
        <v>10</v>
      </c>
      <c r="D524" s="6" t="s">
        <v>727</v>
      </c>
      <c r="E524" s="21">
        <v>-2637220</v>
      </c>
      <c r="F524" s="22" t="s">
        <v>12</v>
      </c>
      <c r="G524" s="21">
        <v>-263722</v>
      </c>
      <c r="H524" s="10">
        <f t="shared" si="37"/>
        <v>-2900942</v>
      </c>
      <c r="I524" s="6" t="s">
        <v>147</v>
      </c>
      <c r="J524" s="6" t="s">
        <v>148</v>
      </c>
      <c r="K524" s="5">
        <f t="shared" si="39"/>
        <v>45087</v>
      </c>
      <c r="L524" s="10" t="e">
        <f>+VLOOKUP(B524,'[2]TT 2023'!F$416:K$567,2,0)</f>
        <v>#N/A</v>
      </c>
      <c r="M524" s="10" t="e">
        <f t="shared" si="38"/>
        <v>#N/A</v>
      </c>
      <c r="N524" s="5" t="e">
        <f>+VLOOKUP(B524,'[2]TT 2023'!F$416:K$567,6,0)</f>
        <v>#N/A</v>
      </c>
      <c r="O524" t="s">
        <v>1219</v>
      </c>
    </row>
    <row r="525" spans="1:15" customFormat="1" hidden="1" x14ac:dyDescent="0.25">
      <c r="A525" s="5">
        <v>45052</v>
      </c>
      <c r="B525" s="16">
        <v>25567</v>
      </c>
      <c r="C525" s="6" t="s">
        <v>10</v>
      </c>
      <c r="D525" s="6" t="s">
        <v>727</v>
      </c>
      <c r="E525" s="21">
        <v>-1354610</v>
      </c>
      <c r="F525" s="22" t="s">
        <v>12</v>
      </c>
      <c r="G525" s="21">
        <v>-135461</v>
      </c>
      <c r="H525" s="10">
        <f t="shared" si="37"/>
        <v>-1490071</v>
      </c>
      <c r="I525" s="6" t="s">
        <v>147</v>
      </c>
      <c r="J525" s="6" t="s">
        <v>148</v>
      </c>
      <c r="K525" s="5">
        <f t="shared" si="39"/>
        <v>45087</v>
      </c>
      <c r="L525" s="10" t="e">
        <f>+VLOOKUP(B525,'[2]TT 2023'!F$416:K$567,2,0)</f>
        <v>#N/A</v>
      </c>
      <c r="M525" s="10" t="e">
        <f t="shared" si="38"/>
        <v>#N/A</v>
      </c>
      <c r="N525" s="5" t="e">
        <f>+VLOOKUP(B525,'[2]TT 2023'!F$416:K$567,6,0)</f>
        <v>#N/A</v>
      </c>
      <c r="O525" t="s">
        <v>1219</v>
      </c>
    </row>
    <row r="526" spans="1:15" customFormat="1" hidden="1" x14ac:dyDescent="0.25">
      <c r="A526" s="5">
        <v>45054</v>
      </c>
      <c r="B526" s="16">
        <v>143</v>
      </c>
      <c r="C526" s="6" t="s">
        <v>681</v>
      </c>
      <c r="D526" s="6" t="s">
        <v>673</v>
      </c>
      <c r="E526" s="21">
        <v>-1964491</v>
      </c>
      <c r="F526" s="22" t="s">
        <v>12</v>
      </c>
      <c r="G526" s="21">
        <v>-196449</v>
      </c>
      <c r="H526" s="10">
        <f t="shared" ref="H526:H589" si="40">+E526+G526</f>
        <v>-2160940</v>
      </c>
      <c r="I526" s="6" t="s">
        <v>113</v>
      </c>
      <c r="J526" s="6" t="s">
        <v>114</v>
      </c>
      <c r="K526" s="5">
        <f t="shared" si="39"/>
        <v>45089</v>
      </c>
      <c r="L526" s="10">
        <f>+VLOOKUP(B526,'[2]TT 2023'!F$332:K$415,2,0)</f>
        <v>-2160940</v>
      </c>
      <c r="M526" s="10">
        <f t="shared" si="38"/>
        <v>0</v>
      </c>
      <c r="N526" s="5">
        <f>+VLOOKUP(B526,'[2]TT 2023'!F$332:K$415,6,0)</f>
        <v>45056</v>
      </c>
      <c r="O526" t="s">
        <v>1206</v>
      </c>
    </row>
    <row r="527" spans="1:15" customFormat="1" hidden="1" x14ac:dyDescent="0.25">
      <c r="A527" s="5">
        <v>45054</v>
      </c>
      <c r="B527" s="16">
        <v>191</v>
      </c>
      <c r="C527" s="6" t="s">
        <v>984</v>
      </c>
      <c r="D527" s="6" t="s">
        <v>1036</v>
      </c>
      <c r="E527" s="21">
        <v>-372789</v>
      </c>
      <c r="F527" s="22" t="s">
        <v>12</v>
      </c>
      <c r="G527" s="21">
        <v>-37279</v>
      </c>
      <c r="H527" s="10">
        <f t="shared" si="40"/>
        <v>-410068</v>
      </c>
      <c r="I527" s="6" t="s">
        <v>147</v>
      </c>
      <c r="J527" s="6" t="s">
        <v>148</v>
      </c>
      <c r="K527" s="5">
        <f t="shared" si="39"/>
        <v>45089</v>
      </c>
      <c r="L527" s="10">
        <f>+VLOOKUP(B527,'[2]TT 2023'!F$332:K$415,2,0)</f>
        <v>-410068</v>
      </c>
      <c r="M527" s="10">
        <f t="shared" si="38"/>
        <v>0</v>
      </c>
      <c r="N527" s="5">
        <f>+VLOOKUP(B527,'[2]TT 2023'!F$332:K$415,6,0)</f>
        <v>45056</v>
      </c>
      <c r="O527" t="s">
        <v>1206</v>
      </c>
    </row>
    <row r="528" spans="1:15" customFormat="1" hidden="1" x14ac:dyDescent="0.25">
      <c r="A528" s="5">
        <v>45054</v>
      </c>
      <c r="B528" s="16" t="s">
        <v>1029</v>
      </c>
      <c r="C528" s="6" t="s">
        <v>985</v>
      </c>
      <c r="D528" s="6" t="s">
        <v>986</v>
      </c>
      <c r="E528" s="21">
        <v>-2318307</v>
      </c>
      <c r="F528" s="22" t="s">
        <v>12</v>
      </c>
      <c r="G528" s="21">
        <v>-231831</v>
      </c>
      <c r="H528" s="10">
        <f t="shared" si="40"/>
        <v>-2550138</v>
      </c>
      <c r="I528" s="6" t="s">
        <v>101</v>
      </c>
      <c r="J528" s="6" t="s">
        <v>102</v>
      </c>
      <c r="K528" s="5">
        <f t="shared" si="39"/>
        <v>45089</v>
      </c>
      <c r="L528" s="10">
        <f>+VLOOKUP(B528,'[2]TT 2023'!F$332:K$415,2,0)</f>
        <v>-2550138</v>
      </c>
      <c r="M528" s="10">
        <f t="shared" si="38"/>
        <v>0</v>
      </c>
      <c r="N528" s="5">
        <f>+VLOOKUP(B528,'[2]TT 2023'!F$332:K$415,6,0)</f>
        <v>45056</v>
      </c>
      <c r="O528" t="s">
        <v>1206</v>
      </c>
    </row>
    <row r="529" spans="1:15" customFormat="1" hidden="1" x14ac:dyDescent="0.25">
      <c r="A529" s="5">
        <v>45054</v>
      </c>
      <c r="B529" s="16" t="s">
        <v>1030</v>
      </c>
      <c r="C529" s="6" t="s">
        <v>987</v>
      </c>
      <c r="D529" s="6" t="s">
        <v>1132</v>
      </c>
      <c r="E529" s="21">
        <v>-3286581</v>
      </c>
      <c r="F529" s="22" t="s">
        <v>12</v>
      </c>
      <c r="G529" s="21">
        <v>-328658</v>
      </c>
      <c r="H529" s="10">
        <f t="shared" si="40"/>
        <v>-3615239</v>
      </c>
      <c r="I529" s="6" t="s">
        <v>175</v>
      </c>
      <c r="J529" s="6" t="s">
        <v>176</v>
      </c>
      <c r="K529" s="5">
        <f t="shared" si="39"/>
        <v>45089</v>
      </c>
      <c r="L529" s="10">
        <f>+VLOOKUP(B529,'[2]TT 2023'!F$332:K$415,2,0)</f>
        <v>-3615239</v>
      </c>
      <c r="M529" s="10">
        <f t="shared" si="38"/>
        <v>0</v>
      </c>
      <c r="N529" s="5">
        <f>+VLOOKUP(B529,'[2]TT 2023'!F$332:K$415,6,0)</f>
        <v>45056</v>
      </c>
      <c r="O529" t="s">
        <v>1206</v>
      </c>
    </row>
    <row r="530" spans="1:15" customFormat="1" hidden="1" x14ac:dyDescent="0.25">
      <c r="A530" s="5">
        <v>45054</v>
      </c>
      <c r="B530" s="16" t="s">
        <v>1031</v>
      </c>
      <c r="C530" s="6" t="s">
        <v>682</v>
      </c>
      <c r="D530" s="6" t="s">
        <v>648</v>
      </c>
      <c r="E530" s="21">
        <v>-282039</v>
      </c>
      <c r="F530" s="22" t="s">
        <v>12</v>
      </c>
      <c r="G530" s="21">
        <v>-28204</v>
      </c>
      <c r="H530" s="10">
        <f t="shared" si="40"/>
        <v>-310243</v>
      </c>
      <c r="I530" s="6" t="s">
        <v>93</v>
      </c>
      <c r="J530" s="6" t="s">
        <v>94</v>
      </c>
      <c r="K530" s="5">
        <f t="shared" si="39"/>
        <v>45089</v>
      </c>
      <c r="L530" s="10">
        <f>+VLOOKUP(B530,'[2]TT 2023'!F$332:K$415,2,0)</f>
        <v>-310243</v>
      </c>
      <c r="M530" s="10">
        <f t="shared" ref="M530:M593" si="41">+L530-H530</f>
        <v>0</v>
      </c>
      <c r="N530" s="5">
        <f>+VLOOKUP(B530,'[2]TT 2023'!F$332:K$415,6,0)</f>
        <v>45056</v>
      </c>
      <c r="O530" t="s">
        <v>1206</v>
      </c>
    </row>
    <row r="531" spans="1:15" customFormat="1" hidden="1" x14ac:dyDescent="0.25">
      <c r="A531" s="5">
        <v>45054</v>
      </c>
      <c r="B531" s="16">
        <v>200</v>
      </c>
      <c r="C531" s="6" t="s">
        <v>687</v>
      </c>
      <c r="D531" s="6" t="s">
        <v>989</v>
      </c>
      <c r="E531" s="21">
        <v>-4865504</v>
      </c>
      <c r="F531" s="22" t="s">
        <v>12</v>
      </c>
      <c r="G531" s="21">
        <v>-486552</v>
      </c>
      <c r="H531" s="10">
        <f t="shared" si="40"/>
        <v>-5352056</v>
      </c>
      <c r="I531" s="6" t="s">
        <v>73</v>
      </c>
      <c r="J531" s="6" t="s">
        <v>74</v>
      </c>
      <c r="K531" s="5">
        <f t="shared" si="39"/>
        <v>45089</v>
      </c>
      <c r="L531" s="10">
        <f>+VLOOKUP(B531,'[2]TT 2023'!F$332:K$415,2,0)</f>
        <v>-5352054</v>
      </c>
      <c r="M531" s="10">
        <f t="shared" si="41"/>
        <v>2</v>
      </c>
      <c r="N531" s="5">
        <f>+VLOOKUP(B531,'[2]TT 2023'!F$332:K$415,6,0)</f>
        <v>45056</v>
      </c>
      <c r="O531" t="s">
        <v>1206</v>
      </c>
    </row>
    <row r="532" spans="1:15" customFormat="1" hidden="1" x14ac:dyDescent="0.25">
      <c r="A532" s="5">
        <v>45054</v>
      </c>
      <c r="B532" s="16">
        <v>203</v>
      </c>
      <c r="C532" s="6" t="s">
        <v>987</v>
      </c>
      <c r="D532" s="6" t="s">
        <v>988</v>
      </c>
      <c r="E532" s="21">
        <v>-5118039</v>
      </c>
      <c r="F532" s="22" t="s">
        <v>12</v>
      </c>
      <c r="G532" s="21">
        <v>-511805</v>
      </c>
      <c r="H532" s="10">
        <f t="shared" si="40"/>
        <v>-5629844</v>
      </c>
      <c r="I532" s="6" t="s">
        <v>175</v>
      </c>
      <c r="J532" s="6" t="s">
        <v>176</v>
      </c>
      <c r="K532" s="5">
        <f t="shared" si="39"/>
        <v>45089</v>
      </c>
      <c r="L532" s="10">
        <f>+VLOOKUP(B532,'[2]TT 2023'!F$332:K$415,2,0)</f>
        <v>-5629843</v>
      </c>
      <c r="M532" s="10">
        <f t="shared" si="41"/>
        <v>1</v>
      </c>
      <c r="N532" s="5">
        <f>+VLOOKUP(B532,'[2]TT 2023'!F$332:K$415,6,0)</f>
        <v>45056</v>
      </c>
      <c r="O532" t="s">
        <v>1206</v>
      </c>
    </row>
    <row r="533" spans="1:15" customFormat="1" hidden="1" x14ac:dyDescent="0.25">
      <c r="A533" s="5">
        <v>45054</v>
      </c>
      <c r="B533" s="16">
        <v>269</v>
      </c>
      <c r="C533" s="6" t="s">
        <v>686</v>
      </c>
      <c r="D533" s="6" t="s">
        <v>1039</v>
      </c>
      <c r="E533" s="21">
        <v>-73431</v>
      </c>
      <c r="F533" s="22" t="s">
        <v>12</v>
      </c>
      <c r="G533" s="21">
        <v>-7343</v>
      </c>
      <c r="H533" s="10">
        <f t="shared" si="40"/>
        <v>-80774</v>
      </c>
      <c r="I533" s="6" t="s">
        <v>131</v>
      </c>
      <c r="J533" s="6" t="s">
        <v>132</v>
      </c>
      <c r="K533" s="5">
        <f t="shared" si="39"/>
        <v>45089</v>
      </c>
      <c r="L533" s="10">
        <f>+VLOOKUP(B533,'[2]TT 2023'!F$332:K$415,2,0)</f>
        <v>-80774</v>
      </c>
      <c r="M533" s="10">
        <f t="shared" si="41"/>
        <v>0</v>
      </c>
      <c r="N533" s="5">
        <f>+VLOOKUP(B533,'[2]TT 2023'!F$332:K$415,6,0)</f>
        <v>45056</v>
      </c>
      <c r="O533" t="s">
        <v>1206</v>
      </c>
    </row>
    <row r="534" spans="1:15" customFormat="1" hidden="1" x14ac:dyDescent="0.25">
      <c r="A534" s="5">
        <v>45054</v>
      </c>
      <c r="B534" s="16">
        <v>25627</v>
      </c>
      <c r="C534" s="6" t="s">
        <v>10</v>
      </c>
      <c r="D534" s="6" t="s">
        <v>991</v>
      </c>
      <c r="E534" s="21">
        <v>17533435</v>
      </c>
      <c r="F534" s="22" t="s">
        <v>12</v>
      </c>
      <c r="G534" s="21">
        <v>1753344</v>
      </c>
      <c r="H534" s="10">
        <f t="shared" si="40"/>
        <v>19286779</v>
      </c>
      <c r="I534" s="6" t="s">
        <v>13</v>
      </c>
      <c r="J534" s="6" t="s">
        <v>14</v>
      </c>
      <c r="K534" s="5">
        <f t="shared" si="39"/>
        <v>45089</v>
      </c>
      <c r="L534" s="10">
        <f>+VLOOKUP(B534,'[2]TT 2023'!F$416:K$567,2,0)</f>
        <v>19286784</v>
      </c>
      <c r="M534" s="10">
        <f t="shared" si="41"/>
        <v>5</v>
      </c>
      <c r="N534" s="5">
        <f>+VLOOKUP(B534,'[2]TT 2023'!F$416:K$567,6,0)</f>
        <v>45070</v>
      </c>
      <c r="O534" t="s">
        <v>1207</v>
      </c>
    </row>
    <row r="535" spans="1:15" customFormat="1" hidden="1" x14ac:dyDescent="0.25">
      <c r="A535" s="5">
        <v>45054</v>
      </c>
      <c r="B535" s="16">
        <v>25628</v>
      </c>
      <c r="C535" s="6" t="s">
        <v>10</v>
      </c>
      <c r="D535" s="6" t="s">
        <v>992</v>
      </c>
      <c r="E535" s="21">
        <v>1887980</v>
      </c>
      <c r="F535" s="22" t="s">
        <v>12</v>
      </c>
      <c r="G535" s="21">
        <v>188798</v>
      </c>
      <c r="H535" s="10">
        <f t="shared" si="40"/>
        <v>2076778</v>
      </c>
      <c r="I535" s="6" t="s">
        <v>73</v>
      </c>
      <c r="J535" s="6" t="s">
        <v>74</v>
      </c>
      <c r="K535" s="5">
        <f t="shared" si="39"/>
        <v>45089</v>
      </c>
      <c r="L535" s="10">
        <f>+VLOOKUP(B535,'[2]TT 2023'!F$416:K$567,2,0)</f>
        <v>2076778</v>
      </c>
      <c r="M535" s="10">
        <f t="shared" si="41"/>
        <v>0</v>
      </c>
      <c r="N535" s="5">
        <f>+VLOOKUP(B535,'[2]TT 2023'!F$416:K$567,6,0)</f>
        <v>45070</v>
      </c>
      <c r="O535" t="s">
        <v>1207</v>
      </c>
    </row>
    <row r="536" spans="1:15" customFormat="1" hidden="1" x14ac:dyDescent="0.25">
      <c r="A536" s="5">
        <v>45054</v>
      </c>
      <c r="B536" s="16">
        <v>25629</v>
      </c>
      <c r="C536" s="6" t="s">
        <v>10</v>
      </c>
      <c r="D536" s="6" t="s">
        <v>993</v>
      </c>
      <c r="E536" s="21">
        <v>2024120</v>
      </c>
      <c r="F536" s="22" t="s">
        <v>12</v>
      </c>
      <c r="G536" s="21">
        <v>202412</v>
      </c>
      <c r="H536" s="10">
        <f t="shared" si="40"/>
        <v>2226532</v>
      </c>
      <c r="I536" s="6" t="s">
        <v>53</v>
      </c>
      <c r="J536" s="6" t="s">
        <v>54</v>
      </c>
      <c r="K536" s="5">
        <f t="shared" si="39"/>
        <v>45089</v>
      </c>
      <c r="L536" s="10">
        <f>+VLOOKUP(B536,'[2]TT 2023'!F$416:K$567,2,0)</f>
        <v>2226532</v>
      </c>
      <c r="M536" s="10">
        <f t="shared" si="41"/>
        <v>0</v>
      </c>
      <c r="N536" s="5">
        <f>+VLOOKUP(B536,'[2]TT 2023'!F$416:K$567,6,0)</f>
        <v>45070</v>
      </c>
      <c r="O536" t="s">
        <v>1207</v>
      </c>
    </row>
    <row r="537" spans="1:15" customFormat="1" hidden="1" x14ac:dyDescent="0.25">
      <c r="A537" s="5">
        <v>45054</v>
      </c>
      <c r="B537" s="16">
        <v>25630</v>
      </c>
      <c r="C537" s="6" t="s">
        <v>10</v>
      </c>
      <c r="D537" s="6" t="s">
        <v>994</v>
      </c>
      <c r="E537" s="21">
        <v>2024120</v>
      </c>
      <c r="F537" s="22" t="s">
        <v>12</v>
      </c>
      <c r="G537" s="21">
        <v>202412</v>
      </c>
      <c r="H537" s="10">
        <f t="shared" si="40"/>
        <v>2226532</v>
      </c>
      <c r="I537" s="6" t="s">
        <v>93</v>
      </c>
      <c r="J537" s="6" t="s">
        <v>94</v>
      </c>
      <c r="K537" s="5">
        <f t="shared" ref="K537:K600" si="42">35+A537</f>
        <v>45089</v>
      </c>
      <c r="L537" s="10">
        <f>+VLOOKUP(B537,'[2]TT 2023'!F$416:K$567,2,0)</f>
        <v>2226532</v>
      </c>
      <c r="M537" s="10">
        <f t="shared" si="41"/>
        <v>0</v>
      </c>
      <c r="N537" s="5">
        <f>+VLOOKUP(B537,'[2]TT 2023'!F$416:K$567,6,0)</f>
        <v>45070</v>
      </c>
      <c r="O537" t="s">
        <v>1207</v>
      </c>
    </row>
    <row r="538" spans="1:15" customFormat="1" hidden="1" x14ac:dyDescent="0.25">
      <c r="A538" s="5">
        <v>45054</v>
      </c>
      <c r="B538" s="16">
        <v>25631</v>
      </c>
      <c r="C538" s="6" t="s">
        <v>10</v>
      </c>
      <c r="D538" s="6" t="s">
        <v>995</v>
      </c>
      <c r="E538" s="21">
        <v>943990</v>
      </c>
      <c r="F538" s="22" t="s">
        <v>12</v>
      </c>
      <c r="G538" s="21">
        <v>94399</v>
      </c>
      <c r="H538" s="10">
        <f t="shared" si="40"/>
        <v>1038389</v>
      </c>
      <c r="I538" s="6" t="s">
        <v>117</v>
      </c>
      <c r="J538" s="6" t="s">
        <v>118</v>
      </c>
      <c r="K538" s="5">
        <f t="shared" si="42"/>
        <v>45089</v>
      </c>
      <c r="L538" s="10">
        <f>+VLOOKUP(B538,'[2]TT 2023'!F$416:K$567,2,0)</f>
        <v>1038389</v>
      </c>
      <c r="M538" s="10">
        <f t="shared" si="41"/>
        <v>0</v>
      </c>
      <c r="N538" s="5">
        <f>+VLOOKUP(B538,'[2]TT 2023'!F$416:K$567,6,0)</f>
        <v>45070</v>
      </c>
      <c r="O538" t="s">
        <v>1207</v>
      </c>
    </row>
    <row r="539" spans="1:15" customFormat="1" hidden="1" x14ac:dyDescent="0.25">
      <c r="A539" s="5">
        <v>45054</v>
      </c>
      <c r="B539" s="16">
        <v>25632</v>
      </c>
      <c r="C539" s="6" t="s">
        <v>10</v>
      </c>
      <c r="D539" s="6" t="s">
        <v>996</v>
      </c>
      <c r="E539" s="21">
        <v>2024120</v>
      </c>
      <c r="F539" s="22" t="s">
        <v>12</v>
      </c>
      <c r="G539" s="21">
        <v>202412</v>
      </c>
      <c r="H539" s="10">
        <f t="shared" si="40"/>
        <v>2226532</v>
      </c>
      <c r="I539" s="6" t="s">
        <v>147</v>
      </c>
      <c r="J539" s="6" t="s">
        <v>148</v>
      </c>
      <c r="K539" s="5">
        <f t="shared" si="42"/>
        <v>45089</v>
      </c>
      <c r="L539" s="10">
        <f>+VLOOKUP(B539,'[2]TT 2023'!F$416:K$567,2,0)</f>
        <v>2226532</v>
      </c>
      <c r="M539" s="10">
        <f t="shared" si="41"/>
        <v>0</v>
      </c>
      <c r="N539" s="5">
        <f>+VLOOKUP(B539,'[2]TT 2023'!F$416:K$567,6,0)</f>
        <v>45070</v>
      </c>
      <c r="O539" t="s">
        <v>1207</v>
      </c>
    </row>
    <row r="540" spans="1:15" customFormat="1" hidden="1" x14ac:dyDescent="0.25">
      <c r="A540" s="5">
        <v>45054</v>
      </c>
      <c r="B540" s="16">
        <v>25633</v>
      </c>
      <c r="C540" s="6" t="s">
        <v>10</v>
      </c>
      <c r="D540" s="6" t="s">
        <v>997</v>
      </c>
      <c r="E540" s="21">
        <v>3023910</v>
      </c>
      <c r="F540" s="22" t="s">
        <v>12</v>
      </c>
      <c r="G540" s="21">
        <v>302391</v>
      </c>
      <c r="H540" s="10">
        <f t="shared" si="40"/>
        <v>3326301</v>
      </c>
      <c r="I540" s="6" t="s">
        <v>147</v>
      </c>
      <c r="J540" s="6" t="s">
        <v>148</v>
      </c>
      <c r="K540" s="5">
        <f t="shared" si="42"/>
        <v>45089</v>
      </c>
      <c r="L540" s="10">
        <f>+VLOOKUP(B540,'[2]TT 2023'!F$416:K$567,2,0)</f>
        <v>3326301</v>
      </c>
      <c r="M540" s="10">
        <f t="shared" si="41"/>
        <v>0</v>
      </c>
      <c r="N540" s="5">
        <f>+VLOOKUP(B540,'[2]TT 2023'!F$416:K$567,6,0)</f>
        <v>45070</v>
      </c>
      <c r="O540" t="s">
        <v>1207</v>
      </c>
    </row>
    <row r="541" spans="1:15" customFormat="1" hidden="1" x14ac:dyDescent="0.25">
      <c r="A541" s="5">
        <v>45054</v>
      </c>
      <c r="B541" s="16">
        <v>25634</v>
      </c>
      <c r="C541" s="6" t="s">
        <v>10</v>
      </c>
      <c r="D541" s="6" t="s">
        <v>998</v>
      </c>
      <c r="E541" s="21">
        <v>4236820</v>
      </c>
      <c r="F541" s="22" t="s">
        <v>12</v>
      </c>
      <c r="G541" s="21">
        <v>423682</v>
      </c>
      <c r="H541" s="10">
        <f t="shared" si="40"/>
        <v>4660502</v>
      </c>
      <c r="I541" s="6" t="s">
        <v>147</v>
      </c>
      <c r="J541" s="6" t="s">
        <v>148</v>
      </c>
      <c r="K541" s="5">
        <f t="shared" si="42"/>
        <v>45089</v>
      </c>
      <c r="L541" s="10">
        <f>+VLOOKUP(B541,'[2]TT 2023'!F$416:K$567,2,0)</f>
        <v>4660502</v>
      </c>
      <c r="M541" s="10">
        <f t="shared" si="41"/>
        <v>0</v>
      </c>
      <c r="N541" s="5">
        <f>+VLOOKUP(B541,'[2]TT 2023'!F$416:K$567,6,0)</f>
        <v>45070</v>
      </c>
      <c r="O541" t="s">
        <v>1207</v>
      </c>
    </row>
    <row r="542" spans="1:15" customFormat="1" hidden="1" x14ac:dyDescent="0.25">
      <c r="A542" s="5">
        <v>45054</v>
      </c>
      <c r="B542" s="16">
        <v>25635</v>
      </c>
      <c r="C542" s="6" t="s">
        <v>10</v>
      </c>
      <c r="D542" s="6" t="s">
        <v>999</v>
      </c>
      <c r="E542" s="21">
        <v>4294225</v>
      </c>
      <c r="F542" s="22" t="s">
        <v>12</v>
      </c>
      <c r="G542" s="21">
        <v>429423</v>
      </c>
      <c r="H542" s="10">
        <f t="shared" si="40"/>
        <v>4723648</v>
      </c>
      <c r="I542" s="6" t="s">
        <v>147</v>
      </c>
      <c r="J542" s="6" t="s">
        <v>148</v>
      </c>
      <c r="K542" s="5">
        <f t="shared" si="42"/>
        <v>45089</v>
      </c>
      <c r="L542" s="10">
        <f>+VLOOKUP(B542,'[2]TT 2023'!F$416:K$567,2,0)</f>
        <v>4723653</v>
      </c>
      <c r="M542" s="10">
        <f t="shared" si="41"/>
        <v>5</v>
      </c>
      <c r="N542" s="5">
        <f>+VLOOKUP(B542,'[2]TT 2023'!F$416:K$567,6,0)</f>
        <v>45070</v>
      </c>
      <c r="O542" t="s">
        <v>1207</v>
      </c>
    </row>
    <row r="543" spans="1:15" customFormat="1" hidden="1" x14ac:dyDescent="0.25">
      <c r="A543" s="5">
        <v>45054</v>
      </c>
      <c r="B543" s="16">
        <v>25636</v>
      </c>
      <c r="C543" s="6" t="s">
        <v>10</v>
      </c>
      <c r="D543" s="6" t="s">
        <v>1000</v>
      </c>
      <c r="E543" s="21">
        <v>5241628</v>
      </c>
      <c r="F543" s="22" t="s">
        <v>12</v>
      </c>
      <c r="G543" s="21">
        <v>524163</v>
      </c>
      <c r="H543" s="10">
        <f t="shared" si="40"/>
        <v>5765791</v>
      </c>
      <c r="I543" s="6" t="s">
        <v>147</v>
      </c>
      <c r="J543" s="6" t="s">
        <v>148</v>
      </c>
      <c r="K543" s="5">
        <f t="shared" si="42"/>
        <v>45089</v>
      </c>
      <c r="L543" s="10">
        <f>+VLOOKUP(B543,'[2]TT 2023'!F$416:K$567,2,0)</f>
        <v>5765793</v>
      </c>
      <c r="M543" s="10">
        <f t="shared" si="41"/>
        <v>2</v>
      </c>
      <c r="N543" s="5">
        <f>+VLOOKUP(B543,'[2]TT 2023'!F$416:K$567,6,0)</f>
        <v>45070</v>
      </c>
      <c r="O543" t="s">
        <v>1207</v>
      </c>
    </row>
    <row r="544" spans="1:15" customFormat="1" hidden="1" x14ac:dyDescent="0.25">
      <c r="A544" s="5">
        <v>45054</v>
      </c>
      <c r="B544" s="16">
        <v>25637</v>
      </c>
      <c r="C544" s="6" t="s">
        <v>10</v>
      </c>
      <c r="D544" s="6" t="s">
        <v>1001</v>
      </c>
      <c r="E544" s="21">
        <v>3927070</v>
      </c>
      <c r="F544" s="22" t="s">
        <v>12</v>
      </c>
      <c r="G544" s="21">
        <v>392707</v>
      </c>
      <c r="H544" s="10">
        <f t="shared" si="40"/>
        <v>4319777</v>
      </c>
      <c r="I544" s="6" t="s">
        <v>147</v>
      </c>
      <c r="J544" s="6" t="s">
        <v>148</v>
      </c>
      <c r="K544" s="5">
        <f t="shared" si="42"/>
        <v>45089</v>
      </c>
      <c r="L544" s="10">
        <f>+VLOOKUP(B544,'[2]TT 2023'!F$416:K$567,2,0)</f>
        <v>4319777</v>
      </c>
      <c r="M544" s="10">
        <f t="shared" si="41"/>
        <v>0</v>
      </c>
      <c r="N544" s="5">
        <f>+VLOOKUP(B544,'[2]TT 2023'!F$416:K$567,6,0)</f>
        <v>45070</v>
      </c>
      <c r="O544" t="s">
        <v>1207</v>
      </c>
    </row>
    <row r="545" spans="1:15" customFormat="1" hidden="1" x14ac:dyDescent="0.25">
      <c r="A545" s="5">
        <v>45054</v>
      </c>
      <c r="B545" s="16">
        <v>25638</v>
      </c>
      <c r="C545" s="6" t="s">
        <v>10</v>
      </c>
      <c r="D545" s="6" t="s">
        <v>1002</v>
      </c>
      <c r="E545" s="21">
        <v>3019185</v>
      </c>
      <c r="F545" s="22" t="s">
        <v>12</v>
      </c>
      <c r="G545" s="21">
        <v>301919</v>
      </c>
      <c r="H545" s="10">
        <f t="shared" si="40"/>
        <v>3321104</v>
      </c>
      <c r="I545" s="6" t="s">
        <v>147</v>
      </c>
      <c r="J545" s="6" t="s">
        <v>148</v>
      </c>
      <c r="K545" s="5">
        <f t="shared" si="42"/>
        <v>45089</v>
      </c>
      <c r="L545" s="10">
        <f>+VLOOKUP(B545,'[2]TT 2023'!F$416:K$567,2,0)</f>
        <v>3321109</v>
      </c>
      <c r="M545" s="10">
        <f t="shared" si="41"/>
        <v>5</v>
      </c>
      <c r="N545" s="5">
        <f>+VLOOKUP(B545,'[2]TT 2023'!F$416:K$567,6,0)</f>
        <v>45070</v>
      </c>
      <c r="O545" t="s">
        <v>1207</v>
      </c>
    </row>
    <row r="546" spans="1:15" customFormat="1" hidden="1" x14ac:dyDescent="0.25">
      <c r="A546" s="5">
        <v>45054</v>
      </c>
      <c r="B546" s="16">
        <v>25639</v>
      </c>
      <c r="C546" s="6" t="s">
        <v>10</v>
      </c>
      <c r="D546" s="6" t="s">
        <v>1003</v>
      </c>
      <c r="E546" s="21">
        <v>506030</v>
      </c>
      <c r="F546" s="22" t="s">
        <v>12</v>
      </c>
      <c r="G546" s="21">
        <v>50603</v>
      </c>
      <c r="H546" s="10">
        <f t="shared" si="40"/>
        <v>556633</v>
      </c>
      <c r="I546" s="6" t="s">
        <v>147</v>
      </c>
      <c r="J546" s="6" t="s">
        <v>148</v>
      </c>
      <c r="K546" s="5">
        <f t="shared" si="42"/>
        <v>45089</v>
      </c>
      <c r="L546" s="10">
        <f>+VLOOKUP(B546,'[2]TT 2023'!F$416:K$567,2,0)</f>
        <v>556633</v>
      </c>
      <c r="M546" s="10">
        <f t="shared" si="41"/>
        <v>0</v>
      </c>
      <c r="N546" s="5">
        <f>+VLOOKUP(B546,'[2]TT 2023'!F$416:K$567,6,0)</f>
        <v>45070</v>
      </c>
      <c r="O546" t="s">
        <v>1207</v>
      </c>
    </row>
    <row r="547" spans="1:15" customFormat="1" hidden="1" x14ac:dyDescent="0.25">
      <c r="A547" s="5">
        <v>45054</v>
      </c>
      <c r="B547" s="16">
        <v>25640</v>
      </c>
      <c r="C547" s="6" t="s">
        <v>10</v>
      </c>
      <c r="D547" s="6" t="s">
        <v>1004</v>
      </c>
      <c r="E547" s="21">
        <v>23176510</v>
      </c>
      <c r="F547" s="22" t="s">
        <v>12</v>
      </c>
      <c r="G547" s="21">
        <v>2317651</v>
      </c>
      <c r="H547" s="10">
        <f t="shared" si="40"/>
        <v>25494161</v>
      </c>
      <c r="I547" s="6" t="s">
        <v>139</v>
      </c>
      <c r="J547" s="6" t="s">
        <v>140</v>
      </c>
      <c r="K547" s="5">
        <f t="shared" si="42"/>
        <v>45089</v>
      </c>
      <c r="L547" s="10">
        <f>+VLOOKUP(B547,'[2]TT 2023'!F$416:K$567,2,0)</f>
        <v>25494161</v>
      </c>
      <c r="M547" s="10">
        <f t="shared" si="41"/>
        <v>0</v>
      </c>
      <c r="N547" s="5">
        <f>+VLOOKUP(B547,'[2]TT 2023'!F$416:K$567,6,0)</f>
        <v>45070</v>
      </c>
      <c r="O547" t="s">
        <v>1207</v>
      </c>
    </row>
    <row r="548" spans="1:15" customFormat="1" hidden="1" x14ac:dyDescent="0.25">
      <c r="A548" s="5">
        <v>45054</v>
      </c>
      <c r="B548" s="16">
        <v>25641</v>
      </c>
      <c r="C548" s="6" t="s">
        <v>10</v>
      </c>
      <c r="D548" s="6" t="s">
        <v>1005</v>
      </c>
      <c r="E548" s="21">
        <v>943990</v>
      </c>
      <c r="F548" s="22" t="s">
        <v>12</v>
      </c>
      <c r="G548" s="21">
        <v>94399</v>
      </c>
      <c r="H548" s="10">
        <f t="shared" si="40"/>
        <v>1038389</v>
      </c>
      <c r="I548" s="6" t="s">
        <v>101</v>
      </c>
      <c r="J548" s="6" t="s">
        <v>102</v>
      </c>
      <c r="K548" s="5">
        <f t="shared" si="42"/>
        <v>45089</v>
      </c>
      <c r="L548" s="10">
        <f>+VLOOKUP(B548,'[2]TT 2023'!F$416:K$567,2,0)</f>
        <v>1038389</v>
      </c>
      <c r="M548" s="10">
        <f t="shared" si="41"/>
        <v>0</v>
      </c>
      <c r="N548" s="5">
        <f>+VLOOKUP(B548,'[2]TT 2023'!F$416:K$567,6,0)</f>
        <v>45070</v>
      </c>
      <c r="O548" t="s">
        <v>1207</v>
      </c>
    </row>
    <row r="549" spans="1:15" customFormat="1" hidden="1" x14ac:dyDescent="0.25">
      <c r="A549" s="5">
        <v>45054</v>
      </c>
      <c r="B549" s="16">
        <v>25642</v>
      </c>
      <c r="C549" s="6" t="s">
        <v>10</v>
      </c>
      <c r="D549" s="6" t="s">
        <v>1006</v>
      </c>
      <c r="E549" s="21">
        <v>4300590</v>
      </c>
      <c r="F549" s="22" t="s">
        <v>12</v>
      </c>
      <c r="G549" s="21">
        <v>430059</v>
      </c>
      <c r="H549" s="10">
        <f t="shared" si="40"/>
        <v>4730649</v>
      </c>
      <c r="I549" s="6" t="s">
        <v>13</v>
      </c>
      <c r="J549" s="6" t="s">
        <v>14</v>
      </c>
      <c r="K549" s="5">
        <f t="shared" si="42"/>
        <v>45089</v>
      </c>
      <c r="L549" s="10">
        <f>+VLOOKUP(B549,'[2]TT 2023'!F$416:K$567,2,0)</f>
        <v>4730649</v>
      </c>
      <c r="M549" s="10">
        <f t="shared" si="41"/>
        <v>0</v>
      </c>
      <c r="N549" s="5">
        <f>+VLOOKUP(B549,'[2]TT 2023'!F$416:K$567,6,0)</f>
        <v>45070</v>
      </c>
      <c r="O549" t="s">
        <v>1207</v>
      </c>
    </row>
    <row r="550" spans="1:15" customFormat="1" hidden="1" x14ac:dyDescent="0.25">
      <c r="A550" s="5">
        <v>45054</v>
      </c>
      <c r="B550" s="16">
        <v>25643</v>
      </c>
      <c r="C550" s="6" t="s">
        <v>10</v>
      </c>
      <c r="D550" s="6" t="s">
        <v>1007</v>
      </c>
      <c r="E550" s="21">
        <v>13132640</v>
      </c>
      <c r="F550" s="22" t="s">
        <v>12</v>
      </c>
      <c r="G550" s="21">
        <v>1313264</v>
      </c>
      <c r="H550" s="10">
        <f t="shared" si="40"/>
        <v>14445904</v>
      </c>
      <c r="I550" s="6" t="s">
        <v>13</v>
      </c>
      <c r="J550" s="6" t="s">
        <v>14</v>
      </c>
      <c r="K550" s="5">
        <f t="shared" si="42"/>
        <v>45089</v>
      </c>
      <c r="L550" s="10">
        <f>+VLOOKUP(B550,'[2]TT 2023'!F$416:K$567,2,0)</f>
        <v>14445904</v>
      </c>
      <c r="M550" s="10">
        <f t="shared" si="41"/>
        <v>0</v>
      </c>
      <c r="N550" s="5">
        <f>+VLOOKUP(B550,'[2]TT 2023'!F$416:K$567,6,0)</f>
        <v>45070</v>
      </c>
      <c r="O550" t="s">
        <v>1207</v>
      </c>
    </row>
    <row r="551" spans="1:15" customFormat="1" hidden="1" x14ac:dyDescent="0.25">
      <c r="A551" s="5">
        <v>45054</v>
      </c>
      <c r="B551" s="16">
        <v>25644</v>
      </c>
      <c r="C551" s="6" t="s">
        <v>10</v>
      </c>
      <c r="D551" s="6" t="s">
        <v>1008</v>
      </c>
      <c r="E551" s="21">
        <v>4298480</v>
      </c>
      <c r="F551" s="22" t="s">
        <v>12</v>
      </c>
      <c r="G551" s="21">
        <v>429848</v>
      </c>
      <c r="H551" s="10">
        <f t="shared" si="40"/>
        <v>4728328</v>
      </c>
      <c r="I551" s="6" t="s">
        <v>13</v>
      </c>
      <c r="J551" s="6" t="s">
        <v>14</v>
      </c>
      <c r="K551" s="5">
        <f t="shared" si="42"/>
        <v>45089</v>
      </c>
      <c r="L551" s="10">
        <f>+VLOOKUP(B551,'[2]TT 2023'!F$416:K$567,2,0)</f>
        <v>4728328</v>
      </c>
      <c r="M551" s="10">
        <f t="shared" si="41"/>
        <v>0</v>
      </c>
      <c r="N551" s="5">
        <f>+VLOOKUP(B551,'[2]TT 2023'!F$416:K$567,6,0)</f>
        <v>45070</v>
      </c>
      <c r="O551" t="s">
        <v>1207</v>
      </c>
    </row>
    <row r="552" spans="1:15" customFormat="1" hidden="1" x14ac:dyDescent="0.25">
      <c r="A552" s="5">
        <v>45054</v>
      </c>
      <c r="B552" s="16">
        <v>25645</v>
      </c>
      <c r="C552" s="6" t="s">
        <v>10</v>
      </c>
      <c r="D552" s="6" t="s">
        <v>1009</v>
      </c>
      <c r="E552" s="21">
        <v>9439900</v>
      </c>
      <c r="F552" s="22" t="s">
        <v>12</v>
      </c>
      <c r="G552" s="21">
        <v>943990</v>
      </c>
      <c r="H552" s="10">
        <f t="shared" si="40"/>
        <v>10383890</v>
      </c>
      <c r="I552" s="6" t="s">
        <v>13</v>
      </c>
      <c r="J552" s="6" t="s">
        <v>14</v>
      </c>
      <c r="K552" s="5">
        <f t="shared" si="42"/>
        <v>45089</v>
      </c>
      <c r="L552" s="10">
        <f>+VLOOKUP(B552,'[2]TT 2023'!F$416:K$567,2,0)</f>
        <v>10383890</v>
      </c>
      <c r="M552" s="10">
        <f t="shared" si="41"/>
        <v>0</v>
      </c>
      <c r="N552" s="5">
        <f>+VLOOKUP(B552,'[2]TT 2023'!F$416:K$567,6,0)</f>
        <v>45070</v>
      </c>
      <c r="O552" t="s">
        <v>1207</v>
      </c>
    </row>
    <row r="553" spans="1:15" customFormat="1" hidden="1" x14ac:dyDescent="0.25">
      <c r="A553" s="5">
        <v>45054</v>
      </c>
      <c r="B553" s="16">
        <v>25646</v>
      </c>
      <c r="C553" s="6" t="s">
        <v>10</v>
      </c>
      <c r="D553" s="6" t="s">
        <v>1010</v>
      </c>
      <c r="E553" s="21">
        <v>7550995</v>
      </c>
      <c r="F553" s="22" t="s">
        <v>12</v>
      </c>
      <c r="G553" s="21">
        <v>755100</v>
      </c>
      <c r="H553" s="10">
        <f t="shared" si="40"/>
        <v>8306095</v>
      </c>
      <c r="I553" s="6" t="s">
        <v>89</v>
      </c>
      <c r="J553" s="6" t="s">
        <v>90</v>
      </c>
      <c r="K553" s="5">
        <f t="shared" si="42"/>
        <v>45089</v>
      </c>
      <c r="L553" s="10">
        <f>+VLOOKUP(B553,'[2]TT 2023'!F$416:K$567,2,0)</f>
        <v>8306100</v>
      </c>
      <c r="M553" s="10">
        <f t="shared" si="41"/>
        <v>5</v>
      </c>
      <c r="N553" s="5">
        <f>+VLOOKUP(B553,'[2]TT 2023'!F$416:K$567,6,0)</f>
        <v>45070</v>
      </c>
      <c r="O553" t="s">
        <v>1207</v>
      </c>
    </row>
    <row r="554" spans="1:15" customFormat="1" hidden="1" x14ac:dyDescent="0.25">
      <c r="A554" s="5">
        <v>45054</v>
      </c>
      <c r="B554" s="16">
        <v>25647</v>
      </c>
      <c r="C554" s="6" t="s">
        <v>10</v>
      </c>
      <c r="D554" s="6" t="s">
        <v>1011</v>
      </c>
      <c r="E554" s="21">
        <v>16962400</v>
      </c>
      <c r="F554" s="22" t="s">
        <v>12</v>
      </c>
      <c r="G554" s="21">
        <v>1696240</v>
      </c>
      <c r="H554" s="10">
        <f t="shared" si="40"/>
        <v>18658640</v>
      </c>
      <c r="I554" s="6" t="s">
        <v>93</v>
      </c>
      <c r="J554" s="6" t="s">
        <v>94</v>
      </c>
      <c r="K554" s="5">
        <f t="shared" si="42"/>
        <v>45089</v>
      </c>
      <c r="L554" s="10">
        <f>+VLOOKUP(B554,'[2]TT 2023'!F$416:K$567,2,0)</f>
        <v>18658640</v>
      </c>
      <c r="M554" s="10">
        <f t="shared" si="41"/>
        <v>0</v>
      </c>
      <c r="N554" s="5">
        <f>+VLOOKUP(B554,'[2]TT 2023'!F$416:K$567,6,0)</f>
        <v>45070</v>
      </c>
      <c r="O554" t="s">
        <v>1207</v>
      </c>
    </row>
    <row r="555" spans="1:15" customFormat="1" hidden="1" x14ac:dyDescent="0.25">
      <c r="A555" s="5">
        <v>45054</v>
      </c>
      <c r="B555" s="16">
        <v>25648</v>
      </c>
      <c r="C555" s="6" t="s">
        <v>10</v>
      </c>
      <c r="D555" s="6" t="s">
        <v>1012</v>
      </c>
      <c r="E555" s="21">
        <v>4719950</v>
      </c>
      <c r="F555" s="22" t="s">
        <v>12</v>
      </c>
      <c r="G555" s="21">
        <v>471995</v>
      </c>
      <c r="H555" s="10">
        <f t="shared" si="40"/>
        <v>5191945</v>
      </c>
      <c r="I555" s="6" t="s">
        <v>53</v>
      </c>
      <c r="J555" s="6" t="s">
        <v>54</v>
      </c>
      <c r="K555" s="5">
        <f t="shared" si="42"/>
        <v>45089</v>
      </c>
      <c r="L555" s="10">
        <f>+VLOOKUP(B555,'[2]TT 2023'!F$416:K$567,2,0)</f>
        <v>5191945</v>
      </c>
      <c r="M555" s="10">
        <f t="shared" si="41"/>
        <v>0</v>
      </c>
      <c r="N555" s="5">
        <f>+VLOOKUP(B555,'[2]TT 2023'!F$416:K$567,6,0)</f>
        <v>45070</v>
      </c>
      <c r="O555" t="s">
        <v>1207</v>
      </c>
    </row>
    <row r="556" spans="1:15" customFormat="1" hidden="1" x14ac:dyDescent="0.25">
      <c r="A556" s="5">
        <v>45054</v>
      </c>
      <c r="B556" s="16">
        <v>25649</v>
      </c>
      <c r="C556" s="6" t="s">
        <v>10</v>
      </c>
      <c r="D556" s="6" t="s">
        <v>1013</v>
      </c>
      <c r="E556" s="21">
        <v>9610150</v>
      </c>
      <c r="F556" s="22" t="s">
        <v>12</v>
      </c>
      <c r="G556" s="21">
        <v>961015</v>
      </c>
      <c r="H556" s="10">
        <f t="shared" si="40"/>
        <v>10571165</v>
      </c>
      <c r="I556" s="6" t="s">
        <v>53</v>
      </c>
      <c r="J556" s="6" t="s">
        <v>54</v>
      </c>
      <c r="K556" s="5">
        <f t="shared" si="42"/>
        <v>45089</v>
      </c>
      <c r="L556" s="10">
        <f>+VLOOKUP(B556,'[2]TT 2023'!F$416:K$567,2,0)</f>
        <v>10571165</v>
      </c>
      <c r="M556" s="10">
        <f t="shared" si="41"/>
        <v>0</v>
      </c>
      <c r="N556" s="5">
        <f>+VLOOKUP(B556,'[2]TT 2023'!F$416:K$567,6,0)</f>
        <v>45070</v>
      </c>
      <c r="O556" t="s">
        <v>1207</v>
      </c>
    </row>
    <row r="557" spans="1:15" customFormat="1" hidden="1" x14ac:dyDescent="0.25">
      <c r="A557" s="5">
        <v>45054</v>
      </c>
      <c r="B557" s="16">
        <v>25650</v>
      </c>
      <c r="C557" s="6" t="s">
        <v>10</v>
      </c>
      <c r="D557" s="6" t="s">
        <v>1014</v>
      </c>
      <c r="E557" s="21">
        <v>10150345</v>
      </c>
      <c r="F557" s="22" t="s">
        <v>12</v>
      </c>
      <c r="G557" s="21">
        <v>1015035</v>
      </c>
      <c r="H557" s="10">
        <f t="shared" si="40"/>
        <v>11165380</v>
      </c>
      <c r="I557" s="6" t="s">
        <v>117</v>
      </c>
      <c r="J557" s="6" t="s">
        <v>118</v>
      </c>
      <c r="K557" s="5">
        <f t="shared" si="42"/>
        <v>45089</v>
      </c>
      <c r="L557" s="10">
        <f>+VLOOKUP(B557,'[2]TT 2023'!F$416:K$567,2,0)</f>
        <v>11165385</v>
      </c>
      <c r="M557" s="10">
        <f t="shared" si="41"/>
        <v>5</v>
      </c>
      <c r="N557" s="5">
        <f>+VLOOKUP(B557,'[2]TT 2023'!F$416:K$567,6,0)</f>
        <v>45070</v>
      </c>
      <c r="O557" t="s">
        <v>1207</v>
      </c>
    </row>
    <row r="558" spans="1:15" customFormat="1" hidden="1" x14ac:dyDescent="0.25">
      <c r="A558" s="5">
        <v>45054</v>
      </c>
      <c r="B558" s="16">
        <v>25651</v>
      </c>
      <c r="C558" s="6" t="s">
        <v>10</v>
      </c>
      <c r="D558" s="6" t="s">
        <v>1015</v>
      </c>
      <c r="E558" s="21">
        <v>6681910</v>
      </c>
      <c r="F558" s="22" t="s">
        <v>12</v>
      </c>
      <c r="G558" s="21">
        <v>668191</v>
      </c>
      <c r="H558" s="10">
        <f t="shared" si="40"/>
        <v>7350101</v>
      </c>
      <c r="I558" s="6" t="s">
        <v>131</v>
      </c>
      <c r="J558" s="6" t="s">
        <v>132</v>
      </c>
      <c r="K558" s="5">
        <f t="shared" si="42"/>
        <v>45089</v>
      </c>
      <c r="L558" s="10">
        <f>+VLOOKUP(B558,'[2]TT 2023'!F$416:K$567,2,0)</f>
        <v>7350101</v>
      </c>
      <c r="M558" s="10">
        <f t="shared" si="41"/>
        <v>0</v>
      </c>
      <c r="N558" s="5">
        <f>+VLOOKUP(B558,'[2]TT 2023'!F$416:K$567,6,0)</f>
        <v>45070</v>
      </c>
      <c r="O558" t="s">
        <v>1207</v>
      </c>
    </row>
    <row r="559" spans="1:15" customFormat="1" hidden="1" x14ac:dyDescent="0.25">
      <c r="A559" s="5">
        <v>45054</v>
      </c>
      <c r="B559" s="16">
        <v>25652</v>
      </c>
      <c r="C559" s="6" t="s">
        <v>10</v>
      </c>
      <c r="D559" s="6" t="s">
        <v>1016</v>
      </c>
      <c r="E559" s="21">
        <v>0</v>
      </c>
      <c r="F559" s="22" t="s">
        <v>12</v>
      </c>
      <c r="G559" s="21">
        <v>0</v>
      </c>
      <c r="H559" s="10">
        <f t="shared" si="40"/>
        <v>0</v>
      </c>
      <c r="I559" s="6" t="s">
        <v>13</v>
      </c>
      <c r="J559" s="6" t="s">
        <v>14</v>
      </c>
      <c r="K559" s="5">
        <f t="shared" si="42"/>
        <v>45089</v>
      </c>
      <c r="L559" s="10" t="e">
        <f>+VLOOKUP(B559,'[2]TT 2023'!F$416:K$567,2,0)</f>
        <v>#N/A</v>
      </c>
      <c r="M559" s="10" t="e">
        <f t="shared" si="41"/>
        <v>#N/A</v>
      </c>
      <c r="N559" s="5" t="e">
        <f>+VLOOKUP(B559,'[2]TT 2023'!F$416:K$567,6,0)</f>
        <v>#N/A</v>
      </c>
      <c r="O559" t="s">
        <v>1220</v>
      </c>
    </row>
    <row r="560" spans="1:15" customFormat="1" hidden="1" x14ac:dyDescent="0.25">
      <c r="A560" s="5">
        <v>45054</v>
      </c>
      <c r="B560" s="16">
        <v>25653</v>
      </c>
      <c r="C560" s="6" t="s">
        <v>10</v>
      </c>
      <c r="D560" s="6" t="s">
        <v>1017</v>
      </c>
      <c r="E560" s="21">
        <v>4976070</v>
      </c>
      <c r="F560" s="22" t="s">
        <v>12</v>
      </c>
      <c r="G560" s="21">
        <v>497607</v>
      </c>
      <c r="H560" s="10">
        <f t="shared" si="40"/>
        <v>5473677</v>
      </c>
      <c r="I560" s="6" t="s">
        <v>117</v>
      </c>
      <c r="J560" s="6" t="s">
        <v>118</v>
      </c>
      <c r="K560" s="5">
        <f t="shared" si="42"/>
        <v>45089</v>
      </c>
      <c r="L560" s="10">
        <f>+VLOOKUP(B560,'[2]TT 2023'!F$416:K$567,2,0)</f>
        <v>5473677</v>
      </c>
      <c r="M560" s="10">
        <f t="shared" si="41"/>
        <v>0</v>
      </c>
      <c r="N560" s="5">
        <f>+VLOOKUP(B560,'[2]TT 2023'!F$416:K$567,6,0)</f>
        <v>45070</v>
      </c>
      <c r="O560" t="s">
        <v>1207</v>
      </c>
    </row>
    <row r="561" spans="1:15" customFormat="1" hidden="1" x14ac:dyDescent="0.25">
      <c r="A561" s="5">
        <v>45054</v>
      </c>
      <c r="B561" s="16">
        <v>25654</v>
      </c>
      <c r="C561" s="6" t="s">
        <v>10</v>
      </c>
      <c r="D561" s="6" t="s">
        <v>1018</v>
      </c>
      <c r="E561" s="21">
        <v>4719950</v>
      </c>
      <c r="F561" s="22" t="s">
        <v>12</v>
      </c>
      <c r="G561" s="21">
        <v>471995</v>
      </c>
      <c r="H561" s="10">
        <f t="shared" si="40"/>
        <v>5191945</v>
      </c>
      <c r="I561" s="6" t="s">
        <v>147</v>
      </c>
      <c r="J561" s="6" t="s">
        <v>148</v>
      </c>
      <c r="K561" s="5">
        <f t="shared" si="42"/>
        <v>45089</v>
      </c>
      <c r="L561" s="10">
        <f>+VLOOKUP(B561,'[2]TT 2023'!F$416:K$567,2,0)</f>
        <v>5191945</v>
      </c>
      <c r="M561" s="10">
        <f t="shared" si="41"/>
        <v>0</v>
      </c>
      <c r="N561" s="5">
        <f>+VLOOKUP(B561,'[2]TT 2023'!F$416:K$567,6,0)</f>
        <v>45070</v>
      </c>
      <c r="O561" t="s">
        <v>1207</v>
      </c>
    </row>
    <row r="562" spans="1:15" customFormat="1" hidden="1" x14ac:dyDescent="0.25">
      <c r="A562" s="5">
        <v>45054</v>
      </c>
      <c r="B562" s="16">
        <v>25655</v>
      </c>
      <c r="C562" s="6" t="s">
        <v>10</v>
      </c>
      <c r="D562" s="6" t="s">
        <v>1019</v>
      </c>
      <c r="E562" s="21">
        <v>1205250</v>
      </c>
      <c r="F562" s="22" t="s">
        <v>12</v>
      </c>
      <c r="G562" s="21">
        <v>120525</v>
      </c>
      <c r="H562" s="10">
        <f t="shared" si="40"/>
        <v>1325775</v>
      </c>
      <c r="I562" s="6" t="s">
        <v>147</v>
      </c>
      <c r="J562" s="6" t="s">
        <v>148</v>
      </c>
      <c r="K562" s="5">
        <f t="shared" si="42"/>
        <v>45089</v>
      </c>
      <c r="L562" s="10">
        <f>+VLOOKUP(B562,'[2]TT 2023'!F$416:K$567,2,0)</f>
        <v>1325775</v>
      </c>
      <c r="M562" s="10">
        <f t="shared" si="41"/>
        <v>0</v>
      </c>
      <c r="N562" s="5">
        <f>+VLOOKUP(B562,'[2]TT 2023'!F$416:K$567,6,0)</f>
        <v>45070</v>
      </c>
      <c r="O562" t="s">
        <v>1207</v>
      </c>
    </row>
    <row r="563" spans="1:15" customFormat="1" hidden="1" x14ac:dyDescent="0.25">
      <c r="A563" s="5">
        <v>45054</v>
      </c>
      <c r="B563" s="16">
        <v>25656</v>
      </c>
      <c r="C563" s="6" t="s">
        <v>10</v>
      </c>
      <c r="D563" s="6" t="s">
        <v>1020</v>
      </c>
      <c r="E563" s="21">
        <v>30159656</v>
      </c>
      <c r="F563" s="22" t="s">
        <v>12</v>
      </c>
      <c r="G563" s="21">
        <v>3015966</v>
      </c>
      <c r="H563" s="10">
        <f t="shared" si="40"/>
        <v>33175622</v>
      </c>
      <c r="I563" s="6" t="s">
        <v>147</v>
      </c>
      <c r="J563" s="6" t="s">
        <v>148</v>
      </c>
      <c r="K563" s="5">
        <f t="shared" si="42"/>
        <v>45089</v>
      </c>
      <c r="L563" s="10">
        <f>+VLOOKUP(B563,'[2]TT 2023'!F$416:K$567,2,0)</f>
        <v>33175626</v>
      </c>
      <c r="M563" s="10">
        <f t="shared" si="41"/>
        <v>4</v>
      </c>
      <c r="N563" s="5">
        <f>+VLOOKUP(B563,'[2]TT 2023'!F$416:K$567,6,0)</f>
        <v>45070</v>
      </c>
      <c r="O563" t="s">
        <v>1207</v>
      </c>
    </row>
    <row r="564" spans="1:15" customFormat="1" hidden="1" x14ac:dyDescent="0.25">
      <c r="A564" s="5">
        <v>45054</v>
      </c>
      <c r="B564" s="16">
        <v>25657</v>
      </c>
      <c r="C564" s="6" t="s">
        <v>10</v>
      </c>
      <c r="D564" s="6" t="s">
        <v>1021</v>
      </c>
      <c r="E564" s="21">
        <v>10943658</v>
      </c>
      <c r="F564" s="22" t="s">
        <v>12</v>
      </c>
      <c r="G564" s="21">
        <v>1094366</v>
      </c>
      <c r="H564" s="10">
        <f t="shared" si="40"/>
        <v>12038024</v>
      </c>
      <c r="I564" s="6" t="s">
        <v>147</v>
      </c>
      <c r="J564" s="6" t="s">
        <v>148</v>
      </c>
      <c r="K564" s="5">
        <f t="shared" si="42"/>
        <v>45089</v>
      </c>
      <c r="L564" s="10">
        <f>+VLOOKUP(B564,'[2]TT 2023'!F$416:K$567,2,0)</f>
        <v>12038026</v>
      </c>
      <c r="M564" s="10">
        <f t="shared" si="41"/>
        <v>2</v>
      </c>
      <c r="N564" s="5">
        <f>+VLOOKUP(B564,'[2]TT 2023'!F$416:K$567,6,0)</f>
        <v>45070</v>
      </c>
      <c r="O564" t="s">
        <v>1207</v>
      </c>
    </row>
    <row r="565" spans="1:15" customFormat="1" hidden="1" x14ac:dyDescent="0.25">
      <c r="A565" s="5">
        <v>45054</v>
      </c>
      <c r="B565" s="16">
        <v>25658</v>
      </c>
      <c r="C565" s="6" t="s">
        <v>10</v>
      </c>
      <c r="D565" s="6" t="s">
        <v>1022</v>
      </c>
      <c r="E565" s="21">
        <v>13264650</v>
      </c>
      <c r="F565" s="22" t="s">
        <v>12</v>
      </c>
      <c r="G565" s="21">
        <v>1326465</v>
      </c>
      <c r="H565" s="10">
        <f t="shared" si="40"/>
        <v>14591115</v>
      </c>
      <c r="I565" s="6" t="s">
        <v>147</v>
      </c>
      <c r="J565" s="6" t="s">
        <v>148</v>
      </c>
      <c r="K565" s="5">
        <f t="shared" si="42"/>
        <v>45089</v>
      </c>
      <c r="L565" s="10">
        <f>+VLOOKUP(B565,'[2]TT 2023'!F$416:K$567,2,0)</f>
        <v>14591115</v>
      </c>
      <c r="M565" s="10">
        <f t="shared" si="41"/>
        <v>0</v>
      </c>
      <c r="N565" s="5">
        <f>+VLOOKUP(B565,'[2]TT 2023'!F$416:K$567,6,0)</f>
        <v>45070</v>
      </c>
      <c r="O565" t="s">
        <v>1207</v>
      </c>
    </row>
    <row r="566" spans="1:15" customFormat="1" hidden="1" x14ac:dyDescent="0.25">
      <c r="A566" s="5">
        <v>45054</v>
      </c>
      <c r="B566" s="16">
        <v>25659</v>
      </c>
      <c r="C566" s="6" t="s">
        <v>10</v>
      </c>
      <c r="D566" s="6" t="s">
        <v>1023</v>
      </c>
      <c r="E566" s="21">
        <v>0</v>
      </c>
      <c r="F566" s="22" t="s">
        <v>12</v>
      </c>
      <c r="G566" s="21">
        <v>0</v>
      </c>
      <c r="H566" s="10">
        <f t="shared" si="40"/>
        <v>0</v>
      </c>
      <c r="I566" s="6" t="s">
        <v>147</v>
      </c>
      <c r="J566" s="6" t="s">
        <v>148</v>
      </c>
      <c r="K566" s="5">
        <f t="shared" si="42"/>
        <v>45089</v>
      </c>
      <c r="L566" s="10" t="e">
        <f>+VLOOKUP(B566,'[2]TT 2023'!F$416:K$567,2,0)</f>
        <v>#N/A</v>
      </c>
      <c r="M566" s="10" t="e">
        <f t="shared" si="41"/>
        <v>#N/A</v>
      </c>
      <c r="N566" s="5" t="e">
        <f>+VLOOKUP(B566,'[2]TT 2023'!F$416:K$567,6,0)</f>
        <v>#N/A</v>
      </c>
      <c r="O566" t="s">
        <v>1220</v>
      </c>
    </row>
    <row r="567" spans="1:15" customFormat="1" hidden="1" x14ac:dyDescent="0.25">
      <c r="A567" s="5">
        <v>45054</v>
      </c>
      <c r="B567" s="16">
        <v>25660</v>
      </c>
      <c r="C567" s="6" t="s">
        <v>10</v>
      </c>
      <c r="D567" s="6" t="s">
        <v>1024</v>
      </c>
      <c r="E567" s="21">
        <v>12446270</v>
      </c>
      <c r="F567" s="22" t="s">
        <v>12</v>
      </c>
      <c r="G567" s="21">
        <v>1244627</v>
      </c>
      <c r="H567" s="10">
        <f t="shared" si="40"/>
        <v>13690897</v>
      </c>
      <c r="I567" s="6" t="s">
        <v>147</v>
      </c>
      <c r="J567" s="6" t="s">
        <v>148</v>
      </c>
      <c r="K567" s="5">
        <f t="shared" si="42"/>
        <v>45089</v>
      </c>
      <c r="L567" s="10">
        <f>+VLOOKUP(B567,'[2]TT 2023'!F$416:K$567,2,0)</f>
        <v>13690897</v>
      </c>
      <c r="M567" s="10">
        <f t="shared" si="41"/>
        <v>0</v>
      </c>
      <c r="N567" s="5">
        <f>+VLOOKUP(B567,'[2]TT 2023'!F$416:K$567,6,0)</f>
        <v>45070</v>
      </c>
      <c r="O567" t="s">
        <v>1207</v>
      </c>
    </row>
    <row r="568" spans="1:15" customFormat="1" hidden="1" x14ac:dyDescent="0.25">
      <c r="A568" s="5">
        <v>45054</v>
      </c>
      <c r="B568" s="16">
        <v>25661</v>
      </c>
      <c r="C568" s="6" t="s">
        <v>10</v>
      </c>
      <c r="D568" s="6" t="s">
        <v>1025</v>
      </c>
      <c r="E568" s="21">
        <v>10164620</v>
      </c>
      <c r="F568" s="22" t="s">
        <v>12</v>
      </c>
      <c r="G568" s="21">
        <v>1016462</v>
      </c>
      <c r="H568" s="10">
        <f t="shared" si="40"/>
        <v>11181082</v>
      </c>
      <c r="I568" s="6" t="s">
        <v>147</v>
      </c>
      <c r="J568" s="6" t="s">
        <v>148</v>
      </c>
      <c r="K568" s="5">
        <f t="shared" si="42"/>
        <v>45089</v>
      </c>
      <c r="L568" s="10">
        <f>+VLOOKUP(B568,'[2]TT 2023'!F$416:K$567,2,0)</f>
        <v>11181082</v>
      </c>
      <c r="M568" s="10">
        <f t="shared" si="41"/>
        <v>0</v>
      </c>
      <c r="N568" s="5">
        <f>+VLOOKUP(B568,'[2]TT 2023'!F$416:K$567,6,0)</f>
        <v>45070</v>
      </c>
      <c r="O568" t="s">
        <v>1207</v>
      </c>
    </row>
    <row r="569" spans="1:15" customFormat="1" hidden="1" x14ac:dyDescent="0.25">
      <c r="A569" s="5">
        <v>45054</v>
      </c>
      <c r="B569" s="16">
        <v>25662</v>
      </c>
      <c r="C569" s="6" t="s">
        <v>10</v>
      </c>
      <c r="D569" s="6" t="s">
        <v>1026</v>
      </c>
      <c r="E569" s="21">
        <v>7698990</v>
      </c>
      <c r="F569" s="22" t="s">
        <v>12</v>
      </c>
      <c r="G569" s="21">
        <v>769899</v>
      </c>
      <c r="H569" s="10">
        <f t="shared" si="40"/>
        <v>8468889</v>
      </c>
      <c r="I569" s="6" t="s">
        <v>53</v>
      </c>
      <c r="J569" s="6" t="s">
        <v>54</v>
      </c>
      <c r="K569" s="5">
        <f t="shared" si="42"/>
        <v>45089</v>
      </c>
      <c r="L569" s="10">
        <f>+VLOOKUP(B569,'[2]TT 2023'!F$416:K$567,2,0)</f>
        <v>8468889</v>
      </c>
      <c r="M569" s="10">
        <f t="shared" si="41"/>
        <v>0</v>
      </c>
      <c r="N569" s="5">
        <f>+VLOOKUP(B569,'[2]TT 2023'!F$416:K$567,6,0)</f>
        <v>45070</v>
      </c>
      <c r="O569" t="s">
        <v>1207</v>
      </c>
    </row>
    <row r="570" spans="1:15" customFormat="1" hidden="1" x14ac:dyDescent="0.25">
      <c r="A570" s="5">
        <v>45054</v>
      </c>
      <c r="B570" s="16">
        <v>25663</v>
      </c>
      <c r="C570" s="6" t="s">
        <v>10</v>
      </c>
      <c r="D570" s="6" t="s">
        <v>1027</v>
      </c>
      <c r="E570" s="21">
        <v>2373490</v>
      </c>
      <c r="F570" s="22" t="s">
        <v>12</v>
      </c>
      <c r="G570" s="21">
        <v>237349</v>
      </c>
      <c r="H570" s="10">
        <f t="shared" si="40"/>
        <v>2610839</v>
      </c>
      <c r="I570" s="6" t="s">
        <v>147</v>
      </c>
      <c r="J570" s="6" t="s">
        <v>148</v>
      </c>
      <c r="K570" s="5">
        <f t="shared" si="42"/>
        <v>45089</v>
      </c>
      <c r="L570" s="10">
        <f>+VLOOKUP(B570,'[2]TT 2023'!F$416:K$567,2,0)</f>
        <v>2610839</v>
      </c>
      <c r="M570" s="10">
        <f t="shared" si="41"/>
        <v>0</v>
      </c>
      <c r="N570" s="5">
        <f>+VLOOKUP(B570,'[2]TT 2023'!F$416:K$567,6,0)</f>
        <v>45070</v>
      </c>
      <c r="O570" t="s">
        <v>1207</v>
      </c>
    </row>
    <row r="571" spans="1:15" customFormat="1" hidden="1" x14ac:dyDescent="0.25">
      <c r="A571" s="5">
        <v>45054</v>
      </c>
      <c r="B571" s="16">
        <v>25664</v>
      </c>
      <c r="C571" s="6" t="s">
        <v>10</v>
      </c>
      <c r="D571" s="6" t="s">
        <v>1028</v>
      </c>
      <c r="E571" s="21">
        <v>1249940</v>
      </c>
      <c r="F571" s="22" t="s">
        <v>12</v>
      </c>
      <c r="G571" s="21">
        <v>124994</v>
      </c>
      <c r="H571" s="10">
        <f t="shared" si="40"/>
        <v>1374934</v>
      </c>
      <c r="I571" s="6" t="s">
        <v>147</v>
      </c>
      <c r="J571" s="6" t="s">
        <v>148</v>
      </c>
      <c r="K571" s="5">
        <f t="shared" si="42"/>
        <v>45089</v>
      </c>
      <c r="L571" s="10">
        <f>+VLOOKUP(B571,'[2]TT 2023'!F$416:K$567,2,0)</f>
        <v>1374934</v>
      </c>
      <c r="M571" s="10">
        <f t="shared" si="41"/>
        <v>0</v>
      </c>
      <c r="N571" s="5">
        <f>+VLOOKUP(B571,'[2]TT 2023'!F$416:K$567,6,0)</f>
        <v>45070</v>
      </c>
      <c r="O571" t="s">
        <v>1207</v>
      </c>
    </row>
    <row r="572" spans="1:15" customFormat="1" hidden="1" x14ac:dyDescent="0.25">
      <c r="A572" s="5">
        <v>45058</v>
      </c>
      <c r="B572" s="16" t="s">
        <v>1121</v>
      </c>
      <c r="C572" s="6" t="s">
        <v>1032</v>
      </c>
      <c r="D572" s="6" t="s">
        <v>1033</v>
      </c>
      <c r="E572" s="21">
        <v>-2156770</v>
      </c>
      <c r="F572" s="22" t="s">
        <v>12</v>
      </c>
      <c r="G572" s="21">
        <v>-215677</v>
      </c>
      <c r="H572" s="10">
        <f t="shared" si="40"/>
        <v>-2372447</v>
      </c>
      <c r="I572" s="6" t="s">
        <v>291</v>
      </c>
      <c r="J572" s="6" t="s">
        <v>292</v>
      </c>
      <c r="K572" s="5">
        <f t="shared" si="42"/>
        <v>45093</v>
      </c>
      <c r="L572" s="10">
        <f>+VLOOKUP(B572,'[2]TT 2023'!F$416:K$567,2,0)</f>
        <v>-2372447</v>
      </c>
      <c r="M572" s="10">
        <f t="shared" si="41"/>
        <v>0</v>
      </c>
      <c r="N572" s="5">
        <f>+VLOOKUP(B572,'[2]TT 2023'!F$416:K$567,6,0)</f>
        <v>45070</v>
      </c>
      <c r="O572" t="s">
        <v>1207</v>
      </c>
    </row>
    <row r="573" spans="1:15" customFormat="1" hidden="1" x14ac:dyDescent="0.25">
      <c r="A573" s="5">
        <v>45058</v>
      </c>
      <c r="B573" s="16">
        <v>184</v>
      </c>
      <c r="C573" s="6" t="s">
        <v>1035</v>
      </c>
      <c r="D573" s="6" t="s">
        <v>671</v>
      </c>
      <c r="E573" s="21">
        <v>-238127</v>
      </c>
      <c r="F573" s="22" t="s">
        <v>12</v>
      </c>
      <c r="G573" s="21">
        <v>-23813</v>
      </c>
      <c r="H573" s="10">
        <f t="shared" si="40"/>
        <v>-261940</v>
      </c>
      <c r="I573" s="6" t="s">
        <v>147</v>
      </c>
      <c r="J573" s="6" t="s">
        <v>148</v>
      </c>
      <c r="K573" s="5">
        <f t="shared" si="42"/>
        <v>45093</v>
      </c>
      <c r="L573" s="10">
        <f>+VLOOKUP(B573,'[2]TT 2023'!F$416:K$567,2,0)</f>
        <v>-261940</v>
      </c>
      <c r="M573" s="10">
        <f t="shared" si="41"/>
        <v>0</v>
      </c>
      <c r="N573" s="5">
        <f>+VLOOKUP(B573,'[2]TT 2023'!F$416:K$567,6,0)</f>
        <v>45070</v>
      </c>
      <c r="O573" t="s">
        <v>1207</v>
      </c>
    </row>
    <row r="574" spans="1:15" customFormat="1" hidden="1" x14ac:dyDescent="0.25">
      <c r="A574" s="5">
        <v>45058</v>
      </c>
      <c r="B574" s="16">
        <v>195</v>
      </c>
      <c r="C574" s="6" t="s">
        <v>982</v>
      </c>
      <c r="D574" s="6" t="s">
        <v>983</v>
      </c>
      <c r="E574" s="21">
        <v>-438660</v>
      </c>
      <c r="F574" s="22" t="s">
        <v>12</v>
      </c>
      <c r="G574" s="21">
        <v>-43866</v>
      </c>
      <c r="H574" s="10">
        <f t="shared" si="40"/>
        <v>-482526</v>
      </c>
      <c r="I574" s="6" t="s">
        <v>53</v>
      </c>
      <c r="J574" s="6" t="s">
        <v>54</v>
      </c>
      <c r="K574" s="5">
        <f t="shared" si="42"/>
        <v>45093</v>
      </c>
      <c r="L574" s="10">
        <f>+VLOOKUP(B574,'[2]TT 2023'!F$416:K$567,2,0)</f>
        <v>-482526</v>
      </c>
      <c r="M574" s="10">
        <f t="shared" si="41"/>
        <v>0</v>
      </c>
      <c r="N574" s="5">
        <f>+VLOOKUP(B574,'[2]TT 2023'!F$416:K$567,6,0)</f>
        <v>45070</v>
      </c>
      <c r="O574" t="s">
        <v>1207</v>
      </c>
    </row>
    <row r="575" spans="1:15" customFormat="1" hidden="1" x14ac:dyDescent="0.25">
      <c r="A575" s="5">
        <v>45058</v>
      </c>
      <c r="B575" s="16">
        <v>294</v>
      </c>
      <c r="C575" s="6" t="s">
        <v>686</v>
      </c>
      <c r="D575" s="6" t="s">
        <v>1040</v>
      </c>
      <c r="E575" s="21">
        <v>-793434</v>
      </c>
      <c r="F575" s="22" t="s">
        <v>12</v>
      </c>
      <c r="G575" s="21">
        <v>-79343</v>
      </c>
      <c r="H575" s="10">
        <f t="shared" si="40"/>
        <v>-872777</v>
      </c>
      <c r="I575" s="6" t="s">
        <v>131</v>
      </c>
      <c r="J575" s="6" t="s">
        <v>132</v>
      </c>
      <c r="K575" s="5">
        <f t="shared" si="42"/>
        <v>45093</v>
      </c>
      <c r="L575" s="10">
        <f>+VLOOKUP(B575,'[2]TT 2023'!F$416:K$567,2,0)</f>
        <v>-872777</v>
      </c>
      <c r="M575" s="10">
        <f t="shared" si="41"/>
        <v>0</v>
      </c>
      <c r="N575" s="5">
        <f>+VLOOKUP(B575,'[2]TT 2023'!F$416:K$567,6,0)</f>
        <v>45070</v>
      </c>
      <c r="O575" t="s">
        <v>1207</v>
      </c>
    </row>
    <row r="576" spans="1:15" customFormat="1" hidden="1" x14ac:dyDescent="0.25">
      <c r="A576" s="5">
        <v>45058</v>
      </c>
      <c r="B576" s="16">
        <v>296</v>
      </c>
      <c r="C576" s="6" t="s">
        <v>686</v>
      </c>
      <c r="D576" s="6" t="s">
        <v>645</v>
      </c>
      <c r="E576" s="21">
        <v>-846117</v>
      </c>
      <c r="F576" s="22" t="s">
        <v>12</v>
      </c>
      <c r="G576" s="21">
        <v>-84612</v>
      </c>
      <c r="H576" s="10">
        <f t="shared" si="40"/>
        <v>-930729</v>
      </c>
      <c r="I576" s="6" t="s">
        <v>131</v>
      </c>
      <c r="J576" s="6" t="s">
        <v>132</v>
      </c>
      <c r="K576" s="5">
        <f t="shared" si="42"/>
        <v>45093</v>
      </c>
      <c r="L576" s="10">
        <f>+VLOOKUP(B576,'[2]TT 2023'!F$416:K$567,2,0)</f>
        <v>-930729</v>
      </c>
      <c r="M576" s="10">
        <f t="shared" si="41"/>
        <v>0</v>
      </c>
      <c r="N576" s="5">
        <f>+VLOOKUP(B576,'[2]TT 2023'!F$416:K$567,6,0)</f>
        <v>45070</v>
      </c>
      <c r="O576" t="s">
        <v>1207</v>
      </c>
    </row>
    <row r="577" spans="1:19" hidden="1" x14ac:dyDescent="0.25">
      <c r="A577" s="5">
        <v>45058</v>
      </c>
      <c r="B577" s="16" t="s">
        <v>1122</v>
      </c>
      <c r="C577" s="6" t="s">
        <v>686</v>
      </c>
      <c r="D577" s="6" t="s">
        <v>645</v>
      </c>
      <c r="E577" s="21">
        <v>-357198</v>
      </c>
      <c r="F577" s="22" t="s">
        <v>12</v>
      </c>
      <c r="G577" s="21">
        <v>-35720</v>
      </c>
      <c r="H577" s="10">
        <f t="shared" si="40"/>
        <v>-392918</v>
      </c>
      <c r="I577" s="6" t="s">
        <v>131</v>
      </c>
      <c r="J577" s="6" t="s">
        <v>132</v>
      </c>
      <c r="K577" s="5">
        <f t="shared" si="42"/>
        <v>45093</v>
      </c>
      <c r="L577" s="10">
        <f>+VLOOKUP(B577,'[2]TT 2023'!F$416:K$567,2,0)</f>
        <v>-392918</v>
      </c>
      <c r="M577" s="10">
        <f t="shared" si="41"/>
        <v>0</v>
      </c>
      <c r="N577" s="5">
        <f>+VLOOKUP(B577,'[2]TT 2023'!F$416:K$567,6,0)</f>
        <v>45070</v>
      </c>
      <c r="O577" t="s">
        <v>1207</v>
      </c>
      <c r="R577"/>
      <c r="S577"/>
    </row>
    <row r="578" spans="1:19" hidden="1" x14ac:dyDescent="0.25">
      <c r="A578" s="5">
        <v>45058</v>
      </c>
      <c r="B578" s="16">
        <v>28139</v>
      </c>
      <c r="C578" s="6" t="s">
        <v>10</v>
      </c>
      <c r="D578" s="6" t="s">
        <v>1043</v>
      </c>
      <c r="E578" s="21">
        <v>63690930</v>
      </c>
      <c r="F578" s="22" t="s">
        <v>12</v>
      </c>
      <c r="G578" s="21">
        <v>6369093</v>
      </c>
      <c r="H578" s="10">
        <f t="shared" si="40"/>
        <v>70060023</v>
      </c>
      <c r="I578" s="6" t="s">
        <v>147</v>
      </c>
      <c r="J578" s="6" t="s">
        <v>148</v>
      </c>
      <c r="K578" s="5">
        <f t="shared" si="42"/>
        <v>45093</v>
      </c>
      <c r="L578" s="10">
        <f>+VLOOKUP(B578,'[2]TT 2023'!F$416:K$567,2,0)</f>
        <v>70060023</v>
      </c>
      <c r="M578" s="10">
        <f t="shared" si="41"/>
        <v>0</v>
      </c>
      <c r="N578" s="5">
        <f>+VLOOKUP(B578,'[2]TT 2023'!F$416:K$567,6,0)</f>
        <v>45070</v>
      </c>
      <c r="O578" t="s">
        <v>1207</v>
      </c>
      <c r="R578"/>
      <c r="S578"/>
    </row>
    <row r="579" spans="1:19" hidden="1" x14ac:dyDescent="0.25">
      <c r="A579" s="5">
        <v>45058</v>
      </c>
      <c r="B579" s="16">
        <v>28140</v>
      </c>
      <c r="C579" s="6" t="s">
        <v>10</v>
      </c>
      <c r="D579" s="6" t="s">
        <v>1044</v>
      </c>
      <c r="E579" s="21">
        <v>33135726</v>
      </c>
      <c r="F579" s="22" t="s">
        <v>12</v>
      </c>
      <c r="G579" s="21">
        <v>3313573</v>
      </c>
      <c r="H579" s="10">
        <f t="shared" si="40"/>
        <v>36449299</v>
      </c>
      <c r="I579" s="6" t="s">
        <v>13</v>
      </c>
      <c r="J579" s="6" t="s">
        <v>14</v>
      </c>
      <c r="K579" s="5">
        <f t="shared" si="42"/>
        <v>45093</v>
      </c>
      <c r="L579" s="10">
        <f>+VLOOKUP(B579,'[2]TT 2023'!F$416:K$567,2,0)</f>
        <v>36449303</v>
      </c>
      <c r="M579" s="10">
        <f t="shared" si="41"/>
        <v>4</v>
      </c>
      <c r="N579" s="5">
        <f>+VLOOKUP(B579,'[2]TT 2023'!F$416:K$567,6,0)</f>
        <v>45070</v>
      </c>
      <c r="O579" t="s">
        <v>1207</v>
      </c>
      <c r="R579"/>
      <c r="S579"/>
    </row>
    <row r="580" spans="1:19" hidden="1" x14ac:dyDescent="0.25">
      <c r="A580" s="5">
        <v>45059</v>
      </c>
      <c r="B580" s="16">
        <v>28241</v>
      </c>
      <c r="C580" s="6" t="s">
        <v>10</v>
      </c>
      <c r="D580" s="6" t="s">
        <v>1045</v>
      </c>
      <c r="E580" s="21">
        <v>0</v>
      </c>
      <c r="F580" s="22" t="s">
        <v>12</v>
      </c>
      <c r="G580" s="21">
        <v>0</v>
      </c>
      <c r="H580" s="10">
        <f t="shared" si="40"/>
        <v>0</v>
      </c>
      <c r="I580" s="6" t="s">
        <v>13</v>
      </c>
      <c r="J580" s="6" t="s">
        <v>14</v>
      </c>
      <c r="K580" s="5">
        <f t="shared" si="42"/>
        <v>45094</v>
      </c>
      <c r="L580" s="10" t="e">
        <f>+VLOOKUP(B580,'[2]TT 2023'!F$416:K$567,2,0)</f>
        <v>#N/A</v>
      </c>
      <c r="M580" s="10" t="e">
        <f t="shared" si="41"/>
        <v>#N/A</v>
      </c>
      <c r="N580" s="5" t="e">
        <f>+VLOOKUP(B580,'[2]TT 2023'!F$416:K$567,6,0)</f>
        <v>#N/A</v>
      </c>
      <c r="O580" t="s">
        <v>1220</v>
      </c>
      <c r="R580"/>
      <c r="S580"/>
    </row>
    <row r="581" spans="1:19" hidden="1" x14ac:dyDescent="0.25">
      <c r="A581" s="5">
        <v>45059</v>
      </c>
      <c r="B581" s="16">
        <v>28242</v>
      </c>
      <c r="C581" s="6" t="s">
        <v>10</v>
      </c>
      <c r="D581" s="6" t="s">
        <v>1046</v>
      </c>
      <c r="E581" s="21">
        <v>250915</v>
      </c>
      <c r="F581" s="22" t="s">
        <v>12</v>
      </c>
      <c r="G581" s="21">
        <v>25092</v>
      </c>
      <c r="H581" s="10">
        <f t="shared" si="40"/>
        <v>276007</v>
      </c>
      <c r="I581" s="6" t="s">
        <v>13</v>
      </c>
      <c r="J581" s="6" t="s">
        <v>14</v>
      </c>
      <c r="K581" s="5">
        <f t="shared" si="42"/>
        <v>45094</v>
      </c>
      <c r="L581" s="10">
        <f>+VLOOKUP(B581,'[2]TT 2023'!F$568:K$665,2,0)</f>
        <v>276012</v>
      </c>
      <c r="M581" s="10">
        <f t="shared" si="41"/>
        <v>5</v>
      </c>
      <c r="N581" s="5">
        <f>+VLOOKUP(B581,'[2]TT 2023'!F$568:K$665,6,0)</f>
        <v>45089</v>
      </c>
      <c r="O581" t="s">
        <v>1233</v>
      </c>
      <c r="R581"/>
      <c r="S581"/>
    </row>
    <row r="582" spans="1:19" hidden="1" x14ac:dyDescent="0.25">
      <c r="A582" s="5">
        <v>45059</v>
      </c>
      <c r="B582" s="16">
        <v>28243</v>
      </c>
      <c r="C582" s="6" t="s">
        <v>10</v>
      </c>
      <c r="D582" s="6" t="s">
        <v>1047</v>
      </c>
      <c r="E582" s="21">
        <v>2940030</v>
      </c>
      <c r="F582" s="22" t="s">
        <v>12</v>
      </c>
      <c r="G582" s="21">
        <v>294003</v>
      </c>
      <c r="H582" s="10">
        <f t="shared" si="40"/>
        <v>3234033</v>
      </c>
      <c r="I582" s="6" t="s">
        <v>101</v>
      </c>
      <c r="J582" s="6" t="s">
        <v>102</v>
      </c>
      <c r="K582" s="5">
        <f t="shared" si="42"/>
        <v>45094</v>
      </c>
      <c r="L582" s="10">
        <f>+VLOOKUP(B582,'[2]TT 2023'!F$568:K$665,2,0)</f>
        <v>3234033</v>
      </c>
      <c r="M582" s="10">
        <f t="shared" si="41"/>
        <v>0</v>
      </c>
      <c r="N582" s="5">
        <f>+VLOOKUP(B582,'[2]TT 2023'!F$568:K$665,6,0)</f>
        <v>45089</v>
      </c>
      <c r="O582" t="s">
        <v>1233</v>
      </c>
      <c r="R582"/>
      <c r="S582"/>
    </row>
    <row r="583" spans="1:19" hidden="1" x14ac:dyDescent="0.25">
      <c r="A583" s="5">
        <v>45059</v>
      </c>
      <c r="B583" s="16">
        <v>28244</v>
      </c>
      <c r="C583" s="6" t="s">
        <v>10</v>
      </c>
      <c r="D583" s="6" t="s">
        <v>1048</v>
      </c>
      <c r="E583" s="21">
        <v>566400</v>
      </c>
      <c r="F583" s="22" t="s">
        <v>12</v>
      </c>
      <c r="G583" s="21">
        <v>56640</v>
      </c>
      <c r="H583" s="10">
        <f t="shared" si="40"/>
        <v>623040</v>
      </c>
      <c r="I583" s="6" t="s">
        <v>101</v>
      </c>
      <c r="J583" s="6" t="s">
        <v>102</v>
      </c>
      <c r="K583" s="5">
        <f t="shared" si="42"/>
        <v>45094</v>
      </c>
      <c r="L583" s="10">
        <f>+VLOOKUP(B583,'[2]TT 2023'!F$568:K$665,2,0)</f>
        <v>623040</v>
      </c>
      <c r="M583" s="10">
        <f t="shared" si="41"/>
        <v>0</v>
      </c>
      <c r="N583" s="5">
        <f>+VLOOKUP(B583,'[2]TT 2023'!F$568:K$665,6,0)</f>
        <v>45089</v>
      </c>
      <c r="O583" t="s">
        <v>1233</v>
      </c>
      <c r="R583"/>
      <c r="S583"/>
    </row>
    <row r="584" spans="1:19" hidden="1" x14ac:dyDescent="0.25">
      <c r="A584" s="5">
        <v>45059</v>
      </c>
      <c r="B584" s="16">
        <v>28245</v>
      </c>
      <c r="C584" s="6" t="s">
        <v>10</v>
      </c>
      <c r="D584" s="6" t="s">
        <v>1049</v>
      </c>
      <c r="E584" s="21">
        <v>2667265</v>
      </c>
      <c r="F584" s="22" t="s">
        <v>12</v>
      </c>
      <c r="G584" s="21">
        <v>266727</v>
      </c>
      <c r="H584" s="10">
        <f t="shared" si="40"/>
        <v>2933992</v>
      </c>
      <c r="I584" s="6" t="s">
        <v>53</v>
      </c>
      <c r="J584" s="6" t="s">
        <v>54</v>
      </c>
      <c r="K584" s="5">
        <f t="shared" si="42"/>
        <v>45094</v>
      </c>
      <c r="L584" s="10">
        <f>+VLOOKUP(B584,'[2]TT 2023'!F$666:K$785,2,0)</f>
        <v>2933997</v>
      </c>
      <c r="M584" s="10">
        <f t="shared" si="41"/>
        <v>5</v>
      </c>
      <c r="N584" s="5">
        <f>+VLOOKUP(B584,'[2]TT 2023'!F$666:K$785,6,0)</f>
        <v>45103</v>
      </c>
      <c r="O584" t="s">
        <v>1254</v>
      </c>
    </row>
    <row r="585" spans="1:19" hidden="1" x14ac:dyDescent="0.25">
      <c r="A585" s="5">
        <v>45059</v>
      </c>
      <c r="B585" s="16">
        <v>28246</v>
      </c>
      <c r="C585" s="6" t="s">
        <v>10</v>
      </c>
      <c r="D585" s="6" t="s">
        <v>1050</v>
      </c>
      <c r="E585" s="21">
        <v>3082743</v>
      </c>
      <c r="F585" s="22" t="s">
        <v>12</v>
      </c>
      <c r="G585" s="21">
        <v>308274</v>
      </c>
      <c r="H585" s="10">
        <f t="shared" si="40"/>
        <v>3391017</v>
      </c>
      <c r="I585" s="6" t="s">
        <v>89</v>
      </c>
      <c r="J585" s="6" t="s">
        <v>90</v>
      </c>
      <c r="K585" s="5">
        <f t="shared" si="42"/>
        <v>45094</v>
      </c>
      <c r="L585" s="10">
        <f>+VLOOKUP(B585,'[2]TT 2023'!F$568:K$665,2,0)</f>
        <v>3391014</v>
      </c>
      <c r="M585" s="10">
        <f t="shared" si="41"/>
        <v>-3</v>
      </c>
      <c r="N585" s="5">
        <f>+VLOOKUP(B585,'[2]TT 2023'!F$568:K$665,6,0)</f>
        <v>45089</v>
      </c>
      <c r="O585" t="s">
        <v>1233</v>
      </c>
      <c r="R585"/>
      <c r="S585"/>
    </row>
    <row r="586" spans="1:19" hidden="1" x14ac:dyDescent="0.25">
      <c r="A586" s="5">
        <v>45059</v>
      </c>
      <c r="B586" s="16">
        <v>28247</v>
      </c>
      <c r="C586" s="6" t="s">
        <v>10</v>
      </c>
      <c r="D586" s="6" t="s">
        <v>1051</v>
      </c>
      <c r="E586" s="21">
        <v>1139375</v>
      </c>
      <c r="F586" s="22" t="s">
        <v>12</v>
      </c>
      <c r="G586" s="21">
        <v>113938</v>
      </c>
      <c r="H586" s="10">
        <f t="shared" si="40"/>
        <v>1253313</v>
      </c>
      <c r="I586" s="6" t="s">
        <v>89</v>
      </c>
      <c r="J586" s="6" t="s">
        <v>90</v>
      </c>
      <c r="K586" s="5">
        <f t="shared" si="42"/>
        <v>45094</v>
      </c>
      <c r="L586" s="10">
        <f>+VLOOKUP(B586,'[2]TT 2023'!F$568:K$665,2,0)</f>
        <v>1253318</v>
      </c>
      <c r="M586" s="10">
        <f t="shared" si="41"/>
        <v>5</v>
      </c>
      <c r="N586" s="5">
        <f>+VLOOKUP(B586,'[2]TT 2023'!F$568:K$665,6,0)</f>
        <v>45089</v>
      </c>
      <c r="O586" t="s">
        <v>1233</v>
      </c>
      <c r="R586"/>
      <c r="S586"/>
    </row>
    <row r="587" spans="1:19" hidden="1" x14ac:dyDescent="0.25">
      <c r="A587" s="5">
        <v>45059</v>
      </c>
      <c r="B587" s="16">
        <v>28248</v>
      </c>
      <c r="C587" s="6" t="s">
        <v>10</v>
      </c>
      <c r="D587" s="6" t="s">
        <v>1052</v>
      </c>
      <c r="E587" s="21">
        <v>1139375</v>
      </c>
      <c r="F587" s="22" t="s">
        <v>12</v>
      </c>
      <c r="G587" s="21">
        <v>113938</v>
      </c>
      <c r="H587" s="10">
        <f t="shared" si="40"/>
        <v>1253313</v>
      </c>
      <c r="I587" s="6" t="s">
        <v>131</v>
      </c>
      <c r="J587" s="6" t="s">
        <v>132</v>
      </c>
      <c r="K587" s="5">
        <f t="shared" si="42"/>
        <v>45094</v>
      </c>
      <c r="L587" s="10">
        <f>+VLOOKUP(B587,'[2]TT 2023'!F$568:K$665,2,0)</f>
        <v>1253318</v>
      </c>
      <c r="M587" s="10">
        <f t="shared" si="41"/>
        <v>5</v>
      </c>
      <c r="N587" s="5">
        <f>+VLOOKUP(B587,'[2]TT 2023'!F$568:K$665,6,0)</f>
        <v>45089</v>
      </c>
      <c r="O587" t="s">
        <v>1233</v>
      </c>
      <c r="R587"/>
      <c r="S587"/>
    </row>
    <row r="588" spans="1:19" hidden="1" x14ac:dyDescent="0.25">
      <c r="A588" s="5">
        <v>45059</v>
      </c>
      <c r="B588" s="16">
        <v>28249</v>
      </c>
      <c r="C588" s="6" t="s">
        <v>10</v>
      </c>
      <c r="D588" s="6" t="s">
        <v>1053</v>
      </c>
      <c r="E588" s="21">
        <v>2005406</v>
      </c>
      <c r="F588" s="22" t="s">
        <v>12</v>
      </c>
      <c r="G588" s="21">
        <v>200541</v>
      </c>
      <c r="H588" s="10">
        <f t="shared" si="40"/>
        <v>2205947</v>
      </c>
      <c r="I588" s="6" t="s">
        <v>139</v>
      </c>
      <c r="J588" s="6" t="s">
        <v>140</v>
      </c>
      <c r="K588" s="5">
        <f t="shared" si="42"/>
        <v>45094</v>
      </c>
      <c r="L588" s="10">
        <f>+VLOOKUP(B588,'[2]TT 2023'!F$568:K$665,2,0)</f>
        <v>2205951</v>
      </c>
      <c r="M588" s="10">
        <f t="shared" si="41"/>
        <v>4</v>
      </c>
      <c r="N588" s="5">
        <f>+VLOOKUP(B588,'[2]TT 2023'!F$568:K$665,6,0)</f>
        <v>45089</v>
      </c>
      <c r="O588" t="s">
        <v>1233</v>
      </c>
      <c r="R588"/>
      <c r="S588"/>
    </row>
    <row r="589" spans="1:19" hidden="1" x14ac:dyDescent="0.25">
      <c r="A589" s="5">
        <v>45059</v>
      </c>
      <c r="B589" s="16">
        <v>28250</v>
      </c>
      <c r="C589" s="6" t="s">
        <v>10</v>
      </c>
      <c r="D589" s="6" t="s">
        <v>1054</v>
      </c>
      <c r="E589" s="21">
        <v>5678550</v>
      </c>
      <c r="F589" s="22" t="s">
        <v>12</v>
      </c>
      <c r="G589" s="21">
        <v>567855</v>
      </c>
      <c r="H589" s="10">
        <f t="shared" si="40"/>
        <v>6246405</v>
      </c>
      <c r="I589" s="6" t="s">
        <v>175</v>
      </c>
      <c r="J589" s="6" t="s">
        <v>176</v>
      </c>
      <c r="K589" s="5">
        <f t="shared" si="42"/>
        <v>45094</v>
      </c>
      <c r="L589" s="10">
        <f>+VLOOKUP(B589,'[2]TT 2023'!F$568:K$665,2,0)</f>
        <v>6246405</v>
      </c>
      <c r="M589" s="10">
        <f t="shared" si="41"/>
        <v>0</v>
      </c>
      <c r="N589" s="5">
        <f>+VLOOKUP(B589,'[2]TT 2023'!F$568:K$665,6,0)</f>
        <v>45089</v>
      </c>
      <c r="O589" t="s">
        <v>1233</v>
      </c>
      <c r="R589"/>
      <c r="S589"/>
    </row>
    <row r="590" spans="1:19" hidden="1" x14ac:dyDescent="0.25">
      <c r="A590" s="5">
        <v>45059</v>
      </c>
      <c r="B590" s="16">
        <v>28251</v>
      </c>
      <c r="C590" s="6" t="s">
        <v>10</v>
      </c>
      <c r="D590" s="6" t="s">
        <v>1055</v>
      </c>
      <c r="E590" s="21">
        <v>1905040</v>
      </c>
      <c r="F590" s="22" t="s">
        <v>12</v>
      </c>
      <c r="G590" s="21">
        <v>190504</v>
      </c>
      <c r="H590" s="10">
        <f t="shared" ref="H590:H653" si="43">+E590+G590</f>
        <v>2095544</v>
      </c>
      <c r="I590" s="6" t="s">
        <v>13</v>
      </c>
      <c r="J590" s="6" t="s">
        <v>14</v>
      </c>
      <c r="K590" s="5">
        <f t="shared" si="42"/>
        <v>45094</v>
      </c>
      <c r="L590" s="10">
        <f>+VLOOKUP(B590,'[2]TT 2023'!F$568:K$665,2,0)</f>
        <v>2095544</v>
      </c>
      <c r="M590" s="10">
        <f t="shared" si="41"/>
        <v>0</v>
      </c>
      <c r="N590" s="5">
        <f>+VLOOKUP(B590,'[2]TT 2023'!F$568:K$665,6,0)</f>
        <v>45089</v>
      </c>
      <c r="O590" t="s">
        <v>1233</v>
      </c>
      <c r="R590"/>
      <c r="S590"/>
    </row>
    <row r="591" spans="1:19" hidden="1" x14ac:dyDescent="0.25">
      <c r="A591" s="5">
        <v>45059</v>
      </c>
      <c r="B591" s="16">
        <v>28252</v>
      </c>
      <c r="C591" s="6" t="s">
        <v>10</v>
      </c>
      <c r="D591" s="6" t="s">
        <v>1056</v>
      </c>
      <c r="E591" s="21">
        <v>7011135</v>
      </c>
      <c r="F591" s="22" t="s">
        <v>12</v>
      </c>
      <c r="G591" s="21">
        <v>701114</v>
      </c>
      <c r="H591" s="10">
        <f t="shared" si="43"/>
        <v>7712249</v>
      </c>
      <c r="I591" s="6" t="s">
        <v>13</v>
      </c>
      <c r="J591" s="6" t="s">
        <v>14</v>
      </c>
      <c r="K591" s="5">
        <f t="shared" si="42"/>
        <v>45094</v>
      </c>
      <c r="L591" s="10">
        <f>+VLOOKUP(B591,'[2]TT 2023'!F$568:K$665,2,0)</f>
        <v>7712254</v>
      </c>
      <c r="M591" s="10">
        <f t="shared" si="41"/>
        <v>5</v>
      </c>
      <c r="N591" s="5">
        <f>+VLOOKUP(B591,'[2]TT 2023'!F$568:K$665,6,0)</f>
        <v>45089</v>
      </c>
      <c r="O591" t="s">
        <v>1233</v>
      </c>
      <c r="R591"/>
      <c r="S591"/>
    </row>
    <row r="592" spans="1:19" hidden="1" x14ac:dyDescent="0.25">
      <c r="A592" s="5">
        <v>45059</v>
      </c>
      <c r="B592" s="16">
        <v>28253</v>
      </c>
      <c r="C592" s="6" t="s">
        <v>10</v>
      </c>
      <c r="D592" s="6" t="s">
        <v>1057</v>
      </c>
      <c r="E592" s="21">
        <v>8496000</v>
      </c>
      <c r="F592" s="22" t="s">
        <v>12</v>
      </c>
      <c r="G592" s="21">
        <v>849600</v>
      </c>
      <c r="H592" s="10">
        <f t="shared" si="43"/>
        <v>9345600</v>
      </c>
      <c r="I592" s="6" t="s">
        <v>13</v>
      </c>
      <c r="J592" s="6" t="s">
        <v>14</v>
      </c>
      <c r="K592" s="5">
        <f t="shared" si="42"/>
        <v>45094</v>
      </c>
      <c r="L592" s="10">
        <f>+VLOOKUP(B592,'[2]TT 2023'!F$568:K$665,2,0)</f>
        <v>9345600</v>
      </c>
      <c r="M592" s="10">
        <f t="shared" si="41"/>
        <v>0</v>
      </c>
      <c r="N592" s="5">
        <f>+VLOOKUP(B592,'[2]TT 2023'!F$568:K$665,6,0)</f>
        <v>45089</v>
      </c>
      <c r="O592" t="s">
        <v>1233</v>
      </c>
      <c r="R592"/>
      <c r="S592"/>
    </row>
    <row r="593" spans="1:19" hidden="1" x14ac:dyDescent="0.25">
      <c r="A593" s="5">
        <v>45059</v>
      </c>
      <c r="B593" s="16">
        <v>28254</v>
      </c>
      <c r="C593" s="6" t="s">
        <v>10</v>
      </c>
      <c r="D593" s="6" t="s">
        <v>1058</v>
      </c>
      <c r="E593" s="21">
        <v>2381320</v>
      </c>
      <c r="F593" s="22" t="s">
        <v>12</v>
      </c>
      <c r="G593" s="21">
        <v>238132</v>
      </c>
      <c r="H593" s="10">
        <f t="shared" si="43"/>
        <v>2619452</v>
      </c>
      <c r="I593" s="6" t="s">
        <v>13</v>
      </c>
      <c r="J593" s="6" t="s">
        <v>14</v>
      </c>
      <c r="K593" s="5">
        <f t="shared" si="42"/>
        <v>45094</v>
      </c>
      <c r="L593" s="10">
        <f>+VLOOKUP(B593,'[2]TT 2023'!F$568:K$665,2,0)</f>
        <v>2619452</v>
      </c>
      <c r="M593" s="10">
        <f t="shared" si="41"/>
        <v>0</v>
      </c>
      <c r="N593" s="5">
        <f>+VLOOKUP(B593,'[2]TT 2023'!F$568:K$665,6,0)</f>
        <v>45089</v>
      </c>
      <c r="O593" t="s">
        <v>1233</v>
      </c>
      <c r="R593"/>
      <c r="S593"/>
    </row>
    <row r="594" spans="1:19" hidden="1" x14ac:dyDescent="0.25">
      <c r="A594" s="5">
        <v>45059</v>
      </c>
      <c r="B594" s="16">
        <v>28255</v>
      </c>
      <c r="C594" s="6" t="s">
        <v>10</v>
      </c>
      <c r="D594" s="6" t="s">
        <v>1059</v>
      </c>
      <c r="E594" s="21">
        <v>1905040</v>
      </c>
      <c r="F594" s="22" t="s">
        <v>12</v>
      </c>
      <c r="G594" s="21">
        <v>190504</v>
      </c>
      <c r="H594" s="10">
        <f t="shared" si="43"/>
        <v>2095544</v>
      </c>
      <c r="I594" s="6" t="s">
        <v>13</v>
      </c>
      <c r="J594" s="6" t="s">
        <v>14</v>
      </c>
      <c r="K594" s="5">
        <f t="shared" si="42"/>
        <v>45094</v>
      </c>
      <c r="L594" s="10">
        <f>+VLOOKUP(B594,'[2]TT 2023'!F$568:K$665,2,0)</f>
        <v>2095544</v>
      </c>
      <c r="M594" s="10">
        <f t="shared" ref="M594:M657" si="44">+L594-H594</f>
        <v>0</v>
      </c>
      <c r="N594" s="5">
        <f>+VLOOKUP(B594,'[2]TT 2023'!F$568:K$665,6,0)</f>
        <v>45089</v>
      </c>
      <c r="O594" t="s">
        <v>1233</v>
      </c>
      <c r="R594"/>
      <c r="S594"/>
    </row>
    <row r="595" spans="1:19" hidden="1" x14ac:dyDescent="0.25">
      <c r="A595" s="5">
        <v>45059</v>
      </c>
      <c r="B595" s="16">
        <v>28256</v>
      </c>
      <c r="C595" s="6" t="s">
        <v>10</v>
      </c>
      <c r="D595" s="6" t="s">
        <v>1060</v>
      </c>
      <c r="E595" s="21">
        <v>4249200</v>
      </c>
      <c r="F595" s="22" t="s">
        <v>12</v>
      </c>
      <c r="G595" s="21">
        <v>424920</v>
      </c>
      <c r="H595" s="10">
        <f t="shared" si="43"/>
        <v>4674120</v>
      </c>
      <c r="I595" s="6" t="s">
        <v>13</v>
      </c>
      <c r="J595" s="6" t="s">
        <v>14</v>
      </c>
      <c r="K595" s="5">
        <f t="shared" si="42"/>
        <v>45094</v>
      </c>
      <c r="L595" s="10">
        <f>+VLOOKUP(B595,'[2]TT 2023'!F$568:K$665,2,0)</f>
        <v>4674120</v>
      </c>
      <c r="M595" s="10">
        <f t="shared" si="44"/>
        <v>0</v>
      </c>
      <c r="N595" s="5">
        <f>+VLOOKUP(B595,'[2]TT 2023'!F$568:K$665,6,0)</f>
        <v>45089</v>
      </c>
      <c r="O595" t="s">
        <v>1233</v>
      </c>
      <c r="R595"/>
      <c r="S595"/>
    </row>
    <row r="596" spans="1:19" hidden="1" x14ac:dyDescent="0.25">
      <c r="A596" s="5">
        <v>45059</v>
      </c>
      <c r="B596" s="16">
        <v>28257</v>
      </c>
      <c r="C596" s="6" t="s">
        <v>10</v>
      </c>
      <c r="D596" s="6" t="s">
        <v>1061</v>
      </c>
      <c r="E596" s="21">
        <v>3553840</v>
      </c>
      <c r="F596" s="22" t="s">
        <v>12</v>
      </c>
      <c r="G596" s="21">
        <v>355384</v>
      </c>
      <c r="H596" s="10">
        <f t="shared" si="43"/>
        <v>3909224</v>
      </c>
      <c r="I596" s="6" t="s">
        <v>13</v>
      </c>
      <c r="J596" s="6" t="s">
        <v>14</v>
      </c>
      <c r="K596" s="5">
        <f t="shared" si="42"/>
        <v>45094</v>
      </c>
      <c r="L596" s="10">
        <f>+VLOOKUP(B596,'[2]TT 2023'!F$666:K$785,2,0)</f>
        <v>3909224</v>
      </c>
      <c r="M596" s="10">
        <f t="shared" si="44"/>
        <v>0</v>
      </c>
      <c r="N596" s="5">
        <f>+VLOOKUP(B596,'[2]TT 2023'!F$666:K$785,6,0)</f>
        <v>45103</v>
      </c>
      <c r="O596" t="s">
        <v>1254</v>
      </c>
    </row>
    <row r="597" spans="1:19" hidden="1" x14ac:dyDescent="0.25">
      <c r="A597" s="5">
        <v>45059</v>
      </c>
      <c r="B597" s="16">
        <v>28258</v>
      </c>
      <c r="C597" s="6" t="s">
        <v>10</v>
      </c>
      <c r="D597" s="6" t="s">
        <v>1062</v>
      </c>
      <c r="E597" s="21">
        <v>1905040</v>
      </c>
      <c r="F597" s="22" t="s">
        <v>12</v>
      </c>
      <c r="G597" s="21">
        <v>190504</v>
      </c>
      <c r="H597" s="10">
        <f t="shared" si="43"/>
        <v>2095544</v>
      </c>
      <c r="I597" s="6" t="s">
        <v>13</v>
      </c>
      <c r="J597" s="6" t="s">
        <v>14</v>
      </c>
      <c r="K597" s="5">
        <f t="shared" si="42"/>
        <v>45094</v>
      </c>
      <c r="L597" s="10">
        <f>+VLOOKUP(B597,'[2]TT 2023'!F$666:K$785,2,0)</f>
        <v>2095544</v>
      </c>
      <c r="M597" s="10">
        <f t="shared" si="44"/>
        <v>0</v>
      </c>
      <c r="N597" s="5">
        <f>+VLOOKUP(B597,'[2]TT 2023'!F$666:K$785,6,0)</f>
        <v>45103</v>
      </c>
      <c r="O597" t="s">
        <v>1254</v>
      </c>
    </row>
    <row r="598" spans="1:19" hidden="1" x14ac:dyDescent="0.25">
      <c r="A598" s="5">
        <v>45059</v>
      </c>
      <c r="B598" s="16">
        <v>28259</v>
      </c>
      <c r="C598" s="6" t="s">
        <v>10</v>
      </c>
      <c r="D598" s="6" t="s">
        <v>1063</v>
      </c>
      <c r="E598" s="21">
        <v>3892820</v>
      </c>
      <c r="F598" s="22" t="s">
        <v>12</v>
      </c>
      <c r="G598" s="21">
        <v>389282</v>
      </c>
      <c r="H598" s="10">
        <f t="shared" si="43"/>
        <v>4282102</v>
      </c>
      <c r="I598" s="6" t="s">
        <v>13</v>
      </c>
      <c r="J598" s="6" t="s">
        <v>14</v>
      </c>
      <c r="K598" s="5">
        <f t="shared" si="42"/>
        <v>45094</v>
      </c>
      <c r="L598" s="10">
        <f>+VLOOKUP(B598,'[2]TT 2023'!F$666:K$785,2,0)</f>
        <v>4282102</v>
      </c>
      <c r="M598" s="10">
        <f t="shared" si="44"/>
        <v>0</v>
      </c>
      <c r="N598" s="5">
        <f>+VLOOKUP(B598,'[2]TT 2023'!F$666:K$785,6,0)</f>
        <v>45103</v>
      </c>
      <c r="O598" t="s">
        <v>1254</v>
      </c>
    </row>
    <row r="599" spans="1:19" hidden="1" x14ac:dyDescent="0.25">
      <c r="A599" s="5">
        <v>45059</v>
      </c>
      <c r="B599" s="16">
        <v>28260</v>
      </c>
      <c r="C599" s="6" t="s">
        <v>10</v>
      </c>
      <c r="D599" s="6" t="s">
        <v>1064</v>
      </c>
      <c r="E599" s="21">
        <v>888460</v>
      </c>
      <c r="F599" s="22" t="s">
        <v>12</v>
      </c>
      <c r="G599" s="21">
        <v>88846</v>
      </c>
      <c r="H599" s="10">
        <f t="shared" si="43"/>
        <v>977306</v>
      </c>
      <c r="I599" s="6" t="s">
        <v>101</v>
      </c>
      <c r="J599" s="6" t="s">
        <v>102</v>
      </c>
      <c r="K599" s="5">
        <f t="shared" si="42"/>
        <v>45094</v>
      </c>
      <c r="L599" s="10">
        <f>+VLOOKUP(B599,'[2]TT 2023'!F$666:K$785,2,0)</f>
        <v>977306</v>
      </c>
      <c r="M599" s="10">
        <f t="shared" si="44"/>
        <v>0</v>
      </c>
      <c r="N599" s="5">
        <f>+VLOOKUP(B599,'[2]TT 2023'!F$666:K$785,6,0)</f>
        <v>45103</v>
      </c>
      <c r="O599" t="s">
        <v>1254</v>
      </c>
    </row>
    <row r="600" spans="1:19" hidden="1" x14ac:dyDescent="0.25">
      <c r="A600" s="5">
        <v>45059</v>
      </c>
      <c r="B600" s="16">
        <v>28261</v>
      </c>
      <c r="C600" s="6" t="s">
        <v>10</v>
      </c>
      <c r="D600" s="6" t="s">
        <v>1065</v>
      </c>
      <c r="E600" s="21">
        <v>1410195</v>
      </c>
      <c r="F600" s="22" t="s">
        <v>12</v>
      </c>
      <c r="G600" s="21">
        <v>141020</v>
      </c>
      <c r="H600" s="10">
        <f t="shared" si="43"/>
        <v>1551215</v>
      </c>
      <c r="I600" s="6" t="s">
        <v>291</v>
      </c>
      <c r="J600" s="6" t="s">
        <v>292</v>
      </c>
      <c r="K600" s="5">
        <f t="shared" si="42"/>
        <v>45094</v>
      </c>
      <c r="L600" s="10">
        <f>+VLOOKUP(B600,'[2]TT 2023'!F$666:K$785,2,0)</f>
        <v>1551220</v>
      </c>
      <c r="M600" s="10">
        <f t="shared" si="44"/>
        <v>5</v>
      </c>
      <c r="N600" s="5">
        <f>+VLOOKUP(B600,'[2]TT 2023'!F$666:K$785,6,0)</f>
        <v>45103</v>
      </c>
      <c r="O600" t="s">
        <v>1254</v>
      </c>
    </row>
    <row r="601" spans="1:19" hidden="1" x14ac:dyDescent="0.25">
      <c r="A601" s="5">
        <v>45059</v>
      </c>
      <c r="B601" s="16">
        <v>28262</v>
      </c>
      <c r="C601" s="6" t="s">
        <v>10</v>
      </c>
      <c r="D601" s="6" t="s">
        <v>1066</v>
      </c>
      <c r="E601" s="21">
        <v>2793500</v>
      </c>
      <c r="F601" s="22" t="s">
        <v>12</v>
      </c>
      <c r="G601" s="21">
        <v>279350</v>
      </c>
      <c r="H601" s="10">
        <f t="shared" si="43"/>
        <v>3072850</v>
      </c>
      <c r="I601" s="6" t="s">
        <v>53</v>
      </c>
      <c r="J601" s="6" t="s">
        <v>54</v>
      </c>
      <c r="K601" s="5">
        <f t="shared" ref="K601:K664" si="45">35+A601</f>
        <v>45094</v>
      </c>
      <c r="L601" s="10">
        <f>+VLOOKUP(B601,'[2]TT 2023'!F$666:K$785,2,0)</f>
        <v>3072850</v>
      </c>
      <c r="M601" s="10">
        <f t="shared" si="44"/>
        <v>0</v>
      </c>
      <c r="N601" s="5">
        <f>+VLOOKUP(B601,'[2]TT 2023'!F$666:K$785,6,0)</f>
        <v>45103</v>
      </c>
      <c r="O601" t="s">
        <v>1254</v>
      </c>
    </row>
    <row r="602" spans="1:19" hidden="1" x14ac:dyDescent="0.25">
      <c r="A602" s="5">
        <v>45059</v>
      </c>
      <c r="B602" s="16">
        <v>28263</v>
      </c>
      <c r="C602" s="6" t="s">
        <v>10</v>
      </c>
      <c r="D602" s="6" t="s">
        <v>1067</v>
      </c>
      <c r="E602" s="21">
        <v>4313540</v>
      </c>
      <c r="F602" s="22" t="s">
        <v>12</v>
      </c>
      <c r="G602" s="21">
        <v>431354</v>
      </c>
      <c r="H602" s="10">
        <f t="shared" si="43"/>
        <v>4744894</v>
      </c>
      <c r="I602" s="6" t="s">
        <v>53</v>
      </c>
      <c r="J602" s="6" t="s">
        <v>54</v>
      </c>
      <c r="K602" s="5">
        <f t="shared" si="45"/>
        <v>45094</v>
      </c>
      <c r="L602" s="10">
        <f>+VLOOKUP(B602,'[2]TT 2023'!F$666:K$785,2,0)</f>
        <v>4744894</v>
      </c>
      <c r="M602" s="10">
        <f t="shared" si="44"/>
        <v>0</v>
      </c>
      <c r="N602" s="5">
        <f>+VLOOKUP(B602,'[2]TT 2023'!F$666:K$785,6,0)</f>
        <v>45103</v>
      </c>
      <c r="O602" t="s">
        <v>1254</v>
      </c>
    </row>
    <row r="603" spans="1:19" hidden="1" x14ac:dyDescent="0.25">
      <c r="A603" s="5">
        <v>45059</v>
      </c>
      <c r="B603" s="16">
        <v>28264</v>
      </c>
      <c r="C603" s="6" t="s">
        <v>10</v>
      </c>
      <c r="D603" s="6" t="s">
        <v>1068</v>
      </c>
      <c r="E603" s="21">
        <v>2682418</v>
      </c>
      <c r="F603" s="22" t="s">
        <v>12</v>
      </c>
      <c r="G603" s="21">
        <v>268242</v>
      </c>
      <c r="H603" s="10">
        <f t="shared" si="43"/>
        <v>2950660</v>
      </c>
      <c r="I603" s="6" t="s">
        <v>93</v>
      </c>
      <c r="J603" s="6" t="s">
        <v>94</v>
      </c>
      <c r="K603" s="5">
        <f t="shared" si="45"/>
        <v>45094</v>
      </c>
      <c r="L603" s="10">
        <f>+VLOOKUP(B603,'[2]TT 2023'!F$666:K$785,2,0)</f>
        <v>2950662</v>
      </c>
      <c r="M603" s="10">
        <f t="shared" si="44"/>
        <v>2</v>
      </c>
      <c r="N603" s="5">
        <f>+VLOOKUP(B603,'[2]TT 2023'!F$666:K$785,6,0)</f>
        <v>45103</v>
      </c>
      <c r="O603" t="s">
        <v>1254</v>
      </c>
    </row>
    <row r="604" spans="1:19" hidden="1" x14ac:dyDescent="0.25">
      <c r="A604" s="5">
        <v>45059</v>
      </c>
      <c r="B604" s="16">
        <v>28265</v>
      </c>
      <c r="C604" s="6" t="s">
        <v>10</v>
      </c>
      <c r="D604" s="6" t="s">
        <v>1069</v>
      </c>
      <c r="E604" s="21">
        <v>2457446</v>
      </c>
      <c r="F604" s="22" t="s">
        <v>12</v>
      </c>
      <c r="G604" s="21">
        <v>245745</v>
      </c>
      <c r="H604" s="10">
        <f t="shared" si="43"/>
        <v>2703191</v>
      </c>
      <c r="I604" s="6" t="s">
        <v>139</v>
      </c>
      <c r="J604" s="6" t="s">
        <v>140</v>
      </c>
      <c r="K604" s="5">
        <f t="shared" si="45"/>
        <v>45094</v>
      </c>
      <c r="L604" s="10">
        <f>+VLOOKUP(B604,'[2]TT 2023'!F$666:K$785,2,0)</f>
        <v>2703195</v>
      </c>
      <c r="M604" s="10">
        <f t="shared" si="44"/>
        <v>4</v>
      </c>
      <c r="N604" s="5">
        <f>+VLOOKUP(B604,'[2]TT 2023'!F$666:K$785,6,0)</f>
        <v>45103</v>
      </c>
      <c r="O604" t="s">
        <v>1254</v>
      </c>
    </row>
    <row r="605" spans="1:19" hidden="1" x14ac:dyDescent="0.25">
      <c r="A605" s="5">
        <v>45059</v>
      </c>
      <c r="B605" s="16">
        <v>28266</v>
      </c>
      <c r="C605" s="6" t="s">
        <v>10</v>
      </c>
      <c r="D605" s="6" t="s">
        <v>1070</v>
      </c>
      <c r="E605" s="21">
        <v>5539070</v>
      </c>
      <c r="F605" s="22" t="s">
        <v>12</v>
      </c>
      <c r="G605" s="21">
        <v>553907</v>
      </c>
      <c r="H605" s="10">
        <f t="shared" si="43"/>
        <v>6092977</v>
      </c>
      <c r="I605" s="6" t="s">
        <v>175</v>
      </c>
      <c r="J605" s="6" t="s">
        <v>176</v>
      </c>
      <c r="K605" s="5">
        <f t="shared" si="45"/>
        <v>45094</v>
      </c>
      <c r="L605" s="10">
        <f>+VLOOKUP(B605,'[2]TT 2023'!F$666:K$785,2,0)</f>
        <v>6092977</v>
      </c>
      <c r="M605" s="10">
        <f t="shared" si="44"/>
        <v>0</v>
      </c>
      <c r="N605" s="5">
        <f>+VLOOKUP(B605,'[2]TT 2023'!F$666:K$785,6,0)</f>
        <v>45103</v>
      </c>
      <c r="O605" t="s">
        <v>1254</v>
      </c>
    </row>
    <row r="606" spans="1:19" hidden="1" x14ac:dyDescent="0.25">
      <c r="A606" s="5">
        <v>45059</v>
      </c>
      <c r="B606" s="16">
        <v>28267</v>
      </c>
      <c r="C606" s="6" t="s">
        <v>10</v>
      </c>
      <c r="D606" s="6" t="s">
        <v>1071</v>
      </c>
      <c r="E606" s="21">
        <v>4442300</v>
      </c>
      <c r="F606" s="22" t="s">
        <v>12</v>
      </c>
      <c r="G606" s="21">
        <v>444230</v>
      </c>
      <c r="H606" s="10">
        <f t="shared" si="43"/>
        <v>4886530</v>
      </c>
      <c r="I606" s="6" t="s">
        <v>13</v>
      </c>
      <c r="J606" s="6" t="s">
        <v>14</v>
      </c>
      <c r="K606" s="5">
        <f t="shared" si="45"/>
        <v>45094</v>
      </c>
      <c r="L606" s="10">
        <f>+VLOOKUP(B606,'[2]TT 2023'!F$666:K$785,2,0)</f>
        <v>4886530</v>
      </c>
      <c r="M606" s="10">
        <f t="shared" si="44"/>
        <v>0</v>
      </c>
      <c r="N606" s="5">
        <f>+VLOOKUP(B606,'[2]TT 2023'!F$666:K$785,6,0)</f>
        <v>45103</v>
      </c>
      <c r="O606" t="s">
        <v>1254</v>
      </c>
    </row>
    <row r="607" spans="1:19" hidden="1" x14ac:dyDescent="0.25">
      <c r="A607" s="5">
        <v>45059</v>
      </c>
      <c r="B607" s="16">
        <v>28268</v>
      </c>
      <c r="C607" s="6" t="s">
        <v>10</v>
      </c>
      <c r="D607" s="6" t="s">
        <v>1072</v>
      </c>
      <c r="E607" s="21">
        <v>907500</v>
      </c>
      <c r="F607" s="22" t="s">
        <v>12</v>
      </c>
      <c r="G607" s="21">
        <v>90750</v>
      </c>
      <c r="H607" s="10">
        <f t="shared" si="43"/>
        <v>998250</v>
      </c>
      <c r="I607" s="6" t="s">
        <v>13</v>
      </c>
      <c r="J607" s="6" t="s">
        <v>14</v>
      </c>
      <c r="K607" s="5">
        <f t="shared" si="45"/>
        <v>45094</v>
      </c>
      <c r="L607" s="10">
        <f>+VLOOKUP(B607,'[2]TT 2023'!F$666:K$785,2,0)</f>
        <v>998250</v>
      </c>
      <c r="M607" s="10">
        <f t="shared" si="44"/>
        <v>0</v>
      </c>
      <c r="N607" s="5">
        <f>+VLOOKUP(B607,'[2]TT 2023'!F$666:K$785,6,0)</f>
        <v>45103</v>
      </c>
      <c r="O607" t="s">
        <v>1254</v>
      </c>
    </row>
    <row r="608" spans="1:19" hidden="1" x14ac:dyDescent="0.25">
      <c r="A608" s="5">
        <v>45059</v>
      </c>
      <c r="B608" s="16">
        <v>28269</v>
      </c>
      <c r="C608" s="6" t="s">
        <v>10</v>
      </c>
      <c r="D608" s="6" t="s">
        <v>1073</v>
      </c>
      <c r="E608" s="21">
        <v>1776920</v>
      </c>
      <c r="F608" s="22" t="s">
        <v>12</v>
      </c>
      <c r="G608" s="21">
        <v>177692</v>
      </c>
      <c r="H608" s="10">
        <f t="shared" si="43"/>
        <v>1954612</v>
      </c>
      <c r="I608" s="6" t="s">
        <v>53</v>
      </c>
      <c r="J608" s="6" t="s">
        <v>54</v>
      </c>
      <c r="K608" s="5">
        <f t="shared" si="45"/>
        <v>45094</v>
      </c>
      <c r="L608" s="10">
        <f>+VLOOKUP(B608,'[2]TT 2023'!F$666:K$785,2,0)</f>
        <v>1954612</v>
      </c>
      <c r="M608" s="10">
        <f t="shared" si="44"/>
        <v>0</v>
      </c>
      <c r="N608" s="5">
        <f>+VLOOKUP(B608,'[2]TT 2023'!F$666:K$785,6,0)</f>
        <v>45103</v>
      </c>
      <c r="O608" t="s">
        <v>1254</v>
      </c>
    </row>
    <row r="609" spans="1:21" hidden="1" x14ac:dyDescent="0.25">
      <c r="A609" s="5">
        <v>45059</v>
      </c>
      <c r="B609" s="16">
        <v>28270</v>
      </c>
      <c r="C609" s="6" t="s">
        <v>10</v>
      </c>
      <c r="D609" s="6" t="s">
        <v>1074</v>
      </c>
      <c r="E609" s="21">
        <v>1468620</v>
      </c>
      <c r="F609" s="22" t="s">
        <v>12</v>
      </c>
      <c r="G609" s="21">
        <v>146862</v>
      </c>
      <c r="H609" s="10">
        <f t="shared" si="43"/>
        <v>1615482</v>
      </c>
      <c r="I609" s="6" t="s">
        <v>53</v>
      </c>
      <c r="J609" s="6" t="s">
        <v>54</v>
      </c>
      <c r="K609" s="5">
        <f t="shared" si="45"/>
        <v>45094</v>
      </c>
      <c r="L609" s="10">
        <f>+VLOOKUP(B609,'[2]TT 2023'!F$666:K$785,2,0)</f>
        <v>1615482</v>
      </c>
      <c r="M609" s="10">
        <f t="shared" si="44"/>
        <v>0</v>
      </c>
      <c r="N609" s="5">
        <f>+VLOOKUP(B609,'[2]TT 2023'!F$666:K$785,6,0)</f>
        <v>45103</v>
      </c>
      <c r="O609" t="s">
        <v>1254</v>
      </c>
    </row>
    <row r="610" spans="1:21" hidden="1" x14ac:dyDescent="0.25">
      <c r="A610" s="5">
        <v>45059</v>
      </c>
      <c r="B610" s="16">
        <v>28271</v>
      </c>
      <c r="C610" s="6" t="s">
        <v>10</v>
      </c>
      <c r="D610" s="6" t="s">
        <v>1075</v>
      </c>
      <c r="E610" s="21">
        <v>1905040</v>
      </c>
      <c r="F610" s="22" t="s">
        <v>12</v>
      </c>
      <c r="G610" s="21">
        <v>190504</v>
      </c>
      <c r="H610" s="10">
        <f t="shared" si="43"/>
        <v>2095544</v>
      </c>
      <c r="I610" s="6" t="s">
        <v>89</v>
      </c>
      <c r="J610" s="6" t="s">
        <v>90</v>
      </c>
      <c r="K610" s="5">
        <f t="shared" si="45"/>
        <v>45094</v>
      </c>
      <c r="L610" s="10">
        <f>+VLOOKUP(B610,'[2]TT 2023'!F$666:K$785,2,0)</f>
        <v>2095544</v>
      </c>
      <c r="M610" s="10">
        <f t="shared" si="44"/>
        <v>0</v>
      </c>
      <c r="N610" s="5">
        <f>+VLOOKUP(B610,'[2]TT 2023'!F$666:K$785,6,0)</f>
        <v>45103</v>
      </c>
      <c r="O610" t="s">
        <v>1254</v>
      </c>
    </row>
    <row r="611" spans="1:21" hidden="1" x14ac:dyDescent="0.25">
      <c r="A611" s="5">
        <v>45059</v>
      </c>
      <c r="B611" s="16">
        <v>28272</v>
      </c>
      <c r="C611" s="6" t="s">
        <v>10</v>
      </c>
      <c r="D611" s="6" t="s">
        <v>1076</v>
      </c>
      <c r="E611" s="21">
        <v>2124000</v>
      </c>
      <c r="F611" s="22" t="s">
        <v>12</v>
      </c>
      <c r="G611" s="21">
        <v>212400</v>
      </c>
      <c r="H611" s="10">
        <f t="shared" si="43"/>
        <v>2336400</v>
      </c>
      <c r="I611" s="6" t="s">
        <v>93</v>
      </c>
      <c r="J611" s="6" t="s">
        <v>94</v>
      </c>
      <c r="K611" s="5">
        <f t="shared" si="45"/>
        <v>45094</v>
      </c>
      <c r="L611" s="10">
        <f>+VLOOKUP(B611,'[2]TT 2023'!F$666:K$785,2,0)</f>
        <v>2336400</v>
      </c>
      <c r="M611" s="10">
        <f t="shared" si="44"/>
        <v>0</v>
      </c>
      <c r="N611" s="5">
        <f>+VLOOKUP(B611,'[2]TT 2023'!F$666:K$785,6,0)</f>
        <v>45103</v>
      </c>
      <c r="O611" t="s">
        <v>1254</v>
      </c>
    </row>
    <row r="612" spans="1:21" hidden="1" x14ac:dyDescent="0.25">
      <c r="A612" s="5">
        <v>45059</v>
      </c>
      <c r="B612" s="16">
        <v>28273</v>
      </c>
      <c r="C612" s="6" t="s">
        <v>10</v>
      </c>
      <c r="D612" s="6" t="s">
        <v>1077</v>
      </c>
      <c r="E612" s="21">
        <v>1776920</v>
      </c>
      <c r="F612" s="22" t="s">
        <v>12</v>
      </c>
      <c r="G612" s="21">
        <v>177692</v>
      </c>
      <c r="H612" s="10">
        <f t="shared" si="43"/>
        <v>1954612</v>
      </c>
      <c r="I612" s="6" t="s">
        <v>131</v>
      </c>
      <c r="J612" s="6" t="s">
        <v>132</v>
      </c>
      <c r="K612" s="5">
        <f t="shared" si="45"/>
        <v>45094</v>
      </c>
      <c r="L612" s="10">
        <f>+VLOOKUP(B612,'[2]TT 2023'!F$666:K$785,2,0)</f>
        <v>1954612</v>
      </c>
      <c r="M612" s="10">
        <f t="shared" si="44"/>
        <v>0</v>
      </c>
      <c r="N612" s="5">
        <f>+VLOOKUP(B612,'[2]TT 2023'!F$666:K$785,6,0)</f>
        <v>45103</v>
      </c>
      <c r="O612" t="s">
        <v>1254</v>
      </c>
    </row>
    <row r="613" spans="1:21" hidden="1" x14ac:dyDescent="0.25">
      <c r="A613" s="5">
        <v>45059</v>
      </c>
      <c r="B613" s="16">
        <v>28274</v>
      </c>
      <c r="C613" s="6" t="s">
        <v>10</v>
      </c>
      <c r="D613" s="6" t="s">
        <v>1078</v>
      </c>
      <c r="E613" s="21">
        <v>2940030</v>
      </c>
      <c r="F613" s="22" t="s">
        <v>12</v>
      </c>
      <c r="G613" s="21">
        <v>294003</v>
      </c>
      <c r="H613" s="10">
        <f t="shared" si="43"/>
        <v>3234033</v>
      </c>
      <c r="I613" s="6" t="s">
        <v>131</v>
      </c>
      <c r="J613" s="6" t="s">
        <v>132</v>
      </c>
      <c r="K613" s="5">
        <f t="shared" si="45"/>
        <v>45094</v>
      </c>
      <c r="L613" s="10">
        <f>+VLOOKUP(B613,'[2]TT 2023'!F$666:K$785,2,0)</f>
        <v>3234033</v>
      </c>
      <c r="M613" s="10">
        <f t="shared" si="44"/>
        <v>0</v>
      </c>
      <c r="N613" s="5">
        <f>+VLOOKUP(B613,'[2]TT 2023'!F$666:K$785,6,0)</f>
        <v>45103</v>
      </c>
      <c r="O613" t="s">
        <v>1254</v>
      </c>
    </row>
    <row r="614" spans="1:21" hidden="1" x14ac:dyDescent="0.25">
      <c r="A614" s="5">
        <v>45059</v>
      </c>
      <c r="B614" s="16">
        <v>28275</v>
      </c>
      <c r="C614" s="6" t="s">
        <v>10</v>
      </c>
      <c r="D614" s="6" t="s">
        <v>1079</v>
      </c>
      <c r="E614" s="21">
        <v>7019830</v>
      </c>
      <c r="F614" s="22" t="s">
        <v>12</v>
      </c>
      <c r="G614" s="21">
        <v>701983</v>
      </c>
      <c r="H614" s="10">
        <f t="shared" si="43"/>
        <v>7721813</v>
      </c>
      <c r="I614" s="6" t="s">
        <v>117</v>
      </c>
      <c r="J614" s="6" t="s">
        <v>118</v>
      </c>
      <c r="K614" s="5">
        <f t="shared" si="45"/>
        <v>45094</v>
      </c>
      <c r="L614" s="10">
        <f>+VLOOKUP(B614,'[2]TT 2023'!F$666:K$785,2,0)</f>
        <v>7721813</v>
      </c>
      <c r="M614" s="10">
        <f t="shared" si="44"/>
        <v>0</v>
      </c>
      <c r="N614" s="5">
        <f>+VLOOKUP(B614,'[2]TT 2023'!F$666:K$785,6,0)</f>
        <v>45103</v>
      </c>
      <c r="O614" t="s">
        <v>1254</v>
      </c>
    </row>
    <row r="615" spans="1:21" hidden="1" x14ac:dyDescent="0.25">
      <c r="A615" s="5">
        <v>45059</v>
      </c>
      <c r="B615" s="16">
        <v>28276</v>
      </c>
      <c r="C615" s="6" t="s">
        <v>10</v>
      </c>
      <c r="D615" s="6" t="s">
        <v>1080</v>
      </c>
      <c r="E615" s="21">
        <v>2665380</v>
      </c>
      <c r="F615" s="22" t="s">
        <v>12</v>
      </c>
      <c r="G615" s="21">
        <v>266538</v>
      </c>
      <c r="H615" s="10">
        <f t="shared" si="43"/>
        <v>2931918</v>
      </c>
      <c r="I615" s="6" t="s">
        <v>147</v>
      </c>
      <c r="J615" s="6" t="s">
        <v>148</v>
      </c>
      <c r="K615" s="5">
        <f t="shared" si="45"/>
        <v>45094</v>
      </c>
      <c r="L615" s="10">
        <f>+VLOOKUP(B615,'[2]TT 2023'!F$568:K$665,2,0)</f>
        <v>2931918</v>
      </c>
      <c r="M615" s="10">
        <f t="shared" si="44"/>
        <v>0</v>
      </c>
      <c r="N615" s="5">
        <f>+VLOOKUP(B615,'[2]TT 2023'!F$568:K$665,6,0)</f>
        <v>45089</v>
      </c>
      <c r="O615" t="s">
        <v>1233</v>
      </c>
      <c r="R615"/>
      <c r="S615"/>
    </row>
    <row r="616" spans="1:21" hidden="1" x14ac:dyDescent="0.25">
      <c r="A616" s="5">
        <v>45059</v>
      </c>
      <c r="B616" s="16">
        <v>28277</v>
      </c>
      <c r="C616" s="6" t="s">
        <v>10</v>
      </c>
      <c r="D616" s="6" t="s">
        <v>1081</v>
      </c>
      <c r="E616" s="21">
        <v>1776920</v>
      </c>
      <c r="F616" s="22" t="s">
        <v>12</v>
      </c>
      <c r="G616" s="21">
        <v>177692</v>
      </c>
      <c r="H616" s="10">
        <f t="shared" si="43"/>
        <v>1954612</v>
      </c>
      <c r="I616" s="6" t="s">
        <v>147</v>
      </c>
      <c r="J616" s="6" t="s">
        <v>148</v>
      </c>
      <c r="K616" s="5">
        <f t="shared" si="45"/>
        <v>45094</v>
      </c>
      <c r="L616" s="10">
        <f>+VLOOKUP(B616,'[2]TT 2023'!F$568:K$665,2,0)</f>
        <v>1954612</v>
      </c>
      <c r="M616" s="10">
        <f t="shared" si="44"/>
        <v>0</v>
      </c>
      <c r="N616" s="5">
        <f>+VLOOKUP(B616,'[2]TT 2023'!F$568:K$665,6,0)</f>
        <v>45089</v>
      </c>
      <c r="O616" t="s">
        <v>1233</v>
      </c>
      <c r="R616"/>
      <c r="S616"/>
    </row>
    <row r="617" spans="1:21" hidden="1" x14ac:dyDescent="0.25">
      <c r="A617" s="5">
        <v>45059</v>
      </c>
      <c r="B617" s="16">
        <v>28278</v>
      </c>
      <c r="C617" s="6" t="s">
        <v>10</v>
      </c>
      <c r="D617" s="6" t="s">
        <v>1082</v>
      </c>
      <c r="E617" s="21">
        <v>1110580</v>
      </c>
      <c r="F617" s="22" t="s">
        <v>12</v>
      </c>
      <c r="G617" s="21">
        <v>111058</v>
      </c>
      <c r="H617" s="10">
        <f t="shared" si="43"/>
        <v>1221638</v>
      </c>
      <c r="I617" s="6" t="s">
        <v>147</v>
      </c>
      <c r="J617" s="6" t="s">
        <v>148</v>
      </c>
      <c r="K617" s="5">
        <f t="shared" si="45"/>
        <v>45094</v>
      </c>
      <c r="L617" s="10">
        <f>+VLOOKUP(B617,'[2]TT 2023'!F$568:K$665,2,0)</f>
        <v>1221638</v>
      </c>
      <c r="M617" s="10">
        <f t="shared" si="44"/>
        <v>0</v>
      </c>
      <c r="N617" s="5">
        <f>+VLOOKUP(B617,'[2]TT 2023'!F$568:K$665,6,0)</f>
        <v>45089</v>
      </c>
      <c r="O617" t="s">
        <v>1233</v>
      </c>
      <c r="R617"/>
      <c r="S617"/>
    </row>
    <row r="618" spans="1:21" hidden="1" x14ac:dyDescent="0.25">
      <c r="A618" s="5">
        <v>45061</v>
      </c>
      <c r="B618" s="16">
        <v>175</v>
      </c>
      <c r="C618" s="6" t="s">
        <v>980</v>
      </c>
      <c r="D618" s="6" t="s">
        <v>1034</v>
      </c>
      <c r="E618" s="21">
        <v>-3882186</v>
      </c>
      <c r="F618" s="22" t="s">
        <v>12</v>
      </c>
      <c r="G618" s="21">
        <v>-388219</v>
      </c>
      <c r="H618" s="10">
        <f t="shared" si="43"/>
        <v>-4270405</v>
      </c>
      <c r="I618" s="6" t="s">
        <v>107</v>
      </c>
      <c r="J618" s="6" t="s">
        <v>108</v>
      </c>
      <c r="K618" s="5">
        <f t="shared" si="45"/>
        <v>45096</v>
      </c>
      <c r="L618" s="10">
        <f>+VLOOKUP(B618,'[2]TT 2023'!F$416:K$567,2,0)</f>
        <v>-4270405</v>
      </c>
      <c r="M618" s="10">
        <f t="shared" si="44"/>
        <v>0</v>
      </c>
      <c r="N618" s="5">
        <f>+VLOOKUP(B618,'[2]TT 2023'!F$416:K$567,6,0)</f>
        <v>45070</v>
      </c>
      <c r="O618" t="s">
        <v>1207</v>
      </c>
      <c r="R618"/>
      <c r="S618"/>
    </row>
    <row r="619" spans="1:21" hidden="1" x14ac:dyDescent="0.25">
      <c r="A619" s="5">
        <v>45061</v>
      </c>
      <c r="B619" s="16">
        <v>217</v>
      </c>
      <c r="C619" s="6" t="s">
        <v>687</v>
      </c>
      <c r="D619" s="6" t="s">
        <v>1037</v>
      </c>
      <c r="E619" s="21">
        <v>-658091</v>
      </c>
      <c r="F619" s="22" t="s">
        <v>12</v>
      </c>
      <c r="G619" s="21">
        <v>-65809</v>
      </c>
      <c r="H619" s="10">
        <f t="shared" si="43"/>
        <v>-723900</v>
      </c>
      <c r="I619" s="6" t="s">
        <v>73</v>
      </c>
      <c r="J619" s="6" t="s">
        <v>74</v>
      </c>
      <c r="K619" s="5">
        <f t="shared" si="45"/>
        <v>45096</v>
      </c>
      <c r="L619" s="10">
        <f>+VLOOKUP(B619,'[2]TT 2023'!F$416:K$567,2,0)</f>
        <v>-723900</v>
      </c>
      <c r="M619" s="10">
        <f t="shared" si="44"/>
        <v>0</v>
      </c>
      <c r="N619" s="5">
        <f>+VLOOKUP(B619,'[2]TT 2023'!F$416:K$567,6,0)</f>
        <v>45070</v>
      </c>
      <c r="O619" t="s">
        <v>1207</v>
      </c>
      <c r="R619"/>
      <c r="S619"/>
    </row>
    <row r="620" spans="1:21" hidden="1" x14ac:dyDescent="0.25">
      <c r="A620" s="5">
        <v>45063</v>
      </c>
      <c r="B620" s="16">
        <v>229</v>
      </c>
      <c r="C620" s="6" t="s">
        <v>987</v>
      </c>
      <c r="D620" s="6" t="s">
        <v>1038</v>
      </c>
      <c r="E620" s="21">
        <v>-1803289</v>
      </c>
      <c r="F620" s="22" t="s">
        <v>12</v>
      </c>
      <c r="G620" s="21">
        <v>-180329</v>
      </c>
      <c r="H620" s="10">
        <f t="shared" si="43"/>
        <v>-1983618</v>
      </c>
      <c r="I620" s="6" t="s">
        <v>175</v>
      </c>
      <c r="J620" s="6" t="s">
        <v>176</v>
      </c>
      <c r="K620" s="5">
        <f t="shared" si="45"/>
        <v>45098</v>
      </c>
      <c r="L620" s="10">
        <f>+VLOOKUP(B620,'[2]TT 2023'!F$416:K$567,2,0)</f>
        <v>-1983618</v>
      </c>
      <c r="M620" s="10">
        <f t="shared" si="44"/>
        <v>0</v>
      </c>
      <c r="N620" s="5">
        <f>+VLOOKUP(B620,'[2]TT 2023'!F$416:K$567,6,0)</f>
        <v>45070</v>
      </c>
      <c r="O620" t="s">
        <v>1207</v>
      </c>
      <c r="R620"/>
      <c r="S620"/>
    </row>
    <row r="621" spans="1:21" hidden="1" x14ac:dyDescent="0.25">
      <c r="A621" s="5">
        <v>45063</v>
      </c>
      <c r="B621" s="16">
        <v>29219</v>
      </c>
      <c r="C621" s="6" t="s">
        <v>10</v>
      </c>
      <c r="D621" s="6" t="s">
        <v>1045</v>
      </c>
      <c r="E621" s="21">
        <v>5488510</v>
      </c>
      <c r="F621" s="22" t="s">
        <v>12</v>
      </c>
      <c r="G621" s="21">
        <v>548851</v>
      </c>
      <c r="H621" s="10">
        <f t="shared" si="43"/>
        <v>6037361</v>
      </c>
      <c r="I621" s="6" t="s">
        <v>13</v>
      </c>
      <c r="J621" s="6" t="s">
        <v>14</v>
      </c>
      <c r="K621" s="5">
        <f t="shared" si="45"/>
        <v>45098</v>
      </c>
      <c r="L621" s="10">
        <f>+VLOOKUP(B621,'[2]TT 2023'!F$568:K$665,2,0)</f>
        <v>6037361</v>
      </c>
      <c r="M621" s="10">
        <f t="shared" si="44"/>
        <v>0</v>
      </c>
      <c r="N621" s="5">
        <f>+VLOOKUP(B621,'[2]TT 2023'!F$568:K$665,6,0)</f>
        <v>45089</v>
      </c>
      <c r="O621" t="s">
        <v>1233</v>
      </c>
      <c r="R621"/>
      <c r="S621"/>
    </row>
    <row r="622" spans="1:21" hidden="1" x14ac:dyDescent="0.25">
      <c r="A622" s="5">
        <v>45065</v>
      </c>
      <c r="B622" s="16">
        <v>29769</v>
      </c>
      <c r="C622" s="6" t="s">
        <v>10</v>
      </c>
      <c r="D622" s="6" t="s">
        <v>1083</v>
      </c>
      <c r="E622" s="21">
        <v>6272595</v>
      </c>
      <c r="F622" s="22" t="s">
        <v>12</v>
      </c>
      <c r="G622" s="21">
        <v>627260</v>
      </c>
      <c r="H622" s="10">
        <f t="shared" si="43"/>
        <v>6899855</v>
      </c>
      <c r="I622" s="6" t="s">
        <v>13</v>
      </c>
      <c r="J622" s="6" t="s">
        <v>14</v>
      </c>
      <c r="K622" s="5">
        <f t="shared" si="45"/>
        <v>45100</v>
      </c>
      <c r="L622" s="10">
        <f>+VLOOKUP(B622,'[2]TT 2023'!F$666:K$785,2,0)</f>
        <v>6899860</v>
      </c>
      <c r="M622" s="10">
        <f t="shared" si="44"/>
        <v>5</v>
      </c>
      <c r="N622" s="5">
        <f>+VLOOKUP(B622,'[2]TT 2023'!F$666:K$785,6,0)</f>
        <v>45103</v>
      </c>
      <c r="O622" t="s">
        <v>1254</v>
      </c>
    </row>
    <row r="623" spans="1:21" hidden="1" x14ac:dyDescent="0.25">
      <c r="A623" s="5">
        <v>45065</v>
      </c>
      <c r="B623" s="16">
        <v>29770</v>
      </c>
      <c r="C623" s="6" t="s">
        <v>10</v>
      </c>
      <c r="D623" s="6" t="s">
        <v>1084</v>
      </c>
      <c r="E623" s="21">
        <v>4570420</v>
      </c>
      <c r="F623" s="22" t="s">
        <v>12</v>
      </c>
      <c r="G623" s="21">
        <v>457042</v>
      </c>
      <c r="H623" s="10">
        <f t="shared" si="43"/>
        <v>5027462</v>
      </c>
      <c r="I623" s="6" t="s">
        <v>13</v>
      </c>
      <c r="J623" s="6" t="s">
        <v>14</v>
      </c>
      <c r="K623" s="5">
        <f t="shared" si="45"/>
        <v>45100</v>
      </c>
      <c r="L623" s="10">
        <f>+VLOOKUP(B623,'[2]TT 2023'!F$666:K$785,2,0)</f>
        <v>5027462</v>
      </c>
      <c r="M623" s="10">
        <f t="shared" si="44"/>
        <v>0</v>
      </c>
      <c r="N623" s="5">
        <f>+VLOOKUP(B623,'[2]TT 2023'!F$666:K$785,6,0)</f>
        <v>45103</v>
      </c>
      <c r="O623" t="s">
        <v>1254</v>
      </c>
    </row>
    <row r="624" spans="1:21" hidden="1" x14ac:dyDescent="0.25">
      <c r="A624" s="5">
        <v>45065</v>
      </c>
      <c r="B624" s="16">
        <v>29771</v>
      </c>
      <c r="C624" s="6" t="s">
        <v>10</v>
      </c>
      <c r="D624" s="6" t="s">
        <v>1085</v>
      </c>
      <c r="E624" s="21">
        <v>2832000</v>
      </c>
      <c r="F624" s="22" t="s">
        <v>12</v>
      </c>
      <c r="G624" s="21">
        <v>283200</v>
      </c>
      <c r="H624" s="10">
        <f t="shared" si="43"/>
        <v>3115200</v>
      </c>
      <c r="I624" s="6" t="s">
        <v>13</v>
      </c>
      <c r="J624" s="6" t="s">
        <v>14</v>
      </c>
      <c r="K624" s="5">
        <f t="shared" si="45"/>
        <v>45100</v>
      </c>
      <c r="L624" s="10">
        <f>+VLOOKUP(B624,'[2]TT 2023'!F$786:K$899,2,0)</f>
        <v>3115200</v>
      </c>
      <c r="M624" s="10">
        <f t="shared" si="44"/>
        <v>0</v>
      </c>
      <c r="N624" s="5">
        <f>+VLOOKUP(B624,'[2]TT 2023'!F$786:K$899,6,0)</f>
        <v>45117</v>
      </c>
      <c r="O624" t="s">
        <v>1412</v>
      </c>
      <c r="R624" s="15">
        <f>+VLOOKUP(B624,[5]ExportInvoiceList!$D:$O,3,0)</f>
        <v>3115200</v>
      </c>
      <c r="S624" s="15">
        <f t="shared" ref="S624:S626" si="46">+R624-H624</f>
        <v>0</v>
      </c>
      <c r="T624" t="str">
        <f>+VLOOKUP(B624,[5]ExportInvoiceList!$D:$O,12,0)</f>
        <v>Lịch thanh toán: Monthly at 10 &amp; 24</v>
      </c>
      <c r="U624" s="4">
        <f>+VLOOKUP(B624,[5]ExportInvoiceList!$D:$O,6,0)</f>
        <v>45094.000347222223</v>
      </c>
    </row>
    <row r="625" spans="1:22" hidden="1" x14ac:dyDescent="0.25">
      <c r="A625" s="5">
        <v>45065</v>
      </c>
      <c r="B625" s="16">
        <v>29772</v>
      </c>
      <c r="C625" s="6" t="s">
        <v>10</v>
      </c>
      <c r="D625" s="6" t="s">
        <v>1086</v>
      </c>
      <c r="E625" s="21">
        <v>708000</v>
      </c>
      <c r="F625" s="22" t="s">
        <v>12</v>
      </c>
      <c r="G625" s="21">
        <v>70800</v>
      </c>
      <c r="H625" s="10">
        <f t="shared" si="43"/>
        <v>778800</v>
      </c>
      <c r="I625" s="6" t="s">
        <v>101</v>
      </c>
      <c r="J625" s="6" t="s">
        <v>102</v>
      </c>
      <c r="K625" s="5">
        <f t="shared" si="45"/>
        <v>45100</v>
      </c>
      <c r="L625" s="10">
        <f>+VLOOKUP(B625,'[2]TT 2023'!F$786:K$899,2,0)</f>
        <v>778800</v>
      </c>
      <c r="M625" s="10">
        <f t="shared" si="44"/>
        <v>0</v>
      </c>
      <c r="N625" s="5">
        <f>+VLOOKUP(B625,'[2]TT 2023'!F$786:K$899,6,0)</f>
        <v>45117</v>
      </c>
      <c r="O625" t="s">
        <v>1412</v>
      </c>
      <c r="R625" s="15">
        <f>+VLOOKUP(B625,[5]ExportInvoiceList!$D:$O,3,0)</f>
        <v>778800</v>
      </c>
      <c r="S625" s="15">
        <f t="shared" si="46"/>
        <v>0</v>
      </c>
      <c r="T625" t="str">
        <f>+VLOOKUP(B625,[5]ExportInvoiceList!$D:$O,12,0)</f>
        <v>Lịch thanh toán: Monthly at 10 &amp; 24</v>
      </c>
      <c r="U625" s="4">
        <f>+VLOOKUP(B625,[5]ExportInvoiceList!$D:$O,6,0)</f>
        <v>45096.000347222223</v>
      </c>
    </row>
    <row r="626" spans="1:22" hidden="1" x14ac:dyDescent="0.25">
      <c r="A626" s="5">
        <v>45065</v>
      </c>
      <c r="B626" s="16">
        <v>29773</v>
      </c>
      <c r="C626" s="6" t="s">
        <v>10</v>
      </c>
      <c r="D626" s="6" t="s">
        <v>1087</v>
      </c>
      <c r="E626" s="21">
        <v>1416000</v>
      </c>
      <c r="F626" s="22" t="s">
        <v>12</v>
      </c>
      <c r="G626" s="21">
        <v>141600</v>
      </c>
      <c r="H626" s="10">
        <f t="shared" si="43"/>
        <v>1557600</v>
      </c>
      <c r="I626" s="6" t="s">
        <v>101</v>
      </c>
      <c r="J626" s="6" t="s">
        <v>102</v>
      </c>
      <c r="K626" s="5">
        <f t="shared" si="45"/>
        <v>45100</v>
      </c>
      <c r="L626" s="10">
        <f>+VLOOKUP(B626,'[2]TT 2023'!F$786:K$899,2,0)</f>
        <v>1557600</v>
      </c>
      <c r="M626" s="10">
        <f t="shared" si="44"/>
        <v>0</v>
      </c>
      <c r="N626" s="5">
        <f>+VLOOKUP(B626,'[2]TT 2023'!F$786:K$899,6,0)</f>
        <v>45117</v>
      </c>
      <c r="O626" t="s">
        <v>1412</v>
      </c>
      <c r="R626" s="15">
        <f>+VLOOKUP(B626,[5]ExportInvoiceList!$D:$O,3,0)</f>
        <v>1557600</v>
      </c>
      <c r="S626" s="15">
        <f t="shared" si="46"/>
        <v>0</v>
      </c>
      <c r="T626" t="str">
        <f>+VLOOKUP(B626,[5]ExportInvoiceList!$D:$O,12,0)</f>
        <v>Lịch thanh toán: Monthly at 10 &amp; 24</v>
      </c>
      <c r="U626" s="4">
        <f>+VLOOKUP(B626,[5]ExportInvoiceList!$D:$O,6,0)</f>
        <v>45096.000347222223</v>
      </c>
    </row>
    <row r="627" spans="1:22" hidden="1" x14ac:dyDescent="0.25">
      <c r="A627" s="5">
        <v>45065</v>
      </c>
      <c r="B627" s="16">
        <v>29774</v>
      </c>
      <c r="C627" s="6" t="s">
        <v>10</v>
      </c>
      <c r="D627" s="6" t="s">
        <v>1088</v>
      </c>
      <c r="E627" s="21">
        <v>2940030</v>
      </c>
      <c r="F627" s="22" t="s">
        <v>12</v>
      </c>
      <c r="G627" s="21">
        <v>294003</v>
      </c>
      <c r="H627" s="10">
        <f t="shared" si="43"/>
        <v>3234033</v>
      </c>
      <c r="I627" s="6" t="s">
        <v>113</v>
      </c>
      <c r="J627" s="6" t="s">
        <v>114</v>
      </c>
      <c r="K627" s="5">
        <f t="shared" si="45"/>
        <v>45100</v>
      </c>
      <c r="L627" s="10">
        <f>+VLOOKUP(B627,'[2]TT 2023'!F$666:K$785,2,0)</f>
        <v>3234033</v>
      </c>
      <c r="M627" s="10">
        <f t="shared" si="44"/>
        <v>0</v>
      </c>
      <c r="N627" s="5">
        <f>+VLOOKUP(B627,'[2]TT 2023'!F$666:K$785,6,0)</f>
        <v>45103</v>
      </c>
      <c r="O627" t="s">
        <v>1254</v>
      </c>
    </row>
    <row r="628" spans="1:22" hidden="1" x14ac:dyDescent="0.25">
      <c r="A628" s="5">
        <v>45065</v>
      </c>
      <c r="B628" s="16">
        <v>29775</v>
      </c>
      <c r="C628" s="6" t="s">
        <v>10</v>
      </c>
      <c r="D628" s="6" t="s">
        <v>1089</v>
      </c>
      <c r="E628" s="21">
        <v>2144100</v>
      </c>
      <c r="F628" s="22" t="s">
        <v>12</v>
      </c>
      <c r="G628" s="21">
        <v>214410</v>
      </c>
      <c r="H628" s="10">
        <f t="shared" si="43"/>
        <v>2358510</v>
      </c>
      <c r="I628" s="6" t="s">
        <v>291</v>
      </c>
      <c r="J628" s="6" t="s">
        <v>292</v>
      </c>
      <c r="K628" s="5">
        <f t="shared" si="45"/>
        <v>45100</v>
      </c>
      <c r="L628" s="10">
        <f>+VLOOKUP(B628,'[2]TT 2023'!F$666:K$785,2,0)</f>
        <v>2358510</v>
      </c>
      <c r="M628" s="10">
        <f t="shared" si="44"/>
        <v>0</v>
      </c>
      <c r="N628" s="5">
        <f>+VLOOKUP(B628,'[2]TT 2023'!F$666:K$785,6,0)</f>
        <v>45103</v>
      </c>
      <c r="O628" t="s">
        <v>1254</v>
      </c>
    </row>
    <row r="629" spans="1:22" hidden="1" x14ac:dyDescent="0.25">
      <c r="A629" s="5">
        <v>45065</v>
      </c>
      <c r="B629" s="16">
        <v>29776</v>
      </c>
      <c r="C629" s="6" t="s">
        <v>10</v>
      </c>
      <c r="D629" s="6" t="s">
        <v>1090</v>
      </c>
      <c r="E629" s="21">
        <v>1416000</v>
      </c>
      <c r="F629" s="22" t="s">
        <v>12</v>
      </c>
      <c r="G629" s="21">
        <v>141600</v>
      </c>
      <c r="H629" s="10">
        <f t="shared" si="43"/>
        <v>1557600</v>
      </c>
      <c r="I629" s="6" t="s">
        <v>83</v>
      </c>
      <c r="J629" s="6" t="s">
        <v>84</v>
      </c>
      <c r="K629" s="5">
        <f t="shared" si="45"/>
        <v>45100</v>
      </c>
      <c r="L629" s="10">
        <f>+VLOOKUP(B629,'[2]TT 2023'!F$983:K$1048,2,0)</f>
        <v>1557600</v>
      </c>
      <c r="M629" s="10">
        <f t="shared" si="44"/>
        <v>0</v>
      </c>
      <c r="N629" s="5">
        <f>+VLOOKUP(B629,'[2]TT 2023'!F$983:K$1048,6,0)</f>
        <v>45148</v>
      </c>
      <c r="O629" t="s">
        <v>1579</v>
      </c>
      <c r="R629" s="15">
        <f>VLOOKUP(B629,[7]ExportInvoiceList!$D:$O,3,0)</f>
        <v>1557600</v>
      </c>
      <c r="S629" s="15">
        <f t="shared" ref="S629:S632" si="47">+R629-H629</f>
        <v>0</v>
      </c>
      <c r="T629" t="str">
        <f>VLOOKUP(B629,[7]ExportInvoiceList!$D:$O,12,0)</f>
        <v>Lịch thanh toán: Monthly at 10 &amp; 24</v>
      </c>
      <c r="U629" s="4">
        <f>VLOOKUP(B629,[7]ExportInvoiceList!$D:$O,6,0)</f>
        <v>45100.000347222223</v>
      </c>
      <c r="V629" t="s">
        <v>1413</v>
      </c>
    </row>
    <row r="630" spans="1:22" hidden="1" x14ac:dyDescent="0.25">
      <c r="A630" s="5">
        <v>45065</v>
      </c>
      <c r="B630" s="16">
        <v>29777</v>
      </c>
      <c r="C630" s="6" t="s">
        <v>10</v>
      </c>
      <c r="D630" s="6" t="s">
        <v>1091</v>
      </c>
      <c r="E630" s="21">
        <v>708000</v>
      </c>
      <c r="F630" s="22" t="s">
        <v>12</v>
      </c>
      <c r="G630" s="21">
        <v>70800</v>
      </c>
      <c r="H630" s="10">
        <f t="shared" si="43"/>
        <v>778800</v>
      </c>
      <c r="I630" s="6" t="s">
        <v>175</v>
      </c>
      <c r="J630" s="6" t="s">
        <v>176</v>
      </c>
      <c r="K630" s="5">
        <f t="shared" si="45"/>
        <v>45100</v>
      </c>
      <c r="L630" s="10">
        <f>+VLOOKUP(B630,'[2]TT 2023'!F$983:K$1048,2,0)</f>
        <v>778800</v>
      </c>
      <c r="M630" s="10">
        <f t="shared" si="44"/>
        <v>0</v>
      </c>
      <c r="N630" s="5">
        <f>+VLOOKUP(B630,'[2]TT 2023'!F$983:K$1048,6,0)</f>
        <v>45148</v>
      </c>
      <c r="O630" t="s">
        <v>1579</v>
      </c>
      <c r="R630" s="15">
        <f>VLOOKUP(B630,[7]ExportInvoiceList!$D:$O,3,0)</f>
        <v>778800</v>
      </c>
      <c r="S630" s="15">
        <f t="shared" si="47"/>
        <v>0</v>
      </c>
      <c r="T630" t="str">
        <f>VLOOKUP(B630,[7]ExportInvoiceList!$D:$O,12,0)</f>
        <v>Lịch thanh toán: Monthly at 10 &amp; 24</v>
      </c>
      <c r="U630" s="4">
        <f>VLOOKUP(B630,[7]ExportInvoiceList!$D:$O,6,0)</f>
        <v>45098.000347222223</v>
      </c>
      <c r="V630" t="s">
        <v>1413</v>
      </c>
    </row>
    <row r="631" spans="1:22" hidden="1" x14ac:dyDescent="0.25">
      <c r="A631" s="5">
        <v>45065</v>
      </c>
      <c r="B631" s="16">
        <v>29778</v>
      </c>
      <c r="C631" s="6" t="s">
        <v>10</v>
      </c>
      <c r="D631" s="6" t="s">
        <v>1092</v>
      </c>
      <c r="E631" s="21">
        <v>1416000</v>
      </c>
      <c r="F631" s="22" t="s">
        <v>12</v>
      </c>
      <c r="G631" s="21">
        <v>141600</v>
      </c>
      <c r="H631" s="10">
        <f t="shared" si="43"/>
        <v>1557600</v>
      </c>
      <c r="I631" s="6" t="s">
        <v>113</v>
      </c>
      <c r="J631" s="6" t="s">
        <v>114</v>
      </c>
      <c r="K631" s="5">
        <f t="shared" si="45"/>
        <v>45100</v>
      </c>
      <c r="L631" s="10">
        <f>+VLOOKUP(B631,'[2]TT 2023'!F$983:K$1048,2,0)</f>
        <v>1557600</v>
      </c>
      <c r="M631" s="10">
        <f t="shared" si="44"/>
        <v>0</v>
      </c>
      <c r="N631" s="5">
        <f>+VLOOKUP(B631,'[2]TT 2023'!F$983:K$1048,6,0)</f>
        <v>45148</v>
      </c>
      <c r="O631" t="s">
        <v>1579</v>
      </c>
      <c r="R631" s="15">
        <f>VLOOKUP(B631,[7]ExportInvoiceList!$D:$O,3,0)</f>
        <v>1557600</v>
      </c>
      <c r="S631" s="15">
        <f t="shared" si="47"/>
        <v>0</v>
      </c>
      <c r="T631" t="str">
        <f>VLOOKUP(B631,[7]ExportInvoiceList!$D:$O,12,0)</f>
        <v>Lịch thanh toán: Monthly at 10 &amp; 24</v>
      </c>
      <c r="U631" s="4">
        <f>VLOOKUP(B631,[7]ExportInvoiceList!$D:$O,6,0)</f>
        <v>45097.000347222223</v>
      </c>
      <c r="V631" t="s">
        <v>1413</v>
      </c>
    </row>
    <row r="632" spans="1:22" hidden="1" x14ac:dyDescent="0.25">
      <c r="A632" s="5">
        <v>45065</v>
      </c>
      <c r="B632" s="16">
        <v>29779</v>
      </c>
      <c r="C632" s="6" t="s">
        <v>10</v>
      </c>
      <c r="D632" s="6" t="s">
        <v>1093</v>
      </c>
      <c r="E632" s="21">
        <v>1416000</v>
      </c>
      <c r="F632" s="22" t="s">
        <v>12</v>
      </c>
      <c r="G632" s="21">
        <v>141600</v>
      </c>
      <c r="H632" s="10">
        <f t="shared" si="43"/>
        <v>1557600</v>
      </c>
      <c r="I632" s="6" t="s">
        <v>89</v>
      </c>
      <c r="J632" s="6" t="s">
        <v>90</v>
      </c>
      <c r="K632" s="5">
        <f t="shared" si="45"/>
        <v>45100</v>
      </c>
      <c r="L632" s="10">
        <f>+VLOOKUP(B632,'[2]TT 2023'!F$786:K$899,2,0)</f>
        <v>1557600</v>
      </c>
      <c r="M632" s="10">
        <f t="shared" si="44"/>
        <v>0</v>
      </c>
      <c r="N632" s="5">
        <f>+VLOOKUP(B632,'[2]TT 2023'!F$786:K$899,6,0)</f>
        <v>45117</v>
      </c>
      <c r="O632" t="s">
        <v>1412</v>
      </c>
      <c r="R632" s="15">
        <f>+VLOOKUP(B632,[5]ExportInvoiceList!$D:$O,3,0)</f>
        <v>1557600</v>
      </c>
      <c r="S632" s="15">
        <f t="shared" si="47"/>
        <v>0</v>
      </c>
      <c r="T632" t="str">
        <f>+VLOOKUP(B632,[5]ExportInvoiceList!$D:$O,12,0)</f>
        <v>Lịch thanh toán: Monthly at 10 &amp; 24</v>
      </c>
      <c r="U632" s="4">
        <f>+VLOOKUP(B632,[5]ExportInvoiceList!$D:$O,6,0)</f>
        <v>45097.000347222223</v>
      </c>
    </row>
    <row r="633" spans="1:22" hidden="1" x14ac:dyDescent="0.25">
      <c r="A633" s="5">
        <v>45065</v>
      </c>
      <c r="B633" s="16">
        <v>29780</v>
      </c>
      <c r="C633" s="6" t="s">
        <v>10</v>
      </c>
      <c r="D633" s="6" t="s">
        <v>1094</v>
      </c>
      <c r="E633" s="21">
        <v>1977652</v>
      </c>
      <c r="F633" s="22" t="s">
        <v>12</v>
      </c>
      <c r="G633" s="21">
        <v>197765</v>
      </c>
      <c r="H633" s="10">
        <f t="shared" si="43"/>
        <v>2175417</v>
      </c>
      <c r="I633" s="6" t="s">
        <v>139</v>
      </c>
      <c r="J633" s="6" t="s">
        <v>140</v>
      </c>
      <c r="K633" s="5">
        <f t="shared" si="45"/>
        <v>45100</v>
      </c>
      <c r="L633" s="10">
        <f>+VLOOKUP(B633,'[2]TT 2023'!F$666:K$785,2,0)</f>
        <v>2175415</v>
      </c>
      <c r="M633" s="10">
        <f t="shared" si="44"/>
        <v>-2</v>
      </c>
      <c r="N633" s="5">
        <f>+VLOOKUP(B633,'[2]TT 2023'!F$666:K$785,6,0)</f>
        <v>45103</v>
      </c>
      <c r="O633" t="s">
        <v>1254</v>
      </c>
    </row>
    <row r="634" spans="1:22" hidden="1" x14ac:dyDescent="0.25">
      <c r="A634" s="5">
        <v>45065</v>
      </c>
      <c r="B634" s="16">
        <v>29781</v>
      </c>
      <c r="C634" s="6" t="s">
        <v>10</v>
      </c>
      <c r="D634" s="6" t="s">
        <v>1095</v>
      </c>
      <c r="E634" s="21">
        <v>3269780</v>
      </c>
      <c r="F634" s="22" t="s">
        <v>12</v>
      </c>
      <c r="G634" s="21">
        <v>326978</v>
      </c>
      <c r="H634" s="10">
        <f t="shared" si="43"/>
        <v>3596758</v>
      </c>
      <c r="I634" s="6" t="s">
        <v>139</v>
      </c>
      <c r="J634" s="6" t="s">
        <v>140</v>
      </c>
      <c r="K634" s="5">
        <f t="shared" si="45"/>
        <v>45100</v>
      </c>
      <c r="L634" s="10">
        <f>+VLOOKUP(B634,'[2]TT 2023'!F$666:K$785,2,0)</f>
        <v>3596758</v>
      </c>
      <c r="M634" s="10">
        <f t="shared" si="44"/>
        <v>0</v>
      </c>
      <c r="N634" s="5">
        <f>+VLOOKUP(B634,'[2]TT 2023'!F$666:K$785,6,0)</f>
        <v>45103</v>
      </c>
      <c r="O634" t="s">
        <v>1254</v>
      </c>
    </row>
    <row r="635" spans="1:22" hidden="1" x14ac:dyDescent="0.25">
      <c r="A635" s="5">
        <v>45065</v>
      </c>
      <c r="B635" s="16">
        <v>29782</v>
      </c>
      <c r="C635" s="6" t="s">
        <v>10</v>
      </c>
      <c r="D635" s="6" t="s">
        <v>1096</v>
      </c>
      <c r="E635" s="21">
        <v>1776920</v>
      </c>
      <c r="F635" s="22" t="s">
        <v>12</v>
      </c>
      <c r="G635" s="21">
        <v>177692</v>
      </c>
      <c r="H635" s="10">
        <f t="shared" si="43"/>
        <v>1954612</v>
      </c>
      <c r="I635" s="6" t="s">
        <v>131</v>
      </c>
      <c r="J635" s="6" t="s">
        <v>132</v>
      </c>
      <c r="K635" s="5">
        <f t="shared" si="45"/>
        <v>45100</v>
      </c>
      <c r="L635" s="10">
        <f>+VLOOKUP(B635,'[2]TT 2023'!F$666:K$785,2,0)</f>
        <v>1954612</v>
      </c>
      <c r="M635" s="10">
        <f t="shared" si="44"/>
        <v>0</v>
      </c>
      <c r="N635" s="5">
        <f>+VLOOKUP(B635,'[2]TT 2023'!F$666:K$785,6,0)</f>
        <v>45103</v>
      </c>
      <c r="O635" t="s">
        <v>1254</v>
      </c>
    </row>
    <row r="636" spans="1:22" hidden="1" x14ac:dyDescent="0.25">
      <c r="A636" s="5">
        <v>45065</v>
      </c>
      <c r="B636" s="16">
        <v>29783</v>
      </c>
      <c r="C636" s="6" t="s">
        <v>10</v>
      </c>
      <c r="D636" s="6" t="s">
        <v>1097</v>
      </c>
      <c r="E636" s="21">
        <v>1416000</v>
      </c>
      <c r="F636" s="22" t="s">
        <v>12</v>
      </c>
      <c r="G636" s="21">
        <v>141600</v>
      </c>
      <c r="H636" s="10">
        <f t="shared" si="43"/>
        <v>1557600</v>
      </c>
      <c r="I636" s="6" t="s">
        <v>53</v>
      </c>
      <c r="J636" s="6" t="s">
        <v>54</v>
      </c>
      <c r="K636" s="5">
        <f t="shared" si="45"/>
        <v>45100</v>
      </c>
      <c r="L636" s="10">
        <f>+VLOOKUP(B636,'[2]TT 2023'!F$786:K$899,2,0)</f>
        <v>1557600</v>
      </c>
      <c r="M636" s="10">
        <f t="shared" si="44"/>
        <v>0</v>
      </c>
      <c r="N636" s="5">
        <f>+VLOOKUP(B636,'[2]TT 2023'!F$786:K$899,6,0)</f>
        <v>45117</v>
      </c>
      <c r="O636" t="s">
        <v>1412</v>
      </c>
      <c r="R636" s="15">
        <f>+VLOOKUP(B636,[5]ExportInvoiceList!$D:$O,3,0)</f>
        <v>1557600</v>
      </c>
      <c r="S636" s="15">
        <f t="shared" ref="S636:S638" si="48">+R636-H636</f>
        <v>0</v>
      </c>
      <c r="T636" t="str">
        <f>+VLOOKUP(B636,[5]ExportInvoiceList!$D:$O,12,0)</f>
        <v>Lịch thanh toán: Monthly at 10 &amp; 24</v>
      </c>
      <c r="U636" s="4">
        <f>+VLOOKUP(B636,[5]ExportInvoiceList!$D:$O,6,0)</f>
        <v>45100.000347222223</v>
      </c>
    </row>
    <row r="637" spans="1:22" hidden="1" x14ac:dyDescent="0.25">
      <c r="A637" s="5">
        <v>45065</v>
      </c>
      <c r="B637" s="16">
        <v>29784</v>
      </c>
      <c r="C637" s="6" t="s">
        <v>10</v>
      </c>
      <c r="D637" s="6" t="s">
        <v>1098</v>
      </c>
      <c r="E637" s="21">
        <v>1416000</v>
      </c>
      <c r="F637" s="22" t="s">
        <v>12</v>
      </c>
      <c r="G637" s="21">
        <v>141600</v>
      </c>
      <c r="H637" s="10">
        <f t="shared" si="43"/>
        <v>1557600</v>
      </c>
      <c r="I637" s="6" t="s">
        <v>93</v>
      </c>
      <c r="J637" s="6" t="s">
        <v>94</v>
      </c>
      <c r="K637" s="5">
        <f t="shared" si="45"/>
        <v>45100</v>
      </c>
      <c r="L637" s="10">
        <f>+VLOOKUP(B637,'[2]TT 2023'!F$983:K$1048,2,0)</f>
        <v>1557600</v>
      </c>
      <c r="M637" s="10">
        <f t="shared" si="44"/>
        <v>0</v>
      </c>
      <c r="N637" s="5">
        <f>+VLOOKUP(B637,'[2]TT 2023'!F$983:K$1048,6,0)</f>
        <v>45148</v>
      </c>
      <c r="O637" t="s">
        <v>1579</v>
      </c>
      <c r="R637" s="15">
        <f>VLOOKUP(B637,[7]ExportInvoiceList!$D:$O,3,0)</f>
        <v>1557600</v>
      </c>
      <c r="S637" s="15">
        <f t="shared" si="48"/>
        <v>0</v>
      </c>
      <c r="T637" t="str">
        <f>VLOOKUP(B637,[7]ExportInvoiceList!$D:$O,12,0)</f>
        <v>Lịch thanh toán: Monthly at 10 &amp; 24</v>
      </c>
      <c r="U637" s="4">
        <f>VLOOKUP(B637,[7]ExportInvoiceList!$D:$O,6,0)</f>
        <v>45097.000347222223</v>
      </c>
      <c r="V637" t="s">
        <v>1413</v>
      </c>
    </row>
    <row r="638" spans="1:22" hidden="1" x14ac:dyDescent="0.25">
      <c r="A638" s="5">
        <v>45065</v>
      </c>
      <c r="B638" s="16">
        <v>29785</v>
      </c>
      <c r="C638" s="6" t="s">
        <v>10</v>
      </c>
      <c r="D638" s="6" t="s">
        <v>1099</v>
      </c>
      <c r="E638" s="21">
        <v>1416000</v>
      </c>
      <c r="F638" s="22" t="s">
        <v>12</v>
      </c>
      <c r="G638" s="21">
        <v>141600</v>
      </c>
      <c r="H638" s="10">
        <f t="shared" si="43"/>
        <v>1557600</v>
      </c>
      <c r="I638" s="6" t="s">
        <v>73</v>
      </c>
      <c r="J638" s="6" t="s">
        <v>74</v>
      </c>
      <c r="K638" s="5">
        <f t="shared" si="45"/>
        <v>45100</v>
      </c>
      <c r="L638" s="10">
        <f>+VLOOKUP(B638,'[2]TT 2023'!F$786:K$899,2,0)</f>
        <v>1557600</v>
      </c>
      <c r="M638" s="10">
        <f t="shared" si="44"/>
        <v>0</v>
      </c>
      <c r="N638" s="5">
        <f>+VLOOKUP(B638,'[2]TT 2023'!F$786:K$899,6,0)</f>
        <v>45117</v>
      </c>
      <c r="O638" t="s">
        <v>1412</v>
      </c>
      <c r="R638" s="15">
        <f>+VLOOKUP(B638,[5]ExportInvoiceList!$D:$O,3,0)</f>
        <v>1557600</v>
      </c>
      <c r="S638" s="15">
        <f t="shared" si="48"/>
        <v>0</v>
      </c>
      <c r="T638" t="str">
        <f>+VLOOKUP(B638,[5]ExportInvoiceList!$D:$O,12,0)</f>
        <v>Lịch thanh toán: Monthly at 10 &amp; 24</v>
      </c>
      <c r="U638" s="4">
        <f>+VLOOKUP(B638,[5]ExportInvoiceList!$D:$O,6,0)</f>
        <v>45098.000347222223</v>
      </c>
    </row>
    <row r="639" spans="1:22" hidden="1" x14ac:dyDescent="0.25">
      <c r="A639" s="5">
        <v>45065</v>
      </c>
      <c r="B639" s="16">
        <v>29786</v>
      </c>
      <c r="C639" s="6" t="s">
        <v>10</v>
      </c>
      <c r="D639" s="6" t="s">
        <v>1100</v>
      </c>
      <c r="E639" s="21">
        <v>1468620</v>
      </c>
      <c r="F639" s="22" t="s">
        <v>12</v>
      </c>
      <c r="G639" s="21">
        <v>146862</v>
      </c>
      <c r="H639" s="10">
        <f t="shared" si="43"/>
        <v>1615482</v>
      </c>
      <c r="I639" s="6" t="s">
        <v>13</v>
      </c>
      <c r="J639" s="6" t="s">
        <v>14</v>
      </c>
      <c r="K639" s="5">
        <f t="shared" si="45"/>
        <v>45100</v>
      </c>
      <c r="L639" s="10">
        <f>+VLOOKUP(B639,'[2]TT 2023'!F$666:K$785,2,0)</f>
        <v>1615482</v>
      </c>
      <c r="M639" s="10">
        <f t="shared" si="44"/>
        <v>0</v>
      </c>
      <c r="N639" s="5">
        <f>+VLOOKUP(B639,'[2]TT 2023'!F$666:K$785,6,0)</f>
        <v>45103</v>
      </c>
      <c r="O639" t="s">
        <v>1254</v>
      </c>
    </row>
    <row r="640" spans="1:22" hidden="1" x14ac:dyDescent="0.25">
      <c r="A640" s="5">
        <v>45065</v>
      </c>
      <c r="B640" s="16">
        <v>29787</v>
      </c>
      <c r="C640" s="6" t="s">
        <v>10</v>
      </c>
      <c r="D640" s="6" t="s">
        <v>1101</v>
      </c>
      <c r="E640" s="21">
        <v>4879333</v>
      </c>
      <c r="F640" s="22" t="s">
        <v>12</v>
      </c>
      <c r="G640" s="21">
        <v>487933</v>
      </c>
      <c r="H640" s="10">
        <f t="shared" si="43"/>
        <v>5367266</v>
      </c>
      <c r="I640" s="6" t="s">
        <v>73</v>
      </c>
      <c r="J640" s="6" t="s">
        <v>74</v>
      </c>
      <c r="K640" s="5">
        <f t="shared" si="45"/>
        <v>45100</v>
      </c>
      <c r="L640" s="10">
        <f>+VLOOKUP(B640,'[2]TT 2023'!F$666:K$785,2,0)</f>
        <v>5367263</v>
      </c>
      <c r="M640" s="10">
        <f t="shared" si="44"/>
        <v>-3</v>
      </c>
      <c r="N640" s="5">
        <f>+VLOOKUP(B640,'[2]TT 2023'!F$666:K$785,6,0)</f>
        <v>45103</v>
      </c>
      <c r="O640" t="s">
        <v>1254</v>
      </c>
    </row>
    <row r="641" spans="1:21" hidden="1" x14ac:dyDescent="0.25">
      <c r="A641" s="5">
        <v>45065</v>
      </c>
      <c r="B641" s="16">
        <v>29788</v>
      </c>
      <c r="C641" s="6" t="s">
        <v>10</v>
      </c>
      <c r="D641" s="6" t="s">
        <v>1102</v>
      </c>
      <c r="E641" s="21">
        <v>1410195</v>
      </c>
      <c r="F641" s="22" t="s">
        <v>12</v>
      </c>
      <c r="G641" s="21">
        <v>141020</v>
      </c>
      <c r="H641" s="10">
        <f t="shared" si="43"/>
        <v>1551215</v>
      </c>
      <c r="I641" s="6" t="s">
        <v>73</v>
      </c>
      <c r="J641" s="6" t="s">
        <v>74</v>
      </c>
      <c r="K641" s="5">
        <f t="shared" si="45"/>
        <v>45100</v>
      </c>
      <c r="L641" s="10">
        <f>+VLOOKUP(B641,'[2]TT 2023'!F$666:K$785,2,0)</f>
        <v>1551220</v>
      </c>
      <c r="M641" s="10">
        <f t="shared" si="44"/>
        <v>5</v>
      </c>
      <c r="N641" s="5">
        <f>+VLOOKUP(B641,'[2]TT 2023'!F$666:K$785,6,0)</f>
        <v>45103</v>
      </c>
      <c r="O641" t="s">
        <v>1254</v>
      </c>
    </row>
    <row r="642" spans="1:21" hidden="1" x14ac:dyDescent="0.25">
      <c r="A642" s="5">
        <v>45065</v>
      </c>
      <c r="B642" s="16">
        <v>29789</v>
      </c>
      <c r="C642" s="6" t="s">
        <v>10</v>
      </c>
      <c r="D642" s="6" t="s">
        <v>1103</v>
      </c>
      <c r="E642" s="21">
        <v>2618440</v>
      </c>
      <c r="F642" s="22" t="s">
        <v>12</v>
      </c>
      <c r="G642" s="21">
        <v>261844</v>
      </c>
      <c r="H642" s="10">
        <f t="shared" si="43"/>
        <v>2880284</v>
      </c>
      <c r="I642" s="6" t="s">
        <v>175</v>
      </c>
      <c r="J642" s="6" t="s">
        <v>176</v>
      </c>
      <c r="K642" s="5">
        <f t="shared" si="45"/>
        <v>45100</v>
      </c>
      <c r="L642" s="10">
        <f>+VLOOKUP(B642,'[2]TT 2023'!F$786:K$899,2,0)</f>
        <v>2880284</v>
      </c>
      <c r="M642" s="10">
        <f t="shared" si="44"/>
        <v>0</v>
      </c>
      <c r="N642" s="5">
        <f>+VLOOKUP(B642,'[2]TT 2023'!F$786:K$899,6,0)</f>
        <v>45117</v>
      </c>
      <c r="O642" t="s">
        <v>1412</v>
      </c>
      <c r="R642" s="15">
        <f>+VLOOKUP(B642,[5]ExportInvoiceList!$D:$O,3,0)</f>
        <v>2880284</v>
      </c>
      <c r="S642" s="15">
        <f t="shared" ref="S642:S644" si="49">+R642-H642</f>
        <v>0</v>
      </c>
      <c r="T642" t="str">
        <f>+VLOOKUP(B642,[5]ExportInvoiceList!$D:$O,12,0)</f>
        <v>Lịch thanh toán: Monthly at 10 &amp; 24</v>
      </c>
      <c r="U642" s="4">
        <f>+VLOOKUP(B642,[5]ExportInvoiceList!$D:$O,6,0)</f>
        <v>45102.000347222223</v>
      </c>
    </row>
    <row r="643" spans="1:21" hidden="1" x14ac:dyDescent="0.25">
      <c r="A643" s="5">
        <v>45065</v>
      </c>
      <c r="B643" s="16">
        <v>29790</v>
      </c>
      <c r="C643" s="6" t="s">
        <v>10</v>
      </c>
      <c r="D643" s="6" t="s">
        <v>1104</v>
      </c>
      <c r="E643" s="21">
        <v>1769718</v>
      </c>
      <c r="F643" s="22" t="s">
        <v>12</v>
      </c>
      <c r="G643" s="21">
        <v>176972</v>
      </c>
      <c r="H643" s="10">
        <f t="shared" si="43"/>
        <v>1946690</v>
      </c>
      <c r="I643" s="6" t="s">
        <v>83</v>
      </c>
      <c r="J643" s="6" t="s">
        <v>84</v>
      </c>
      <c r="K643" s="5">
        <f t="shared" si="45"/>
        <v>45100</v>
      </c>
      <c r="L643" s="10">
        <f>+VLOOKUP(B643,'[2]TT 2023'!F$786:K$899,2,0)</f>
        <v>1946692</v>
      </c>
      <c r="M643" s="10">
        <f t="shared" si="44"/>
        <v>2</v>
      </c>
      <c r="N643" s="5">
        <f>+VLOOKUP(B643,'[2]TT 2023'!F$786:K$899,6,0)</f>
        <v>45117</v>
      </c>
      <c r="O643" t="s">
        <v>1412</v>
      </c>
      <c r="R643" s="15">
        <f>+VLOOKUP(B643,[5]ExportInvoiceList!$D:$O,3,0)</f>
        <v>1946690</v>
      </c>
      <c r="S643" s="15">
        <f t="shared" si="49"/>
        <v>0</v>
      </c>
      <c r="T643" t="str">
        <f>+VLOOKUP(B643,[5]ExportInvoiceList!$D:$O,12,0)</f>
        <v>Lịch thanh toán: Monthly at 10 &amp; 24</v>
      </c>
      <c r="U643" s="4">
        <f>+VLOOKUP(B643,[5]ExportInvoiceList!$D:$O,6,0)</f>
        <v>45103.000347222223</v>
      </c>
    </row>
    <row r="644" spans="1:21" hidden="1" x14ac:dyDescent="0.25">
      <c r="A644" s="5">
        <v>45065</v>
      </c>
      <c r="B644" s="16">
        <v>29791</v>
      </c>
      <c r="C644" s="6" t="s">
        <v>10</v>
      </c>
      <c r="D644" s="6" t="s">
        <v>1105</v>
      </c>
      <c r="E644" s="21">
        <v>544500</v>
      </c>
      <c r="F644" s="22" t="s">
        <v>12</v>
      </c>
      <c r="G644" s="21">
        <v>54450</v>
      </c>
      <c r="H644" s="10">
        <f t="shared" si="43"/>
        <v>598950</v>
      </c>
      <c r="I644" s="6" t="s">
        <v>83</v>
      </c>
      <c r="J644" s="6" t="s">
        <v>84</v>
      </c>
      <c r="K644" s="5">
        <f t="shared" si="45"/>
        <v>45100</v>
      </c>
      <c r="L644" s="10">
        <f>+VLOOKUP(B644,'[2]TT 2023'!F$786:K$899,2,0)</f>
        <v>598950</v>
      </c>
      <c r="M644" s="10">
        <f t="shared" si="44"/>
        <v>0</v>
      </c>
      <c r="N644" s="5">
        <f>+VLOOKUP(B644,'[2]TT 2023'!F$786:K$899,6,0)</f>
        <v>45117</v>
      </c>
      <c r="O644" t="s">
        <v>1412</v>
      </c>
      <c r="R644" s="15">
        <f>+VLOOKUP(B644,[5]ExportInvoiceList!$D:$O,3,0)</f>
        <v>598950</v>
      </c>
      <c r="S644" s="15">
        <f t="shared" si="49"/>
        <v>0</v>
      </c>
      <c r="T644" t="str">
        <f>+VLOOKUP(B644,[5]ExportInvoiceList!$D:$O,12,0)</f>
        <v>Lịch thanh toán: Monthly at 10 &amp; 24</v>
      </c>
      <c r="U644" s="4">
        <f>+VLOOKUP(B644,[5]ExportInvoiceList!$D:$O,6,0)</f>
        <v>45103.000347222223</v>
      </c>
    </row>
    <row r="645" spans="1:21" hidden="1" x14ac:dyDescent="0.25">
      <c r="A645" s="5">
        <v>45065</v>
      </c>
      <c r="B645" s="16">
        <v>29792</v>
      </c>
      <c r="C645" s="6" t="s">
        <v>10</v>
      </c>
      <c r="D645" s="6" t="s">
        <v>1106</v>
      </c>
      <c r="E645" s="21">
        <v>888460</v>
      </c>
      <c r="F645" s="22" t="s">
        <v>12</v>
      </c>
      <c r="G645" s="21">
        <v>88846</v>
      </c>
      <c r="H645" s="10">
        <f t="shared" si="43"/>
        <v>977306</v>
      </c>
      <c r="I645" s="6" t="s">
        <v>89</v>
      </c>
      <c r="J645" s="6" t="s">
        <v>90</v>
      </c>
      <c r="K645" s="5">
        <f t="shared" si="45"/>
        <v>45100</v>
      </c>
      <c r="L645" s="10">
        <f>+VLOOKUP(B645,'[2]TT 2023'!F$666:K$785,2,0)</f>
        <v>977306</v>
      </c>
      <c r="M645" s="10">
        <f t="shared" si="44"/>
        <v>0</v>
      </c>
      <c r="N645" s="5">
        <f>+VLOOKUP(B645,'[2]TT 2023'!F$666:K$785,6,0)</f>
        <v>45103</v>
      </c>
      <c r="O645" t="s">
        <v>1254</v>
      </c>
    </row>
    <row r="646" spans="1:21" hidden="1" x14ac:dyDescent="0.25">
      <c r="A646" s="5">
        <v>45065</v>
      </c>
      <c r="B646" s="16">
        <v>29793</v>
      </c>
      <c r="C646" s="6" t="s">
        <v>10</v>
      </c>
      <c r="D646" s="6" t="s">
        <v>1107</v>
      </c>
      <c r="E646" s="21">
        <v>2904485</v>
      </c>
      <c r="F646" s="22" t="s">
        <v>12</v>
      </c>
      <c r="G646" s="21">
        <v>290449</v>
      </c>
      <c r="H646" s="10">
        <f t="shared" si="43"/>
        <v>3194934</v>
      </c>
      <c r="I646" s="6" t="s">
        <v>53</v>
      </c>
      <c r="J646" s="6" t="s">
        <v>54</v>
      </c>
      <c r="K646" s="5">
        <f t="shared" si="45"/>
        <v>45100</v>
      </c>
      <c r="L646" s="10">
        <f>+VLOOKUP(B646,'[2]TT 2023'!F$786:K$899,2,0)</f>
        <v>3194939</v>
      </c>
      <c r="M646" s="10">
        <f t="shared" si="44"/>
        <v>5</v>
      </c>
      <c r="N646" s="5">
        <f>+VLOOKUP(B646,'[2]TT 2023'!F$786:K$899,6,0)</f>
        <v>45117</v>
      </c>
      <c r="O646" t="s">
        <v>1412</v>
      </c>
      <c r="R646" s="15">
        <f>+VLOOKUP(B646,[5]ExportInvoiceList!$D:$O,3,0)</f>
        <v>3194934</v>
      </c>
      <c r="S646" s="15">
        <f t="shared" ref="S646:S647" si="50">+R646-H646</f>
        <v>0</v>
      </c>
      <c r="T646" t="str">
        <f>+VLOOKUP(B646,[5]ExportInvoiceList!$D:$O,12,0)</f>
        <v>Lịch thanh toán: Monthly at 10 &amp; 24</v>
      </c>
      <c r="U646" s="4">
        <f>+VLOOKUP(B646,[5]ExportInvoiceList!$D:$O,6,0)</f>
        <v>45103.000347222223</v>
      </c>
    </row>
    <row r="647" spans="1:21" hidden="1" x14ac:dyDescent="0.25">
      <c r="A647" s="5">
        <v>45065</v>
      </c>
      <c r="B647" s="16">
        <v>29794</v>
      </c>
      <c r="C647" s="6" t="s">
        <v>10</v>
      </c>
      <c r="D647" s="6" t="s">
        <v>1108</v>
      </c>
      <c r="E647" s="21">
        <v>888460</v>
      </c>
      <c r="F647" s="22" t="s">
        <v>12</v>
      </c>
      <c r="G647" s="21">
        <v>88846</v>
      </c>
      <c r="H647" s="10">
        <f t="shared" si="43"/>
        <v>977306</v>
      </c>
      <c r="I647" s="6" t="s">
        <v>53</v>
      </c>
      <c r="J647" s="6" t="s">
        <v>54</v>
      </c>
      <c r="K647" s="5">
        <f t="shared" si="45"/>
        <v>45100</v>
      </c>
      <c r="L647" s="10">
        <f>+VLOOKUP(B647,'[2]TT 2023'!F$786:K$899,2,0)</f>
        <v>977306</v>
      </c>
      <c r="M647" s="10">
        <f t="shared" si="44"/>
        <v>0</v>
      </c>
      <c r="N647" s="5">
        <f>+VLOOKUP(B647,'[2]TT 2023'!F$786:K$899,6,0)</f>
        <v>45117</v>
      </c>
      <c r="O647" t="s">
        <v>1412</v>
      </c>
      <c r="R647" s="15">
        <f>+VLOOKUP(B647,[5]ExportInvoiceList!$D:$O,3,0)</f>
        <v>977306</v>
      </c>
      <c r="S647" s="15">
        <f t="shared" si="50"/>
        <v>0</v>
      </c>
      <c r="T647" t="str">
        <f>+VLOOKUP(B647,[5]ExportInvoiceList!$D:$O,12,0)</f>
        <v>Lịch thanh toán: Monthly at 10 &amp; 24</v>
      </c>
      <c r="U647" s="4">
        <f>+VLOOKUP(B647,[5]ExportInvoiceList!$D:$O,6,0)</f>
        <v>45103.000347222223</v>
      </c>
    </row>
    <row r="648" spans="1:21" hidden="1" x14ac:dyDescent="0.25">
      <c r="A648" s="5">
        <v>45065</v>
      </c>
      <c r="B648" s="16">
        <v>29795</v>
      </c>
      <c r="C648" s="6" t="s">
        <v>10</v>
      </c>
      <c r="D648" s="6" t="s">
        <v>1109</v>
      </c>
      <c r="E648" s="21">
        <v>3451280</v>
      </c>
      <c r="F648" s="22" t="s">
        <v>12</v>
      </c>
      <c r="G648" s="21">
        <v>345128</v>
      </c>
      <c r="H648" s="10">
        <f t="shared" si="43"/>
        <v>3796408</v>
      </c>
      <c r="I648" s="6" t="s">
        <v>131</v>
      </c>
      <c r="J648" s="6" t="s">
        <v>132</v>
      </c>
      <c r="K648" s="5">
        <f t="shared" si="45"/>
        <v>45100</v>
      </c>
      <c r="L648" s="10">
        <f>+VLOOKUP(B648,'[2]TT 2023'!F$666:K$785,2,0)</f>
        <v>3796408</v>
      </c>
      <c r="M648" s="10">
        <f t="shared" si="44"/>
        <v>0</v>
      </c>
      <c r="N648" s="5">
        <f>+VLOOKUP(B648,'[2]TT 2023'!F$666:K$785,6,0)</f>
        <v>45103</v>
      </c>
      <c r="O648" t="s">
        <v>1254</v>
      </c>
    </row>
    <row r="649" spans="1:21" hidden="1" x14ac:dyDescent="0.25">
      <c r="A649" s="5">
        <v>45065</v>
      </c>
      <c r="B649" s="16">
        <v>29796</v>
      </c>
      <c r="C649" s="6" t="s">
        <v>10</v>
      </c>
      <c r="D649" s="6" t="s">
        <v>1110</v>
      </c>
      <c r="E649" s="21">
        <v>5213320</v>
      </c>
      <c r="F649" s="22" t="s">
        <v>12</v>
      </c>
      <c r="G649" s="21">
        <v>521332</v>
      </c>
      <c r="H649" s="10">
        <f t="shared" si="43"/>
        <v>5734652</v>
      </c>
      <c r="I649" s="6" t="s">
        <v>117</v>
      </c>
      <c r="J649" s="6" t="s">
        <v>118</v>
      </c>
      <c r="K649" s="5">
        <f t="shared" si="45"/>
        <v>45100</v>
      </c>
      <c r="L649" s="10">
        <f>+VLOOKUP(B649,'[2]TT 2023'!F$786:K$899,2,0)</f>
        <v>5734652</v>
      </c>
      <c r="M649" s="10">
        <f t="shared" si="44"/>
        <v>0</v>
      </c>
      <c r="N649" s="5">
        <f>+VLOOKUP(B649,'[2]TT 2023'!F$786:K$899,6,0)</f>
        <v>45117</v>
      </c>
      <c r="O649" t="s">
        <v>1412</v>
      </c>
      <c r="R649" s="15">
        <f>+VLOOKUP(B649,[5]ExportInvoiceList!$D:$O,3,0)</f>
        <v>5734652</v>
      </c>
      <c r="S649" s="15">
        <f>+R649-H649</f>
        <v>0</v>
      </c>
      <c r="T649" t="str">
        <f>+VLOOKUP(B649,[5]ExportInvoiceList!$D:$O,12,0)</f>
        <v>Lịch thanh toán: Monthly at 10 &amp; 24</v>
      </c>
      <c r="U649" s="4">
        <f>+VLOOKUP(B649,[5]ExportInvoiceList!$D:$O,6,0)</f>
        <v>45099.000347222223</v>
      </c>
    </row>
    <row r="650" spans="1:21" hidden="1" x14ac:dyDescent="0.25">
      <c r="A650" s="5">
        <v>45065</v>
      </c>
      <c r="B650" s="16">
        <v>29797</v>
      </c>
      <c r="C650" s="6" t="s">
        <v>10</v>
      </c>
      <c r="D650" s="6" t="s">
        <v>1111</v>
      </c>
      <c r="E650" s="21">
        <v>4442300</v>
      </c>
      <c r="F650" s="22" t="s">
        <v>12</v>
      </c>
      <c r="G650" s="21">
        <v>444230</v>
      </c>
      <c r="H650" s="10">
        <f t="shared" si="43"/>
        <v>4886530</v>
      </c>
      <c r="I650" s="6" t="s">
        <v>147</v>
      </c>
      <c r="J650" s="6" t="s">
        <v>148</v>
      </c>
      <c r="K650" s="5">
        <f t="shared" si="45"/>
        <v>45100</v>
      </c>
      <c r="L650" s="10">
        <f>+VLOOKUP(B650,'[2]TT 2023'!F$666:K$785,2,0)</f>
        <v>4886530</v>
      </c>
      <c r="M650" s="10">
        <f t="shared" si="44"/>
        <v>0</v>
      </c>
      <c r="N650" s="5">
        <f>+VLOOKUP(B650,'[2]TT 2023'!F$666:K$785,6,0)</f>
        <v>45103</v>
      </c>
      <c r="O650" t="s">
        <v>1254</v>
      </c>
    </row>
    <row r="651" spans="1:21" hidden="1" x14ac:dyDescent="0.25">
      <c r="A651" s="5">
        <v>45065</v>
      </c>
      <c r="B651" s="16">
        <v>29798</v>
      </c>
      <c r="C651" s="6" t="s">
        <v>10</v>
      </c>
      <c r="D651" s="6" t="s">
        <v>1112</v>
      </c>
      <c r="E651" s="21">
        <v>708000</v>
      </c>
      <c r="F651" s="22" t="s">
        <v>12</v>
      </c>
      <c r="G651" s="21">
        <v>70800</v>
      </c>
      <c r="H651" s="10">
        <f t="shared" si="43"/>
        <v>778800</v>
      </c>
      <c r="I651" s="6" t="s">
        <v>147</v>
      </c>
      <c r="J651" s="6" t="s">
        <v>148</v>
      </c>
      <c r="K651" s="5">
        <f t="shared" si="45"/>
        <v>45100</v>
      </c>
      <c r="L651" s="10">
        <f>+VLOOKUP(B651,'[2]TT 2023'!F$666:K$785,2,0)</f>
        <v>778800</v>
      </c>
      <c r="M651" s="10">
        <f t="shared" si="44"/>
        <v>0</v>
      </c>
      <c r="N651" s="5">
        <f>+VLOOKUP(B651,'[2]TT 2023'!F$666:K$785,6,0)</f>
        <v>45103</v>
      </c>
      <c r="O651" t="s">
        <v>1254</v>
      </c>
    </row>
    <row r="652" spans="1:21" hidden="1" x14ac:dyDescent="0.25">
      <c r="A652" s="5">
        <v>45065</v>
      </c>
      <c r="B652" s="16">
        <v>29799</v>
      </c>
      <c r="C652" s="6" t="s">
        <v>10</v>
      </c>
      <c r="D652" s="6" t="s">
        <v>1113</v>
      </c>
      <c r="E652" s="21">
        <v>1468620</v>
      </c>
      <c r="F652" s="22" t="s">
        <v>12</v>
      </c>
      <c r="G652" s="21">
        <v>146862</v>
      </c>
      <c r="H652" s="10">
        <f t="shared" si="43"/>
        <v>1615482</v>
      </c>
      <c r="I652" s="6" t="s">
        <v>147</v>
      </c>
      <c r="J652" s="6" t="s">
        <v>148</v>
      </c>
      <c r="K652" s="5">
        <f t="shared" si="45"/>
        <v>45100</v>
      </c>
      <c r="L652" s="10">
        <f>+VLOOKUP(B652,'[2]TT 2023'!F$666:K$785,2,0)</f>
        <v>1615482</v>
      </c>
      <c r="M652" s="10">
        <f t="shared" si="44"/>
        <v>0</v>
      </c>
      <c r="N652" s="5">
        <f>+VLOOKUP(B652,'[2]TT 2023'!F$666:K$785,6,0)</f>
        <v>45103</v>
      </c>
      <c r="O652" t="s">
        <v>1254</v>
      </c>
    </row>
    <row r="653" spans="1:21" hidden="1" x14ac:dyDescent="0.25">
      <c r="A653" s="5">
        <v>45065</v>
      </c>
      <c r="B653" s="16">
        <v>29800</v>
      </c>
      <c r="C653" s="6" t="s">
        <v>10</v>
      </c>
      <c r="D653" s="6" t="s">
        <v>1114</v>
      </c>
      <c r="E653" s="21">
        <v>3681960</v>
      </c>
      <c r="F653" s="22" t="s">
        <v>12</v>
      </c>
      <c r="G653" s="21">
        <v>368196</v>
      </c>
      <c r="H653" s="10">
        <f t="shared" si="43"/>
        <v>4050156</v>
      </c>
      <c r="I653" s="6" t="s">
        <v>147</v>
      </c>
      <c r="J653" s="6" t="s">
        <v>148</v>
      </c>
      <c r="K653" s="5">
        <f t="shared" si="45"/>
        <v>45100</v>
      </c>
      <c r="L653" s="10">
        <f>+VLOOKUP(B653,'[2]TT 2023'!F$666:K$785,2,0)</f>
        <v>4050156</v>
      </c>
      <c r="M653" s="10">
        <f t="shared" si="44"/>
        <v>0</v>
      </c>
      <c r="N653" s="5">
        <f>+VLOOKUP(B653,'[2]TT 2023'!F$666:K$785,6,0)</f>
        <v>45103</v>
      </c>
      <c r="O653" t="s">
        <v>1254</v>
      </c>
    </row>
    <row r="654" spans="1:21" hidden="1" x14ac:dyDescent="0.25">
      <c r="A654" s="5">
        <v>45065</v>
      </c>
      <c r="B654" s="16">
        <v>29801</v>
      </c>
      <c r="C654" s="6" t="s">
        <v>10</v>
      </c>
      <c r="D654" s="6" t="s">
        <v>1115</v>
      </c>
      <c r="E654" s="21">
        <v>184763</v>
      </c>
      <c r="F654" s="22" t="s">
        <v>12</v>
      </c>
      <c r="G654" s="21">
        <v>18476</v>
      </c>
      <c r="H654" s="10">
        <f t="shared" ref="H654:H717" si="51">+E654+G654</f>
        <v>203239</v>
      </c>
      <c r="I654" s="6" t="s">
        <v>147</v>
      </c>
      <c r="J654" s="6" t="s">
        <v>148</v>
      </c>
      <c r="K654" s="5">
        <f t="shared" si="45"/>
        <v>45100</v>
      </c>
      <c r="L654" s="10">
        <f>+VLOOKUP(B654,'[2]TT 2023'!F$666:K$785,2,0)</f>
        <v>203236</v>
      </c>
      <c r="M654" s="10">
        <f t="shared" si="44"/>
        <v>-3</v>
      </c>
      <c r="N654" s="5">
        <f>+VLOOKUP(B654,'[2]TT 2023'!F$666:K$785,6,0)</f>
        <v>45103</v>
      </c>
      <c r="O654" t="s">
        <v>1254</v>
      </c>
    </row>
    <row r="655" spans="1:21" hidden="1" x14ac:dyDescent="0.25">
      <c r="A655" s="5">
        <v>45068</v>
      </c>
      <c r="B655" s="16">
        <v>317</v>
      </c>
      <c r="C655" s="6" t="s">
        <v>686</v>
      </c>
      <c r="D655" s="6" t="s">
        <v>1041</v>
      </c>
      <c r="E655" s="21">
        <v>-1579413</v>
      </c>
      <c r="F655" s="22" t="s">
        <v>12</v>
      </c>
      <c r="G655" s="21">
        <v>-157942</v>
      </c>
      <c r="H655" s="10">
        <f t="shared" si="51"/>
        <v>-1737355</v>
      </c>
      <c r="I655" s="6" t="s">
        <v>131</v>
      </c>
      <c r="J655" s="6" t="s">
        <v>132</v>
      </c>
      <c r="K655" s="5">
        <f t="shared" si="45"/>
        <v>45103</v>
      </c>
      <c r="L655" s="10">
        <f>+VLOOKUP(B655,'[2]TT 2023'!F$416:K$567,2,0)</f>
        <v>-1737354</v>
      </c>
      <c r="M655" s="10">
        <f t="shared" si="44"/>
        <v>1</v>
      </c>
      <c r="N655" s="5">
        <f>+VLOOKUP(B655,'[2]TT 2023'!F$416:K$567,6,0)</f>
        <v>45070</v>
      </c>
      <c r="O655" t="s">
        <v>1207</v>
      </c>
      <c r="R655"/>
      <c r="S655"/>
    </row>
    <row r="656" spans="1:21" hidden="1" x14ac:dyDescent="0.25">
      <c r="A656" s="5">
        <v>45068</v>
      </c>
      <c r="B656" s="16">
        <v>318</v>
      </c>
      <c r="C656" s="6" t="s">
        <v>686</v>
      </c>
      <c r="D656" s="6" t="s">
        <v>1042</v>
      </c>
      <c r="E656" s="21">
        <v>-2141522</v>
      </c>
      <c r="F656" s="22" t="s">
        <v>12</v>
      </c>
      <c r="G656" s="21">
        <v>-214152</v>
      </c>
      <c r="H656" s="10">
        <f t="shared" si="51"/>
        <v>-2355674</v>
      </c>
      <c r="I656" s="6" t="s">
        <v>131</v>
      </c>
      <c r="J656" s="6" t="s">
        <v>132</v>
      </c>
      <c r="K656" s="5">
        <f t="shared" si="45"/>
        <v>45103</v>
      </c>
      <c r="L656" s="10">
        <f>+VLOOKUP(B656,'[2]TT 2023'!F$416:K$567,2,0)</f>
        <v>-2355674</v>
      </c>
      <c r="M656" s="10">
        <f t="shared" si="44"/>
        <v>0</v>
      </c>
      <c r="N656" s="5">
        <f>+VLOOKUP(B656,'[2]TT 2023'!F$416:K$567,6,0)</f>
        <v>45070</v>
      </c>
      <c r="O656" t="s">
        <v>1207</v>
      </c>
      <c r="R656"/>
      <c r="S656"/>
    </row>
    <row r="657" spans="1:22" hidden="1" x14ac:dyDescent="0.25">
      <c r="A657" s="27">
        <v>45069</v>
      </c>
      <c r="B657" s="17">
        <v>30011</v>
      </c>
      <c r="C657" s="9" t="s">
        <v>10</v>
      </c>
      <c r="D657" s="9" t="s">
        <v>727</v>
      </c>
      <c r="E657" s="21">
        <v>12353825</v>
      </c>
      <c r="F657" s="22" t="s">
        <v>12</v>
      </c>
      <c r="G657" s="21">
        <v>1235383</v>
      </c>
      <c r="H657" s="10">
        <f t="shared" si="51"/>
        <v>13589208</v>
      </c>
      <c r="I657" s="9" t="s">
        <v>147</v>
      </c>
      <c r="J657" s="9" t="s">
        <v>148</v>
      </c>
      <c r="K657" s="27">
        <f t="shared" si="45"/>
        <v>45104</v>
      </c>
      <c r="L657" s="10" t="e">
        <f>+VLOOKUP(B657,'[2]TT 2023'!F$416:K$567,2,0)</f>
        <v>#N/A</v>
      </c>
      <c r="M657" s="10" t="e">
        <f t="shared" si="44"/>
        <v>#N/A</v>
      </c>
      <c r="N657" s="5" t="e">
        <f>+VLOOKUP(B657,'[2]TT 2023'!F$416:K$567,6,0)</f>
        <v>#N/A</v>
      </c>
      <c r="O657" t="s">
        <v>1219</v>
      </c>
      <c r="R657"/>
      <c r="S657"/>
    </row>
    <row r="658" spans="1:22" hidden="1" x14ac:dyDescent="0.25">
      <c r="A658" s="27">
        <v>45069</v>
      </c>
      <c r="B658" s="17">
        <v>30012</v>
      </c>
      <c r="C658" s="9" t="s">
        <v>10</v>
      </c>
      <c r="D658" s="9" t="s">
        <v>727</v>
      </c>
      <c r="E658" s="21">
        <v>-12353825</v>
      </c>
      <c r="F658" s="22" t="s">
        <v>12</v>
      </c>
      <c r="G658" s="21">
        <v>-1235383</v>
      </c>
      <c r="H658" s="10">
        <f t="shared" si="51"/>
        <v>-13589208</v>
      </c>
      <c r="I658" s="9" t="s">
        <v>147</v>
      </c>
      <c r="J658" s="9" t="s">
        <v>148</v>
      </c>
      <c r="K658" s="27">
        <f t="shared" si="45"/>
        <v>45104</v>
      </c>
      <c r="L658" s="10" t="e">
        <f>+VLOOKUP(B658,'[2]TT 2023'!F$416:K$567,2,0)</f>
        <v>#N/A</v>
      </c>
      <c r="M658" s="10" t="e">
        <f t="shared" ref="M658:M721" si="52">+L658-H658</f>
        <v>#N/A</v>
      </c>
      <c r="N658" s="5" t="e">
        <f>+VLOOKUP(B658,'[2]TT 2023'!F$416:K$567,6,0)</f>
        <v>#N/A</v>
      </c>
      <c r="O658" t="s">
        <v>1219</v>
      </c>
      <c r="R658"/>
      <c r="S658"/>
    </row>
    <row r="659" spans="1:22" s="29" customFormat="1" hidden="1" x14ac:dyDescent="0.25">
      <c r="A659" s="27">
        <v>45069</v>
      </c>
      <c r="B659" s="17">
        <v>30014</v>
      </c>
      <c r="C659" s="9" t="s">
        <v>10</v>
      </c>
      <c r="D659" s="9" t="s">
        <v>727</v>
      </c>
      <c r="E659" s="10">
        <v>1661105</v>
      </c>
      <c r="F659" s="11" t="s">
        <v>12</v>
      </c>
      <c r="G659" s="10">
        <v>166111</v>
      </c>
      <c r="H659" s="10">
        <f t="shared" si="51"/>
        <v>1827216</v>
      </c>
      <c r="I659" s="9" t="s">
        <v>53</v>
      </c>
      <c r="J659" s="9" t="s">
        <v>54</v>
      </c>
      <c r="K659" s="27">
        <f t="shared" si="45"/>
        <v>45104</v>
      </c>
      <c r="L659" s="10" t="e">
        <f>+VLOOKUP(B659,'[2]TT 2023'!F$416:K$567,2,0)</f>
        <v>#N/A</v>
      </c>
      <c r="M659" s="10" t="e">
        <f t="shared" si="52"/>
        <v>#N/A</v>
      </c>
      <c r="N659" s="27" t="e">
        <f>+VLOOKUP(B659,'[2]TT 2023'!F$416:K$567,6,0)</f>
        <v>#N/A</v>
      </c>
      <c r="O659" s="29" t="s">
        <v>1219</v>
      </c>
    </row>
    <row r="660" spans="1:22" hidden="1" x14ac:dyDescent="0.25">
      <c r="A660" s="27">
        <v>45069</v>
      </c>
      <c r="B660" s="17">
        <v>30015</v>
      </c>
      <c r="C660" s="9" t="s">
        <v>10</v>
      </c>
      <c r="D660" s="9" t="s">
        <v>727</v>
      </c>
      <c r="E660" s="21">
        <v>3833560</v>
      </c>
      <c r="F660" s="22" t="s">
        <v>12</v>
      </c>
      <c r="G660" s="21">
        <v>383356</v>
      </c>
      <c r="H660" s="10">
        <f t="shared" si="51"/>
        <v>4216916</v>
      </c>
      <c r="I660" s="9" t="s">
        <v>117</v>
      </c>
      <c r="J660" s="9" t="s">
        <v>118</v>
      </c>
      <c r="K660" s="27">
        <f t="shared" si="45"/>
        <v>45104</v>
      </c>
      <c r="L660" s="10" t="e">
        <f>+VLOOKUP(B660,'[2]TT 2023'!F$416:K$567,2,0)</f>
        <v>#N/A</v>
      </c>
      <c r="M660" s="10" t="e">
        <f t="shared" si="52"/>
        <v>#N/A</v>
      </c>
      <c r="N660" s="5" t="e">
        <f>+VLOOKUP(B660,'[2]TT 2023'!F$416:K$567,6,0)</f>
        <v>#N/A</v>
      </c>
      <c r="O660" t="s">
        <v>1219</v>
      </c>
      <c r="R660"/>
      <c r="S660"/>
    </row>
    <row r="661" spans="1:22" hidden="1" x14ac:dyDescent="0.25">
      <c r="A661" s="26">
        <v>45069</v>
      </c>
      <c r="B661" s="16">
        <v>30016</v>
      </c>
      <c r="C661" s="6" t="s">
        <v>10</v>
      </c>
      <c r="D661" s="6" t="s">
        <v>727</v>
      </c>
      <c r="E661" s="21">
        <v>7801663</v>
      </c>
      <c r="F661" s="22" t="s">
        <v>12</v>
      </c>
      <c r="G661" s="21">
        <v>780166</v>
      </c>
      <c r="H661" s="10">
        <f t="shared" si="51"/>
        <v>8581829</v>
      </c>
      <c r="I661" s="6" t="s">
        <v>83</v>
      </c>
      <c r="J661" s="6" t="s">
        <v>84</v>
      </c>
      <c r="K661" s="5">
        <f t="shared" si="45"/>
        <v>45104</v>
      </c>
      <c r="L661" s="10" t="e">
        <f>+VLOOKUP(B661,'[2]TT 2023'!F$416:K$567,2,0)</f>
        <v>#N/A</v>
      </c>
      <c r="M661" s="10" t="e">
        <f t="shared" si="52"/>
        <v>#N/A</v>
      </c>
      <c r="N661" s="5" t="e">
        <f>+VLOOKUP(B661,'[2]TT 2023'!F$416:K$567,6,0)</f>
        <v>#N/A</v>
      </c>
      <c r="O661" t="s">
        <v>1219</v>
      </c>
      <c r="R661"/>
      <c r="S661"/>
    </row>
    <row r="662" spans="1:22" hidden="1" x14ac:dyDescent="0.25">
      <c r="A662" s="27">
        <v>45069</v>
      </c>
      <c r="B662" s="17">
        <v>30017</v>
      </c>
      <c r="C662" s="9" t="s">
        <v>10</v>
      </c>
      <c r="D662" s="9" t="s">
        <v>727</v>
      </c>
      <c r="E662" s="21">
        <v>10871460</v>
      </c>
      <c r="F662" s="22" t="s">
        <v>12</v>
      </c>
      <c r="G662" s="21">
        <v>1087146</v>
      </c>
      <c r="H662" s="10">
        <f t="shared" si="51"/>
        <v>11958606</v>
      </c>
      <c r="I662" s="9" t="s">
        <v>131</v>
      </c>
      <c r="J662" s="9" t="s">
        <v>132</v>
      </c>
      <c r="K662" s="27">
        <f t="shared" si="45"/>
        <v>45104</v>
      </c>
      <c r="L662" s="10" t="e">
        <f>+VLOOKUP(B662,'[2]TT 2023'!F$416:K$567,2,0)</f>
        <v>#N/A</v>
      </c>
      <c r="M662" s="10" t="e">
        <f t="shared" si="52"/>
        <v>#N/A</v>
      </c>
      <c r="N662" s="5" t="e">
        <f>+VLOOKUP(B662,'[2]TT 2023'!F$416:K$567,6,0)</f>
        <v>#N/A</v>
      </c>
      <c r="O662" t="s">
        <v>1219</v>
      </c>
      <c r="R662"/>
      <c r="S662"/>
    </row>
    <row r="663" spans="1:22" s="29" customFormat="1" hidden="1" x14ac:dyDescent="0.25">
      <c r="A663" s="27">
        <v>45069</v>
      </c>
      <c r="B663" s="17">
        <v>30018</v>
      </c>
      <c r="C663" s="9" t="s">
        <v>10</v>
      </c>
      <c r="D663" s="9" t="s">
        <v>727</v>
      </c>
      <c r="E663" s="10">
        <v>-1661105</v>
      </c>
      <c r="F663" s="11" t="s">
        <v>12</v>
      </c>
      <c r="G663" s="10">
        <v>-166111</v>
      </c>
      <c r="H663" s="10">
        <f t="shared" si="51"/>
        <v>-1827216</v>
      </c>
      <c r="I663" s="9" t="s">
        <v>53</v>
      </c>
      <c r="J663" s="9" t="s">
        <v>54</v>
      </c>
      <c r="K663" s="27">
        <f t="shared" si="45"/>
        <v>45104</v>
      </c>
      <c r="L663" s="10" t="e">
        <f>+VLOOKUP(B663,'[2]TT 2023'!F$416:K$567,2,0)</f>
        <v>#N/A</v>
      </c>
      <c r="M663" s="10" t="e">
        <f t="shared" si="52"/>
        <v>#N/A</v>
      </c>
      <c r="N663" s="27" t="e">
        <f>+VLOOKUP(B663,'[2]TT 2023'!F$416:K$567,6,0)</f>
        <v>#N/A</v>
      </c>
      <c r="O663" s="29" t="s">
        <v>1219</v>
      </c>
    </row>
    <row r="664" spans="1:22" hidden="1" x14ac:dyDescent="0.25">
      <c r="A664" s="27">
        <v>45069</v>
      </c>
      <c r="B664" s="17">
        <v>30019</v>
      </c>
      <c r="C664" s="9" t="s">
        <v>10</v>
      </c>
      <c r="D664" s="9" t="s">
        <v>727</v>
      </c>
      <c r="E664" s="21">
        <v>-3833560</v>
      </c>
      <c r="F664" s="22" t="s">
        <v>12</v>
      </c>
      <c r="G664" s="21">
        <v>-383356</v>
      </c>
      <c r="H664" s="10">
        <f t="shared" si="51"/>
        <v>-4216916</v>
      </c>
      <c r="I664" s="9" t="s">
        <v>117</v>
      </c>
      <c r="J664" s="9" t="s">
        <v>118</v>
      </c>
      <c r="K664" s="27">
        <f t="shared" si="45"/>
        <v>45104</v>
      </c>
      <c r="L664" s="10" t="e">
        <f>+VLOOKUP(B664,'[2]TT 2023'!F$416:K$567,2,0)</f>
        <v>#N/A</v>
      </c>
      <c r="M664" s="10" t="e">
        <f t="shared" si="52"/>
        <v>#N/A</v>
      </c>
      <c r="N664" s="5" t="e">
        <f>+VLOOKUP(B664,'[2]TT 2023'!F$416:K$567,6,0)</f>
        <v>#N/A</v>
      </c>
      <c r="O664" t="s">
        <v>1219</v>
      </c>
      <c r="R664"/>
      <c r="S664"/>
    </row>
    <row r="665" spans="1:22" hidden="1" x14ac:dyDescent="0.25">
      <c r="A665" s="27">
        <v>45069</v>
      </c>
      <c r="B665" s="17">
        <v>30020</v>
      </c>
      <c r="C665" s="9" t="s">
        <v>10</v>
      </c>
      <c r="D665" s="9" t="s">
        <v>727</v>
      </c>
      <c r="E665" s="21">
        <v>-10871460</v>
      </c>
      <c r="F665" s="22" t="s">
        <v>12</v>
      </c>
      <c r="G665" s="21">
        <v>-1087146</v>
      </c>
      <c r="H665" s="10">
        <f t="shared" si="51"/>
        <v>-11958606</v>
      </c>
      <c r="I665" s="9" t="s">
        <v>131</v>
      </c>
      <c r="J665" s="9" t="s">
        <v>132</v>
      </c>
      <c r="K665" s="27">
        <f t="shared" ref="K665:K728" si="53">35+A665</f>
        <v>45104</v>
      </c>
      <c r="L665" s="10" t="e">
        <f>+VLOOKUP(B665,'[2]TT 2023'!F$416:K$567,2,0)</f>
        <v>#N/A</v>
      </c>
      <c r="M665" s="10" t="e">
        <f t="shared" si="52"/>
        <v>#N/A</v>
      </c>
      <c r="N665" s="5" t="e">
        <f>+VLOOKUP(B665,'[2]TT 2023'!F$416:K$567,6,0)</f>
        <v>#N/A</v>
      </c>
      <c r="O665" t="s">
        <v>1219</v>
      </c>
      <c r="R665"/>
      <c r="S665"/>
    </row>
    <row r="666" spans="1:22" hidden="1" x14ac:dyDescent="0.25">
      <c r="A666" s="26">
        <v>45069</v>
      </c>
      <c r="B666" s="16">
        <v>30021</v>
      </c>
      <c r="C666" s="6" t="s">
        <v>10</v>
      </c>
      <c r="D666" s="6" t="s">
        <v>727</v>
      </c>
      <c r="E666" s="21">
        <v>-7801663</v>
      </c>
      <c r="F666" s="22" t="s">
        <v>12</v>
      </c>
      <c r="G666" s="21">
        <v>-780166</v>
      </c>
      <c r="H666" s="10">
        <f t="shared" si="51"/>
        <v>-8581829</v>
      </c>
      <c r="I666" s="6" t="s">
        <v>83</v>
      </c>
      <c r="J666" s="6" t="s">
        <v>84</v>
      </c>
      <c r="K666" s="5">
        <f t="shared" si="53"/>
        <v>45104</v>
      </c>
      <c r="L666" s="10" t="e">
        <f>+VLOOKUP(B666,'[2]TT 2023'!F$416:K$567,2,0)</f>
        <v>#N/A</v>
      </c>
      <c r="M666" s="10" t="e">
        <f t="shared" si="52"/>
        <v>#N/A</v>
      </c>
      <c r="N666" s="5" t="e">
        <f>+VLOOKUP(B666,'[2]TT 2023'!F$416:K$567,6,0)</f>
        <v>#N/A</v>
      </c>
      <c r="O666" t="s">
        <v>1219</v>
      </c>
      <c r="R666"/>
      <c r="S666"/>
    </row>
    <row r="667" spans="1:22" hidden="1" x14ac:dyDescent="0.25">
      <c r="A667" s="5">
        <v>45069</v>
      </c>
      <c r="B667" s="16">
        <v>30029</v>
      </c>
      <c r="C667" s="6" t="s">
        <v>10</v>
      </c>
      <c r="D667" s="6" t="s">
        <v>1116</v>
      </c>
      <c r="E667" s="21">
        <v>694233</v>
      </c>
      <c r="F667" s="22" t="s">
        <v>12</v>
      </c>
      <c r="G667" s="21">
        <v>69423</v>
      </c>
      <c r="H667" s="10">
        <f t="shared" si="51"/>
        <v>763656</v>
      </c>
      <c r="I667" s="6" t="s">
        <v>13</v>
      </c>
      <c r="J667" s="6" t="s">
        <v>14</v>
      </c>
      <c r="K667" s="5">
        <f t="shared" si="53"/>
        <v>45104</v>
      </c>
      <c r="L667" s="10">
        <f>+VLOOKUP(B667,'[2]TT 2023'!F$568:K$665,2,0)</f>
        <v>763653</v>
      </c>
      <c r="M667" s="10">
        <f t="shared" si="52"/>
        <v>-3</v>
      </c>
      <c r="N667" s="5">
        <f>+VLOOKUP(B667,'[2]TT 2023'!F$568:K$665,6,0)</f>
        <v>45089</v>
      </c>
      <c r="O667" t="s">
        <v>1233</v>
      </c>
      <c r="R667"/>
      <c r="S667"/>
    </row>
    <row r="668" spans="1:22" hidden="1" x14ac:dyDescent="0.25">
      <c r="A668" s="5">
        <v>45069</v>
      </c>
      <c r="B668" s="16">
        <v>30030</v>
      </c>
      <c r="C668" s="6" t="s">
        <v>10</v>
      </c>
      <c r="D668" s="6" t="s">
        <v>1117</v>
      </c>
      <c r="E668" s="21">
        <v>21441891</v>
      </c>
      <c r="F668" s="22" t="s">
        <v>12</v>
      </c>
      <c r="G668" s="21">
        <v>2144189</v>
      </c>
      <c r="H668" s="10">
        <f t="shared" si="51"/>
        <v>23586080</v>
      </c>
      <c r="I668" s="6" t="s">
        <v>13</v>
      </c>
      <c r="J668" s="6" t="s">
        <v>14</v>
      </c>
      <c r="K668" s="5">
        <f t="shared" si="53"/>
        <v>45104</v>
      </c>
      <c r="L668" s="10">
        <f>+VLOOKUP(B668,'[2]TT 2023'!F$983:K$1048,2,0)</f>
        <v>23586079</v>
      </c>
      <c r="M668" s="10">
        <f t="shared" si="52"/>
        <v>-1</v>
      </c>
      <c r="N668" s="5">
        <f>+VLOOKUP(B668,'[2]TT 2023'!F$983:K$1048,6,0)</f>
        <v>45148</v>
      </c>
      <c r="O668" t="s">
        <v>1579</v>
      </c>
      <c r="R668" s="15">
        <f>VLOOKUP(B668,[7]ExportInvoiceList!$D:$O,3,0)</f>
        <v>23586080</v>
      </c>
      <c r="S668" s="15">
        <f>+R668-H668</f>
        <v>0</v>
      </c>
      <c r="T668" t="str">
        <f>VLOOKUP(B668,[7]ExportInvoiceList!$D:$O,12,0)</f>
        <v>Lịch thanh toán: Monthly at 10 &amp; 24</v>
      </c>
      <c r="U668" s="4">
        <f>VLOOKUP(B668,[7]ExportInvoiceList!$D:$O,6,0)</f>
        <v>44955.000347222223</v>
      </c>
      <c r="V668" t="s">
        <v>1413</v>
      </c>
    </row>
    <row r="669" spans="1:22" hidden="1" x14ac:dyDescent="0.25">
      <c r="A669" s="5">
        <v>45069</v>
      </c>
      <c r="B669" s="16">
        <v>30031</v>
      </c>
      <c r="C669" s="6" t="s">
        <v>10</v>
      </c>
      <c r="D669" s="6" t="s">
        <v>1118</v>
      </c>
      <c r="E669" s="21">
        <v>4193205</v>
      </c>
      <c r="F669" s="22" t="s">
        <v>12</v>
      </c>
      <c r="G669" s="21">
        <v>419321</v>
      </c>
      <c r="H669" s="10">
        <f t="shared" si="51"/>
        <v>4612526</v>
      </c>
      <c r="I669" s="6" t="s">
        <v>147</v>
      </c>
      <c r="J669" s="6" t="s">
        <v>148</v>
      </c>
      <c r="K669" s="5">
        <f t="shared" si="53"/>
        <v>45104</v>
      </c>
      <c r="L669" s="10">
        <f>+VLOOKUP(B669,'[2]TT 2023'!F$568:K$665,2,0)</f>
        <v>4612531</v>
      </c>
      <c r="M669" s="10">
        <f t="shared" si="52"/>
        <v>5</v>
      </c>
      <c r="N669" s="5">
        <f>+VLOOKUP(B669,'[2]TT 2023'!F$568:K$665,6,0)</f>
        <v>45089</v>
      </c>
      <c r="O669" t="s">
        <v>1233</v>
      </c>
      <c r="R669"/>
      <c r="S669"/>
    </row>
    <row r="670" spans="1:22" hidden="1" x14ac:dyDescent="0.25">
      <c r="A670" s="5">
        <v>45069</v>
      </c>
      <c r="B670" s="16">
        <v>30032</v>
      </c>
      <c r="C670" s="6" t="s">
        <v>10</v>
      </c>
      <c r="D670" s="6" t="s">
        <v>1119</v>
      </c>
      <c r="E670" s="21">
        <v>845754</v>
      </c>
      <c r="F670" s="22" t="s">
        <v>12</v>
      </c>
      <c r="G670" s="21">
        <v>84575</v>
      </c>
      <c r="H670" s="10">
        <f t="shared" si="51"/>
        <v>930329</v>
      </c>
      <c r="I670" s="6" t="s">
        <v>147</v>
      </c>
      <c r="J670" s="6" t="s">
        <v>148</v>
      </c>
      <c r="K670" s="5">
        <f t="shared" si="53"/>
        <v>45104</v>
      </c>
      <c r="L670" s="10">
        <f>+VLOOKUP(B670,'[2]TT 2023'!F$568:K$665,2,0)</f>
        <v>930325</v>
      </c>
      <c r="M670" s="10">
        <f t="shared" si="52"/>
        <v>-4</v>
      </c>
      <c r="N670" s="5">
        <f>+VLOOKUP(B670,'[2]TT 2023'!F$568:K$665,6,0)</f>
        <v>45089</v>
      </c>
      <c r="O670" t="s">
        <v>1233</v>
      </c>
      <c r="R670"/>
      <c r="S670"/>
    </row>
    <row r="671" spans="1:22" hidden="1" x14ac:dyDescent="0.25">
      <c r="A671" s="5">
        <v>45070</v>
      </c>
      <c r="B671" s="16">
        <v>210</v>
      </c>
      <c r="C671" s="6" t="s">
        <v>984</v>
      </c>
      <c r="D671" s="6" t="s">
        <v>1133</v>
      </c>
      <c r="E671" s="21">
        <v>-562276</v>
      </c>
      <c r="F671" s="22" t="s">
        <v>12</v>
      </c>
      <c r="G671" s="21">
        <v>-56227</v>
      </c>
      <c r="H671" s="10">
        <f t="shared" si="51"/>
        <v>-618503</v>
      </c>
      <c r="I671" s="6" t="s">
        <v>147</v>
      </c>
      <c r="J671" s="6" t="s">
        <v>148</v>
      </c>
      <c r="K671" s="5">
        <f t="shared" si="53"/>
        <v>45105</v>
      </c>
      <c r="L671" s="10">
        <f>+VLOOKUP(B671,'[2]TT 2023'!F$568:K$665,2,0)</f>
        <v>-618504</v>
      </c>
      <c r="M671" s="10">
        <f t="shared" si="52"/>
        <v>-1</v>
      </c>
      <c r="N671" s="5">
        <f>+VLOOKUP(B671,'[2]TT 2023'!F$568:K$665,6,0)</f>
        <v>45089</v>
      </c>
      <c r="O671" t="s">
        <v>1233</v>
      </c>
      <c r="R671"/>
      <c r="S671"/>
    </row>
    <row r="672" spans="1:22" hidden="1" x14ac:dyDescent="0.25">
      <c r="A672" s="5">
        <v>45070</v>
      </c>
      <c r="B672" s="16">
        <v>30093</v>
      </c>
      <c r="C672" s="6" t="s">
        <v>10</v>
      </c>
      <c r="D672" s="6" t="s">
        <v>1120</v>
      </c>
      <c r="E672" s="21">
        <v>2262254</v>
      </c>
      <c r="F672" s="22" t="s">
        <v>12</v>
      </c>
      <c r="G672" s="21">
        <v>226225</v>
      </c>
      <c r="H672" s="10">
        <f t="shared" si="51"/>
        <v>2488479</v>
      </c>
      <c r="I672" s="6" t="s">
        <v>89</v>
      </c>
      <c r="J672" s="6" t="s">
        <v>90</v>
      </c>
      <c r="K672" s="5">
        <f t="shared" si="53"/>
        <v>45105</v>
      </c>
      <c r="L672" s="10" t="e">
        <f>+VLOOKUP(B672,'[2]TT 2023'!F$666:K$785,2,0)</f>
        <v>#N/A</v>
      </c>
      <c r="M672" s="10" t="e">
        <f t="shared" si="52"/>
        <v>#N/A</v>
      </c>
      <c r="N672" s="5" t="e">
        <f>+VLOOKUP(B672,'[2]TT 2023'!F$666:K$785,6,0)</f>
        <v>#N/A</v>
      </c>
      <c r="O672" t="s">
        <v>1255</v>
      </c>
      <c r="R672" s="15" t="e">
        <f>+VLOOKUP(B672,[8]ExportInvoiceList!D:O,3,0)</f>
        <v>#N/A</v>
      </c>
      <c r="S672" s="15" t="e">
        <f>+R672-H672</f>
        <v>#N/A</v>
      </c>
      <c r="T672" t="e">
        <f>+VLOOKUP(B672,[8]ExportInvoiceList!D:O,12,0)</f>
        <v>#N/A</v>
      </c>
    </row>
    <row r="673" spans="1:22" hidden="1" x14ac:dyDescent="0.25">
      <c r="A673" s="5">
        <v>45073</v>
      </c>
      <c r="B673" s="16">
        <v>31425</v>
      </c>
      <c r="C673" s="6" t="s">
        <v>10</v>
      </c>
      <c r="D673" s="6" t="s">
        <v>1134</v>
      </c>
      <c r="E673" s="21">
        <v>3553840</v>
      </c>
      <c r="F673" s="22" t="s">
        <v>12</v>
      </c>
      <c r="G673" s="21">
        <v>355384</v>
      </c>
      <c r="H673" s="10">
        <f t="shared" si="51"/>
        <v>3909224</v>
      </c>
      <c r="I673" s="6" t="s">
        <v>13</v>
      </c>
      <c r="J673" s="6" t="s">
        <v>14</v>
      </c>
      <c r="K673" s="5">
        <f t="shared" si="53"/>
        <v>45108</v>
      </c>
      <c r="L673" s="10">
        <f>+VLOOKUP(B673,'[2]TT 2023'!F$666:K$785,2,0)</f>
        <v>3909224</v>
      </c>
      <c r="M673" s="10">
        <f t="shared" si="52"/>
        <v>0</v>
      </c>
      <c r="N673" s="5">
        <f>+VLOOKUP(B673,'[2]TT 2023'!F$666:K$785,6,0)</f>
        <v>45103</v>
      </c>
      <c r="O673" t="s">
        <v>1254</v>
      </c>
    </row>
    <row r="674" spans="1:22" hidden="1" x14ac:dyDescent="0.25">
      <c r="A674" s="5">
        <v>45073</v>
      </c>
      <c r="B674" s="16">
        <v>31426</v>
      </c>
      <c r="C674" s="6" t="s">
        <v>10</v>
      </c>
      <c r="D674" s="6" t="s">
        <v>1135</v>
      </c>
      <c r="E674" s="21">
        <v>10832095</v>
      </c>
      <c r="F674" s="22" t="s">
        <v>12</v>
      </c>
      <c r="G674" s="21">
        <v>1083210</v>
      </c>
      <c r="H674" s="10">
        <f t="shared" si="51"/>
        <v>11915305</v>
      </c>
      <c r="I674" s="6" t="s">
        <v>13</v>
      </c>
      <c r="J674" s="6" t="s">
        <v>14</v>
      </c>
      <c r="K674" s="5">
        <f t="shared" si="53"/>
        <v>45108</v>
      </c>
      <c r="L674" s="10">
        <f>+VLOOKUP(B674,'[2]TT 2023'!F$666:K$785,2,0)</f>
        <v>11915310</v>
      </c>
      <c r="M674" s="10">
        <f t="shared" si="52"/>
        <v>5</v>
      </c>
      <c r="N674" s="5">
        <f>+VLOOKUP(B674,'[2]TT 2023'!F$666:K$785,6,0)</f>
        <v>45103</v>
      </c>
      <c r="O674" t="s">
        <v>1254</v>
      </c>
    </row>
    <row r="675" spans="1:22" hidden="1" x14ac:dyDescent="0.25">
      <c r="A675" s="5">
        <v>45073</v>
      </c>
      <c r="B675" s="16">
        <v>31427</v>
      </c>
      <c r="C675" s="6" t="s">
        <v>10</v>
      </c>
      <c r="D675" s="6" t="s">
        <v>1136</v>
      </c>
      <c r="E675" s="21">
        <v>2381320</v>
      </c>
      <c r="F675" s="22" t="s">
        <v>12</v>
      </c>
      <c r="G675" s="21">
        <v>238132</v>
      </c>
      <c r="H675" s="10">
        <f t="shared" si="51"/>
        <v>2619452</v>
      </c>
      <c r="I675" s="6" t="s">
        <v>101</v>
      </c>
      <c r="J675" s="6" t="s">
        <v>102</v>
      </c>
      <c r="K675" s="5">
        <f t="shared" si="53"/>
        <v>45108</v>
      </c>
      <c r="L675" s="10">
        <f>+VLOOKUP(B675,'[2]TT 2023'!F$786:K$899,2,0)</f>
        <v>2619452</v>
      </c>
      <c r="M675" s="10">
        <f t="shared" si="52"/>
        <v>0</v>
      </c>
      <c r="N675" s="5">
        <f>+VLOOKUP(B675,'[2]TT 2023'!F$786:K$899,6,0)</f>
        <v>45117</v>
      </c>
      <c r="O675" t="s">
        <v>1412</v>
      </c>
      <c r="R675" s="15">
        <f>+VLOOKUP(B675,[5]ExportInvoiceList!$D:$O,3,0)</f>
        <v>2619452</v>
      </c>
      <c r="S675" s="15">
        <f t="shared" ref="S675:S686" si="54">+R675-H675</f>
        <v>0</v>
      </c>
      <c r="T675" t="str">
        <f>+VLOOKUP(B675,[5]ExportInvoiceList!$D:$O,12,0)</f>
        <v>Lịch thanh toán: Monthly at 10 &amp; 24</v>
      </c>
      <c r="U675" s="4">
        <f>+VLOOKUP(B675,[5]ExportInvoiceList!$D:$O,6,0)</f>
        <v>45103.000347222223</v>
      </c>
    </row>
    <row r="676" spans="1:22" hidden="1" x14ac:dyDescent="0.25">
      <c r="A676" s="5">
        <v>45073</v>
      </c>
      <c r="B676" s="16">
        <v>31428</v>
      </c>
      <c r="C676" s="6" t="s">
        <v>10</v>
      </c>
      <c r="D676" s="6" t="s">
        <v>1137</v>
      </c>
      <c r="E676" s="21">
        <v>888460</v>
      </c>
      <c r="F676" s="22" t="s">
        <v>12</v>
      </c>
      <c r="G676" s="21">
        <v>88846</v>
      </c>
      <c r="H676" s="10">
        <f t="shared" si="51"/>
        <v>977306</v>
      </c>
      <c r="I676" s="6" t="s">
        <v>89</v>
      </c>
      <c r="J676" s="6" t="s">
        <v>90</v>
      </c>
      <c r="K676" s="5">
        <f t="shared" si="53"/>
        <v>45108</v>
      </c>
      <c r="L676" s="10">
        <f>+VLOOKUP(B676,'[2]TT 2023'!F$786:K$899,2,0)</f>
        <v>977306</v>
      </c>
      <c r="M676" s="10">
        <f t="shared" si="52"/>
        <v>0</v>
      </c>
      <c r="N676" s="5">
        <f>+VLOOKUP(B676,'[2]TT 2023'!F$786:K$899,6,0)</f>
        <v>45117</v>
      </c>
      <c r="O676" t="s">
        <v>1412</v>
      </c>
      <c r="R676" s="15">
        <f>+VLOOKUP(B676,[5]ExportInvoiceList!$D:$O,3,0)</f>
        <v>977306</v>
      </c>
      <c r="S676" s="15">
        <f t="shared" si="54"/>
        <v>0</v>
      </c>
      <c r="T676" t="str">
        <f>+VLOOKUP(B676,[5]ExportInvoiceList!$D:$O,12,0)</f>
        <v>Lịch thanh toán: Monthly at 10 &amp; 24</v>
      </c>
      <c r="U676" s="4">
        <f>+VLOOKUP(B676,[5]ExportInvoiceList!$D:$O,6,0)</f>
        <v>45104.000347222223</v>
      </c>
    </row>
    <row r="677" spans="1:22" hidden="1" x14ac:dyDescent="0.25">
      <c r="A677" s="5">
        <v>45073</v>
      </c>
      <c r="B677" s="16">
        <v>31430</v>
      </c>
      <c r="C677" s="6" t="s">
        <v>10</v>
      </c>
      <c r="D677" s="6" t="s">
        <v>1138</v>
      </c>
      <c r="E677" s="21">
        <v>1468620</v>
      </c>
      <c r="F677" s="22" t="s">
        <v>12</v>
      </c>
      <c r="G677" s="21">
        <v>146862</v>
      </c>
      <c r="H677" s="10">
        <f t="shared" si="51"/>
        <v>1615482</v>
      </c>
      <c r="I677" s="6" t="s">
        <v>89</v>
      </c>
      <c r="J677" s="6" t="s">
        <v>90</v>
      </c>
      <c r="K677" s="5">
        <f t="shared" si="53"/>
        <v>45108</v>
      </c>
      <c r="L677" s="10">
        <f>+VLOOKUP(B677,'[2]TT 2023'!F$786:K$899,2,0)</f>
        <v>1615482</v>
      </c>
      <c r="M677" s="10">
        <f t="shared" si="52"/>
        <v>0</v>
      </c>
      <c r="N677" s="5">
        <f>+VLOOKUP(B677,'[2]TT 2023'!F$786:K$899,6,0)</f>
        <v>45117</v>
      </c>
      <c r="O677" t="s">
        <v>1412</v>
      </c>
      <c r="R677" s="15">
        <f>+VLOOKUP(B677,[5]ExportInvoiceList!$D:$O,3,0)</f>
        <v>1615482</v>
      </c>
      <c r="S677" s="15">
        <f t="shared" si="54"/>
        <v>0</v>
      </c>
      <c r="T677" t="str">
        <f>+VLOOKUP(B677,[5]ExportInvoiceList!$D:$O,12,0)</f>
        <v>Lịch thanh toán: Monthly at 10 &amp; 24</v>
      </c>
      <c r="U677" s="4">
        <f>+VLOOKUP(B677,[5]ExportInvoiceList!$D:$O,6,0)</f>
        <v>45104.000347222223</v>
      </c>
    </row>
    <row r="678" spans="1:22" hidden="1" x14ac:dyDescent="0.25">
      <c r="A678" s="5">
        <v>45073</v>
      </c>
      <c r="B678" s="16">
        <v>31431</v>
      </c>
      <c r="C678" s="6" t="s">
        <v>10</v>
      </c>
      <c r="D678" s="6" t="s">
        <v>1139</v>
      </c>
      <c r="E678" s="21">
        <v>888460</v>
      </c>
      <c r="F678" s="22" t="s">
        <v>12</v>
      </c>
      <c r="G678" s="21">
        <v>88846</v>
      </c>
      <c r="H678" s="10">
        <f t="shared" si="51"/>
        <v>977306</v>
      </c>
      <c r="I678" s="6" t="s">
        <v>113</v>
      </c>
      <c r="J678" s="6" t="s">
        <v>114</v>
      </c>
      <c r="K678" s="5">
        <f t="shared" si="53"/>
        <v>45108</v>
      </c>
      <c r="L678" s="10">
        <f>+VLOOKUP(B678,'[2]TT 2023'!F$786:K$899,2,0)</f>
        <v>977306</v>
      </c>
      <c r="M678" s="10">
        <f t="shared" si="52"/>
        <v>0</v>
      </c>
      <c r="N678" s="5">
        <f>+VLOOKUP(B678,'[2]TT 2023'!F$786:K$899,6,0)</f>
        <v>45117</v>
      </c>
      <c r="O678" t="s">
        <v>1412</v>
      </c>
      <c r="R678" s="15">
        <f>+VLOOKUP(B678,[5]ExportInvoiceList!$D:$O,3,0)</f>
        <v>977306</v>
      </c>
      <c r="S678" s="15">
        <f t="shared" si="54"/>
        <v>0</v>
      </c>
      <c r="T678" t="str">
        <f>+VLOOKUP(B678,[5]ExportInvoiceList!$D:$O,12,0)</f>
        <v>Lịch thanh toán: Monthly at 10 &amp; 24</v>
      </c>
      <c r="U678" s="4">
        <f>+VLOOKUP(B678,[5]ExportInvoiceList!$D:$O,6,0)</f>
        <v>45104.000347222223</v>
      </c>
    </row>
    <row r="679" spans="1:22" hidden="1" x14ac:dyDescent="0.25">
      <c r="A679" s="5">
        <v>45073</v>
      </c>
      <c r="B679" s="16">
        <v>31433</v>
      </c>
      <c r="C679" s="6" t="s">
        <v>10</v>
      </c>
      <c r="D679" s="6" t="s">
        <v>1140</v>
      </c>
      <c r="E679" s="21">
        <v>2507629</v>
      </c>
      <c r="F679" s="22" t="s">
        <v>12</v>
      </c>
      <c r="G679" s="21">
        <v>250763</v>
      </c>
      <c r="H679" s="10">
        <f t="shared" si="51"/>
        <v>2758392</v>
      </c>
      <c r="I679" s="6" t="s">
        <v>139</v>
      </c>
      <c r="J679" s="6" t="s">
        <v>140</v>
      </c>
      <c r="K679" s="5">
        <f t="shared" si="53"/>
        <v>45108</v>
      </c>
      <c r="L679" s="10">
        <f>+VLOOKUP(B679,'[2]TT 2023'!F$786:K$899,2,0)</f>
        <v>2758393</v>
      </c>
      <c r="M679" s="10">
        <f t="shared" si="52"/>
        <v>1</v>
      </c>
      <c r="N679" s="5">
        <f>+VLOOKUP(B679,'[2]TT 2023'!F$786:K$899,6,0)</f>
        <v>45117</v>
      </c>
      <c r="O679" t="s">
        <v>1412</v>
      </c>
      <c r="R679" s="15">
        <f>+VLOOKUP(B679,[5]ExportInvoiceList!$D:$O,3,0)</f>
        <v>2758392</v>
      </c>
      <c r="S679" s="15">
        <f t="shared" si="54"/>
        <v>0</v>
      </c>
      <c r="T679" t="str">
        <f>+VLOOKUP(B679,[5]ExportInvoiceList!$D:$O,12,0)</f>
        <v>Lịch thanh toán: Monthly at 10 &amp; 24</v>
      </c>
      <c r="U679" s="4">
        <f>+VLOOKUP(B679,[5]ExportInvoiceList!$D:$O,6,0)</f>
        <v>45105.000347222223</v>
      </c>
    </row>
    <row r="680" spans="1:22" hidden="1" x14ac:dyDescent="0.25">
      <c r="A680" s="5">
        <v>45073</v>
      </c>
      <c r="B680" s="16">
        <v>31434</v>
      </c>
      <c r="C680" s="6" t="s">
        <v>10</v>
      </c>
      <c r="D680" s="6" t="s">
        <v>1141</v>
      </c>
      <c r="E680" s="21">
        <v>888460</v>
      </c>
      <c r="F680" s="22" t="s">
        <v>12</v>
      </c>
      <c r="G680" s="21">
        <v>88846</v>
      </c>
      <c r="H680" s="10">
        <f t="shared" si="51"/>
        <v>977306</v>
      </c>
      <c r="I680" s="6" t="s">
        <v>175</v>
      </c>
      <c r="J680" s="6" t="s">
        <v>176</v>
      </c>
      <c r="K680" s="5">
        <f t="shared" si="53"/>
        <v>45108</v>
      </c>
      <c r="L680" s="10">
        <f>+VLOOKUP(B680,'[2]TT 2023'!F$786:K$899,2,0)</f>
        <v>977306</v>
      </c>
      <c r="M680" s="10">
        <f t="shared" si="52"/>
        <v>0</v>
      </c>
      <c r="N680" s="5">
        <f>+VLOOKUP(B680,'[2]TT 2023'!F$786:K$899,6,0)</f>
        <v>45117</v>
      </c>
      <c r="O680" t="s">
        <v>1412</v>
      </c>
      <c r="R680" s="15">
        <f>+VLOOKUP(B680,[5]ExportInvoiceList!$D:$O,3,0)</f>
        <v>977306</v>
      </c>
      <c r="S680" s="15">
        <f t="shared" si="54"/>
        <v>0</v>
      </c>
      <c r="T680" t="str">
        <f>+VLOOKUP(B680,[5]ExportInvoiceList!$D:$O,12,0)</f>
        <v>Lịch thanh toán: Monthly at 10 &amp; 24</v>
      </c>
      <c r="U680" s="4">
        <f>+VLOOKUP(B680,[5]ExportInvoiceList!$D:$O,6,0)</f>
        <v>45104.000347222223</v>
      </c>
    </row>
    <row r="681" spans="1:22" hidden="1" x14ac:dyDescent="0.25">
      <c r="A681" s="5">
        <v>45073</v>
      </c>
      <c r="B681" s="16">
        <v>31436</v>
      </c>
      <c r="C681" s="6" t="s">
        <v>10</v>
      </c>
      <c r="D681" s="6" t="s">
        <v>1142</v>
      </c>
      <c r="E681" s="21">
        <v>8004455</v>
      </c>
      <c r="F681" s="22" t="s">
        <v>12</v>
      </c>
      <c r="G681" s="21">
        <v>800446</v>
      </c>
      <c r="H681" s="10">
        <f t="shared" si="51"/>
        <v>8804901</v>
      </c>
      <c r="I681" s="6" t="s">
        <v>175</v>
      </c>
      <c r="J681" s="6" t="s">
        <v>176</v>
      </c>
      <c r="K681" s="5">
        <f t="shared" si="53"/>
        <v>45108</v>
      </c>
      <c r="L681" s="10">
        <f>+VLOOKUP(B681,'[2]TT 2023'!F$786:K$899,2,0)</f>
        <v>8804906</v>
      </c>
      <c r="M681" s="10">
        <f t="shared" si="52"/>
        <v>5</v>
      </c>
      <c r="N681" s="5">
        <f>+VLOOKUP(B681,'[2]TT 2023'!F$786:K$899,6,0)</f>
        <v>45117</v>
      </c>
      <c r="O681" t="s">
        <v>1412</v>
      </c>
      <c r="R681" s="15">
        <f>+VLOOKUP(B681,[5]ExportInvoiceList!$D:$O,3,0)</f>
        <v>8804901</v>
      </c>
      <c r="S681" s="15">
        <f t="shared" si="54"/>
        <v>0</v>
      </c>
      <c r="T681" t="str">
        <f>+VLOOKUP(B681,[5]ExportInvoiceList!$D:$O,12,0)</f>
        <v>Lịch thanh toán: Monthly at 10 &amp; 24</v>
      </c>
      <c r="U681" s="4">
        <f>+VLOOKUP(B681,[5]ExportInvoiceList!$D:$O,6,0)</f>
        <v>45104.000347222223</v>
      </c>
    </row>
    <row r="682" spans="1:22" hidden="1" x14ac:dyDescent="0.25">
      <c r="A682" s="5">
        <v>45073</v>
      </c>
      <c r="B682" s="16">
        <v>31437</v>
      </c>
      <c r="C682" s="6" t="s">
        <v>10</v>
      </c>
      <c r="D682" s="6" t="s">
        <v>1143</v>
      </c>
      <c r="E682" s="21">
        <v>907500</v>
      </c>
      <c r="F682" s="22" t="s">
        <v>12</v>
      </c>
      <c r="G682" s="21">
        <v>90750</v>
      </c>
      <c r="H682" s="10">
        <f t="shared" si="51"/>
        <v>998250</v>
      </c>
      <c r="I682" s="6" t="s">
        <v>117</v>
      </c>
      <c r="J682" s="6" t="s">
        <v>118</v>
      </c>
      <c r="K682" s="5">
        <f t="shared" si="53"/>
        <v>45108</v>
      </c>
      <c r="L682" s="10">
        <f>+VLOOKUP(B682,'[2]TT 2023'!F$786:K$899,2,0)</f>
        <v>998250</v>
      </c>
      <c r="M682" s="10">
        <f t="shared" si="52"/>
        <v>0</v>
      </c>
      <c r="N682" s="5">
        <f>+VLOOKUP(B682,'[2]TT 2023'!F$786:K$899,6,0)</f>
        <v>45117</v>
      </c>
      <c r="O682" t="s">
        <v>1412</v>
      </c>
      <c r="R682" s="15">
        <f>+VLOOKUP(B682,[5]ExportInvoiceList!$D:$O,3,0)</f>
        <v>998250</v>
      </c>
      <c r="S682" s="15">
        <f t="shared" si="54"/>
        <v>0</v>
      </c>
      <c r="T682" t="str">
        <f>+VLOOKUP(B682,[5]ExportInvoiceList!$D:$O,12,0)</f>
        <v>Lịch thanh toán: Monthly at 10 &amp; 24</v>
      </c>
      <c r="U682" s="4">
        <f>+VLOOKUP(B682,[5]ExportInvoiceList!$D:$O,6,0)</f>
        <v>45104.000347222223</v>
      </c>
    </row>
    <row r="683" spans="1:22" hidden="1" x14ac:dyDescent="0.25">
      <c r="A683" s="5">
        <v>45073</v>
      </c>
      <c r="B683" s="16">
        <v>31440</v>
      </c>
      <c r="C683" s="6" t="s">
        <v>10</v>
      </c>
      <c r="D683" s="6" t="s">
        <v>1144</v>
      </c>
      <c r="E683" s="21">
        <v>1416000</v>
      </c>
      <c r="F683" s="22" t="s">
        <v>12</v>
      </c>
      <c r="G683" s="21">
        <v>141600</v>
      </c>
      <c r="H683" s="10">
        <f t="shared" si="51"/>
        <v>1557600</v>
      </c>
      <c r="I683" s="6" t="s">
        <v>131</v>
      </c>
      <c r="J683" s="6" t="s">
        <v>132</v>
      </c>
      <c r="K683" s="5">
        <f t="shared" si="53"/>
        <v>45108</v>
      </c>
      <c r="L683" s="10">
        <f>+VLOOKUP(B683,'[2]TT 2023'!F$786:K$899,2,0)</f>
        <v>1557600</v>
      </c>
      <c r="M683" s="10">
        <f t="shared" si="52"/>
        <v>0</v>
      </c>
      <c r="N683" s="5">
        <f>+VLOOKUP(B683,'[2]TT 2023'!F$786:K$899,6,0)</f>
        <v>45117</v>
      </c>
      <c r="O683" t="s">
        <v>1412</v>
      </c>
      <c r="R683" s="15">
        <f>+VLOOKUP(B683,[5]ExportInvoiceList!$D:$O,3,0)</f>
        <v>1557600</v>
      </c>
      <c r="S683" s="15">
        <f t="shared" si="54"/>
        <v>0</v>
      </c>
      <c r="T683" t="str">
        <f>+VLOOKUP(B683,[5]ExportInvoiceList!$D:$O,12,0)</f>
        <v>Lịch thanh toán: Monthly at 10 &amp; 24</v>
      </c>
      <c r="U683" s="4">
        <f>+VLOOKUP(B683,[5]ExportInvoiceList!$D:$O,6,0)</f>
        <v>45107.000347222223</v>
      </c>
    </row>
    <row r="684" spans="1:22" hidden="1" x14ac:dyDescent="0.25">
      <c r="A684" s="5">
        <v>45073</v>
      </c>
      <c r="B684" s="16">
        <v>31442</v>
      </c>
      <c r="C684" s="6" t="s">
        <v>10</v>
      </c>
      <c r="D684" s="6" t="s">
        <v>1145</v>
      </c>
      <c r="E684" s="21">
        <v>1416000</v>
      </c>
      <c r="F684" s="22" t="s">
        <v>12</v>
      </c>
      <c r="G684" s="21">
        <v>141600</v>
      </c>
      <c r="H684" s="10">
        <f t="shared" si="51"/>
        <v>1557600</v>
      </c>
      <c r="I684" s="6" t="s">
        <v>131</v>
      </c>
      <c r="J684" s="6" t="s">
        <v>132</v>
      </c>
      <c r="K684" s="5">
        <f t="shared" si="53"/>
        <v>45108</v>
      </c>
      <c r="L684" s="10">
        <f>+VLOOKUP(B684,'[2]TT 2023'!F$786:K$899,2,0)</f>
        <v>1557600</v>
      </c>
      <c r="M684" s="10">
        <f t="shared" si="52"/>
        <v>0</v>
      </c>
      <c r="N684" s="5">
        <f>+VLOOKUP(B684,'[2]TT 2023'!F$786:K$899,6,0)</f>
        <v>45117</v>
      </c>
      <c r="O684" t="s">
        <v>1412</v>
      </c>
      <c r="R684" s="15">
        <f>+VLOOKUP(B684,[5]ExportInvoiceList!$D:$O,3,0)</f>
        <v>1557600</v>
      </c>
      <c r="S684" s="15">
        <f t="shared" si="54"/>
        <v>0</v>
      </c>
      <c r="T684" t="str">
        <f>+VLOOKUP(B684,[5]ExportInvoiceList!$D:$O,12,0)</f>
        <v>Lịch thanh toán: Monthly at 10 &amp; 24</v>
      </c>
      <c r="U684" s="4">
        <f>+VLOOKUP(B684,[5]ExportInvoiceList!$D:$O,6,0)</f>
        <v>45107.000347222223</v>
      </c>
    </row>
    <row r="685" spans="1:22" hidden="1" x14ac:dyDescent="0.25">
      <c r="A685" s="5">
        <v>45073</v>
      </c>
      <c r="B685" s="16">
        <v>31443</v>
      </c>
      <c r="C685" s="6" t="s">
        <v>10</v>
      </c>
      <c r="D685" s="6" t="s">
        <v>1146</v>
      </c>
      <c r="E685" s="21">
        <v>1132800</v>
      </c>
      <c r="F685" s="22" t="s">
        <v>12</v>
      </c>
      <c r="G685" s="21">
        <v>113280</v>
      </c>
      <c r="H685" s="10">
        <f t="shared" si="51"/>
        <v>1246080</v>
      </c>
      <c r="I685" s="6" t="s">
        <v>53</v>
      </c>
      <c r="J685" s="6" t="s">
        <v>54</v>
      </c>
      <c r="K685" s="5">
        <f t="shared" si="53"/>
        <v>45108</v>
      </c>
      <c r="L685" s="10">
        <f>+VLOOKUP(B685,'[2]TT 2023'!F$786:K$899,2,0)</f>
        <v>1246080</v>
      </c>
      <c r="M685" s="10">
        <f t="shared" si="52"/>
        <v>0</v>
      </c>
      <c r="N685" s="5">
        <f>+VLOOKUP(B685,'[2]TT 2023'!F$786:K$899,6,0)</f>
        <v>45117</v>
      </c>
      <c r="O685" t="s">
        <v>1412</v>
      </c>
      <c r="R685" s="15">
        <f>+VLOOKUP(B685,[5]ExportInvoiceList!$D:$O,3,0)</f>
        <v>1246080</v>
      </c>
      <c r="S685" s="15">
        <f t="shared" si="54"/>
        <v>0</v>
      </c>
      <c r="T685" t="str">
        <f>+VLOOKUP(B685,[5]ExportInvoiceList!$D:$O,12,0)</f>
        <v>Lịch thanh toán: Monthly at 10 &amp; 24</v>
      </c>
      <c r="U685" s="4">
        <f>+VLOOKUP(B685,[5]ExportInvoiceList!$D:$O,6,0)</f>
        <v>45110.000347222223</v>
      </c>
    </row>
    <row r="686" spans="1:22" hidden="1" x14ac:dyDescent="0.25">
      <c r="A686" s="5">
        <v>45073</v>
      </c>
      <c r="B686" s="16">
        <v>31444</v>
      </c>
      <c r="C686" s="6" t="s">
        <v>10</v>
      </c>
      <c r="D686" s="6" t="s">
        <v>1147</v>
      </c>
      <c r="E686" s="21">
        <v>888460</v>
      </c>
      <c r="F686" s="22" t="s">
        <v>12</v>
      </c>
      <c r="G686" s="21">
        <v>88846</v>
      </c>
      <c r="H686" s="10">
        <f t="shared" si="51"/>
        <v>977306</v>
      </c>
      <c r="I686" s="6" t="s">
        <v>53</v>
      </c>
      <c r="J686" s="6" t="s">
        <v>54</v>
      </c>
      <c r="K686" s="5">
        <f t="shared" si="53"/>
        <v>45108</v>
      </c>
      <c r="L686" s="10">
        <f>+VLOOKUP(B686,'[2]TT 2023'!F$786:K$899,2,0)</f>
        <v>977306</v>
      </c>
      <c r="M686" s="10">
        <f t="shared" si="52"/>
        <v>0</v>
      </c>
      <c r="N686" s="5">
        <f>+VLOOKUP(B686,'[2]TT 2023'!F$786:K$899,6,0)</f>
        <v>45117</v>
      </c>
      <c r="O686" t="s">
        <v>1412</v>
      </c>
      <c r="R686" s="15">
        <f>+VLOOKUP(B686,[5]ExportInvoiceList!$D:$O,3,0)</f>
        <v>977306</v>
      </c>
      <c r="S686" s="15">
        <f t="shared" si="54"/>
        <v>0</v>
      </c>
      <c r="T686" t="str">
        <f>+VLOOKUP(B686,[5]ExportInvoiceList!$D:$O,12,0)</f>
        <v>Lịch thanh toán: Monthly at 10 &amp; 24</v>
      </c>
      <c r="U686" s="4">
        <f>+VLOOKUP(B686,[5]ExportInvoiceList!$D:$O,6,0)</f>
        <v>45110.000347222223</v>
      </c>
    </row>
    <row r="687" spans="1:22" hidden="1" x14ac:dyDescent="0.25">
      <c r="A687" s="5">
        <v>45073</v>
      </c>
      <c r="B687" s="16">
        <v>31445</v>
      </c>
      <c r="C687" s="6" t="s">
        <v>10</v>
      </c>
      <c r="D687" s="6" t="s">
        <v>1148</v>
      </c>
      <c r="E687" s="21">
        <v>0</v>
      </c>
      <c r="F687" s="22" t="s">
        <v>12</v>
      </c>
      <c r="G687" s="21">
        <v>0</v>
      </c>
      <c r="H687" s="10">
        <f t="shared" si="51"/>
        <v>0</v>
      </c>
      <c r="I687" s="6" t="s">
        <v>53</v>
      </c>
      <c r="J687" s="6" t="s">
        <v>54</v>
      </c>
      <c r="K687" s="5">
        <f t="shared" si="53"/>
        <v>45108</v>
      </c>
      <c r="L687" s="10" t="e">
        <f>+VLOOKUP(B687,'[2]TT 2023'!F$416:K$567,2,0)</f>
        <v>#N/A</v>
      </c>
      <c r="M687" s="10" t="e">
        <f t="shared" si="52"/>
        <v>#N/A</v>
      </c>
      <c r="N687" s="5" t="e">
        <f>+VLOOKUP(B687,'[2]TT 2023'!F$416:K$567,6,0)</f>
        <v>#N/A</v>
      </c>
      <c r="O687" t="s">
        <v>1220</v>
      </c>
      <c r="R687"/>
      <c r="S687"/>
    </row>
    <row r="688" spans="1:22" hidden="1" x14ac:dyDescent="0.25">
      <c r="A688" s="5">
        <v>45073</v>
      </c>
      <c r="B688" s="16">
        <v>31446</v>
      </c>
      <c r="C688" s="6" t="s">
        <v>10</v>
      </c>
      <c r="D688" s="6" t="s">
        <v>1149</v>
      </c>
      <c r="E688" s="21">
        <v>1416000</v>
      </c>
      <c r="F688" s="22" t="s">
        <v>12</v>
      </c>
      <c r="G688" s="21">
        <v>141600</v>
      </c>
      <c r="H688" s="10">
        <f t="shared" si="51"/>
        <v>1557600</v>
      </c>
      <c r="I688" s="6" t="s">
        <v>139</v>
      </c>
      <c r="J688" s="6" t="s">
        <v>140</v>
      </c>
      <c r="K688" s="5">
        <f t="shared" si="53"/>
        <v>45108</v>
      </c>
      <c r="L688" s="10">
        <f>+VLOOKUP(B688,'[2]TT 2023'!F$900:K$982,2,0)</f>
        <v>1557600</v>
      </c>
      <c r="M688" s="10">
        <f t="shared" si="52"/>
        <v>0</v>
      </c>
      <c r="N688" s="5">
        <f>+VLOOKUP(B688,'[2]TT 2023'!F$900:K$982,6,0)</f>
        <v>45131</v>
      </c>
      <c r="O688" t="s">
        <v>1446</v>
      </c>
      <c r="R688" s="15">
        <f>+VLOOKUP(B688,[4]ExportInvoiceList!$D:$O,3,0)</f>
        <v>1557600</v>
      </c>
      <c r="S688" s="15">
        <f t="shared" ref="S688:S695" si="55">+R688-H688</f>
        <v>0</v>
      </c>
      <c r="T688" t="str">
        <f>+VLOOKUP(B688,[4]ExportInvoiceList!$D:$O,12,0)</f>
        <v>Lịch thanh toán: Monthly at 10 &amp; 24</v>
      </c>
      <c r="U688" s="4">
        <f>+VLOOKUP(B688,[4]ExportInvoiceList!$D:$O,6,0)</f>
        <v>45108.000347222223</v>
      </c>
      <c r="V688" t="s">
        <v>1413</v>
      </c>
    </row>
    <row r="689" spans="1:21" hidden="1" x14ac:dyDescent="0.25">
      <c r="A689" s="5">
        <v>45073</v>
      </c>
      <c r="B689" s="16">
        <v>31447</v>
      </c>
      <c r="C689" s="6" t="s">
        <v>10</v>
      </c>
      <c r="D689" s="6" t="s">
        <v>1150</v>
      </c>
      <c r="E689" s="21">
        <v>1863945</v>
      </c>
      <c r="F689" s="22" t="s">
        <v>12</v>
      </c>
      <c r="G689" s="21">
        <v>186395</v>
      </c>
      <c r="H689" s="10">
        <f t="shared" si="51"/>
        <v>2050340</v>
      </c>
      <c r="I689" s="6" t="s">
        <v>139</v>
      </c>
      <c r="J689" s="6" t="s">
        <v>140</v>
      </c>
      <c r="K689" s="5">
        <f t="shared" si="53"/>
        <v>45108</v>
      </c>
      <c r="L689" s="10">
        <f>+VLOOKUP(B689,'[2]TT 2023'!F$786:K$899,2,0)</f>
        <v>2050345</v>
      </c>
      <c r="M689" s="10">
        <f t="shared" si="52"/>
        <v>5</v>
      </c>
      <c r="N689" s="5">
        <f>+VLOOKUP(B689,'[2]TT 2023'!F$786:K$899,6,0)</f>
        <v>45117</v>
      </c>
      <c r="O689" t="s">
        <v>1412</v>
      </c>
      <c r="R689" s="15">
        <f>+VLOOKUP(B689,[5]ExportInvoiceList!$D:$O,3,0)</f>
        <v>2050340</v>
      </c>
      <c r="S689" s="15">
        <f t="shared" si="55"/>
        <v>0</v>
      </c>
      <c r="T689" t="str">
        <f>+VLOOKUP(B689,[5]ExportInvoiceList!$D:$O,12,0)</f>
        <v>Lịch thanh toán: Monthly at 10 &amp; 24</v>
      </c>
      <c r="U689" s="4">
        <f>+VLOOKUP(B689,[5]ExportInvoiceList!$D:$O,6,0)</f>
        <v>45108.000347222223</v>
      </c>
    </row>
    <row r="690" spans="1:21" hidden="1" x14ac:dyDescent="0.25">
      <c r="A690" s="5">
        <v>45073</v>
      </c>
      <c r="B690" s="16">
        <v>31448</v>
      </c>
      <c r="C690" s="6" t="s">
        <v>10</v>
      </c>
      <c r="D690" s="6" t="s">
        <v>1151</v>
      </c>
      <c r="E690" s="21">
        <v>2531869</v>
      </c>
      <c r="F690" s="22" t="s">
        <v>12</v>
      </c>
      <c r="G690" s="21">
        <v>253187</v>
      </c>
      <c r="H690" s="10">
        <f t="shared" si="51"/>
        <v>2785056</v>
      </c>
      <c r="I690" s="6" t="s">
        <v>139</v>
      </c>
      <c r="J690" s="6" t="s">
        <v>140</v>
      </c>
      <c r="K690" s="5">
        <f t="shared" si="53"/>
        <v>45108</v>
      </c>
      <c r="L690" s="10">
        <f>+VLOOKUP(B690,'[2]TT 2023'!F$786:K$899,2,0)</f>
        <v>2785057</v>
      </c>
      <c r="M690" s="10">
        <f t="shared" si="52"/>
        <v>1</v>
      </c>
      <c r="N690" s="5">
        <f>+VLOOKUP(B690,'[2]TT 2023'!F$786:K$899,6,0)</f>
        <v>45117</v>
      </c>
      <c r="O690" t="s">
        <v>1412</v>
      </c>
      <c r="R690" s="15">
        <f>+VLOOKUP(B690,[5]ExportInvoiceList!$D:$O,3,0)</f>
        <v>2785056</v>
      </c>
      <c r="S690" s="15">
        <f t="shared" si="55"/>
        <v>0</v>
      </c>
      <c r="T690" t="str">
        <f>+VLOOKUP(B690,[5]ExportInvoiceList!$D:$O,12,0)</f>
        <v>Lịch thanh toán: Monthly at 10 &amp; 24</v>
      </c>
      <c r="U690" s="4">
        <f>+VLOOKUP(B690,[5]ExportInvoiceList!$D:$O,6,0)</f>
        <v>45108.000347222223</v>
      </c>
    </row>
    <row r="691" spans="1:21" hidden="1" x14ac:dyDescent="0.25">
      <c r="A691" s="5">
        <v>45073</v>
      </c>
      <c r="B691" s="16">
        <v>31449</v>
      </c>
      <c r="C691" s="6" t="s">
        <v>10</v>
      </c>
      <c r="D691" s="6" t="s">
        <v>1152</v>
      </c>
      <c r="E691" s="21">
        <v>888460</v>
      </c>
      <c r="F691" s="22" t="s">
        <v>12</v>
      </c>
      <c r="G691" s="21">
        <v>88846</v>
      </c>
      <c r="H691" s="10">
        <f t="shared" si="51"/>
        <v>977306</v>
      </c>
      <c r="I691" s="6" t="s">
        <v>89</v>
      </c>
      <c r="J691" s="6" t="s">
        <v>90</v>
      </c>
      <c r="K691" s="5">
        <f t="shared" si="53"/>
        <v>45108</v>
      </c>
      <c r="L691" s="10">
        <f>+VLOOKUP(B691,'[2]TT 2023'!F$786:K$899,2,0)</f>
        <v>977306</v>
      </c>
      <c r="M691" s="10">
        <f t="shared" si="52"/>
        <v>0</v>
      </c>
      <c r="N691" s="5">
        <f>+VLOOKUP(B691,'[2]TT 2023'!F$786:K$899,6,0)</f>
        <v>45117</v>
      </c>
      <c r="O691" t="s">
        <v>1412</v>
      </c>
      <c r="R691" s="15">
        <f>+VLOOKUP(B691,[5]ExportInvoiceList!$D:$O,3,0)</f>
        <v>977306</v>
      </c>
      <c r="S691" s="15">
        <f t="shared" si="55"/>
        <v>0</v>
      </c>
      <c r="T691" t="str">
        <f>+VLOOKUP(B691,[5]ExportInvoiceList!$D:$O,12,0)</f>
        <v>Lịch thanh toán: Monthly at 10 &amp; 24</v>
      </c>
      <c r="U691" s="4">
        <f>+VLOOKUP(B691,[5]ExportInvoiceList!$D:$O,6,0)</f>
        <v>45108.000347222223</v>
      </c>
    </row>
    <row r="692" spans="1:21" hidden="1" x14ac:dyDescent="0.25">
      <c r="A692" s="5">
        <v>45073</v>
      </c>
      <c r="B692" s="16">
        <v>31451</v>
      </c>
      <c r="C692" s="6" t="s">
        <v>10</v>
      </c>
      <c r="D692" s="6" t="s">
        <v>1153</v>
      </c>
      <c r="E692" s="21">
        <v>2937240</v>
      </c>
      <c r="F692" s="22" t="s">
        <v>12</v>
      </c>
      <c r="G692" s="21">
        <v>293724</v>
      </c>
      <c r="H692" s="10">
        <f t="shared" si="51"/>
        <v>3230964</v>
      </c>
      <c r="I692" s="6" t="s">
        <v>107</v>
      </c>
      <c r="J692" s="6" t="s">
        <v>108</v>
      </c>
      <c r="K692" s="5">
        <f t="shared" si="53"/>
        <v>45108</v>
      </c>
      <c r="L692" s="10">
        <f>+VLOOKUP(B692,'[2]TT 2023'!F$786:K$899,2,0)</f>
        <v>3230964</v>
      </c>
      <c r="M692" s="10">
        <f t="shared" si="52"/>
        <v>0</v>
      </c>
      <c r="N692" s="5">
        <f>+VLOOKUP(B692,'[2]TT 2023'!F$786:K$899,6,0)</f>
        <v>45117</v>
      </c>
      <c r="O692" t="s">
        <v>1412</v>
      </c>
      <c r="R692" s="15">
        <f>+VLOOKUP(B692,[5]ExportInvoiceList!$D:$O,3,0)</f>
        <v>3230964</v>
      </c>
      <c r="S692" s="15">
        <f t="shared" si="55"/>
        <v>0</v>
      </c>
      <c r="T692" t="str">
        <f>+VLOOKUP(B692,[5]ExportInvoiceList!$D:$O,12,0)</f>
        <v>Lịch thanh toán: Monthly at 10 &amp; 24</v>
      </c>
      <c r="U692" s="4">
        <f>+VLOOKUP(B692,[5]ExportInvoiceList!$D:$O,6,0)</f>
        <v>45108.000347222223</v>
      </c>
    </row>
    <row r="693" spans="1:21" hidden="1" x14ac:dyDescent="0.25">
      <c r="A693" s="5">
        <v>45073</v>
      </c>
      <c r="B693" s="16">
        <v>31452</v>
      </c>
      <c r="C693" s="6" t="s">
        <v>10</v>
      </c>
      <c r="D693" s="6" t="s">
        <v>1154</v>
      </c>
      <c r="E693" s="21">
        <v>2381320</v>
      </c>
      <c r="F693" s="22" t="s">
        <v>12</v>
      </c>
      <c r="G693" s="21">
        <v>238132</v>
      </c>
      <c r="H693" s="10">
        <f t="shared" si="51"/>
        <v>2619452</v>
      </c>
      <c r="I693" s="6" t="s">
        <v>83</v>
      </c>
      <c r="J693" s="6" t="s">
        <v>84</v>
      </c>
      <c r="K693" s="5">
        <f t="shared" si="53"/>
        <v>45108</v>
      </c>
      <c r="L693" s="10">
        <f>+VLOOKUP(B693,'[2]TT 2023'!F$786:K$899,2,0)</f>
        <v>2619452</v>
      </c>
      <c r="M693" s="10">
        <f t="shared" si="52"/>
        <v>0</v>
      </c>
      <c r="N693" s="5">
        <f>+VLOOKUP(B693,'[2]TT 2023'!F$786:K$899,6,0)</f>
        <v>45117</v>
      </c>
      <c r="O693" t="s">
        <v>1412</v>
      </c>
      <c r="R693" s="15">
        <f>+VLOOKUP(B693,[5]ExportInvoiceList!$D:$O,3,0)</f>
        <v>2619452</v>
      </c>
      <c r="S693" s="15">
        <f t="shared" si="55"/>
        <v>0</v>
      </c>
      <c r="T693" t="str">
        <f>+VLOOKUP(B693,[5]ExportInvoiceList!$D:$O,12,0)</f>
        <v>Lịch thanh toán: Monthly at 10 &amp; 24</v>
      </c>
      <c r="U693" s="4">
        <f>+VLOOKUP(B693,[5]ExportInvoiceList!$D:$O,6,0)</f>
        <v>45110.000347222223</v>
      </c>
    </row>
    <row r="694" spans="1:21" hidden="1" x14ac:dyDescent="0.25">
      <c r="A694" s="5">
        <v>45073</v>
      </c>
      <c r="B694" s="16">
        <v>31453</v>
      </c>
      <c r="C694" s="6" t="s">
        <v>10</v>
      </c>
      <c r="D694" s="6" t="s">
        <v>1155</v>
      </c>
      <c r="E694" s="21">
        <v>888460</v>
      </c>
      <c r="F694" s="22" t="s">
        <v>12</v>
      </c>
      <c r="G694" s="21">
        <v>88846</v>
      </c>
      <c r="H694" s="10">
        <f t="shared" si="51"/>
        <v>977306</v>
      </c>
      <c r="I694" s="6" t="s">
        <v>83</v>
      </c>
      <c r="J694" s="6" t="s">
        <v>84</v>
      </c>
      <c r="K694" s="5">
        <f t="shared" si="53"/>
        <v>45108</v>
      </c>
      <c r="L694" s="10">
        <f>+VLOOKUP(B694,'[2]TT 2023'!F$786:K$899,2,0)</f>
        <v>977306</v>
      </c>
      <c r="M694" s="10">
        <f t="shared" si="52"/>
        <v>0</v>
      </c>
      <c r="N694" s="5">
        <f>+VLOOKUP(B694,'[2]TT 2023'!F$786:K$899,6,0)</f>
        <v>45117</v>
      </c>
      <c r="O694" t="s">
        <v>1412</v>
      </c>
      <c r="R694" s="15">
        <f>+VLOOKUP(B694,[5]ExportInvoiceList!$D:$O,3,0)</f>
        <v>977306</v>
      </c>
      <c r="S694" s="15">
        <f t="shared" si="55"/>
        <v>0</v>
      </c>
      <c r="T694" t="str">
        <f>+VLOOKUP(B694,[5]ExportInvoiceList!$D:$O,12,0)</f>
        <v>Lịch thanh toán: Monthly at 10 &amp; 24</v>
      </c>
      <c r="U694" s="4">
        <f>+VLOOKUP(B694,[5]ExportInvoiceList!$D:$O,6,0)</f>
        <v>45110.000347222223</v>
      </c>
    </row>
    <row r="695" spans="1:21" hidden="1" x14ac:dyDescent="0.25">
      <c r="A695" s="5">
        <v>45073</v>
      </c>
      <c r="B695" s="16">
        <v>31454</v>
      </c>
      <c r="C695" s="6" t="s">
        <v>10</v>
      </c>
      <c r="D695" s="6" t="s">
        <v>1156</v>
      </c>
      <c r="E695" s="21">
        <v>2481686</v>
      </c>
      <c r="F695" s="22" t="s">
        <v>12</v>
      </c>
      <c r="G695" s="21">
        <v>248169</v>
      </c>
      <c r="H695" s="10">
        <f t="shared" si="51"/>
        <v>2729855</v>
      </c>
      <c r="I695" s="6" t="s">
        <v>175</v>
      </c>
      <c r="J695" s="6" t="s">
        <v>176</v>
      </c>
      <c r="K695" s="5">
        <f t="shared" si="53"/>
        <v>45108</v>
      </c>
      <c r="L695" s="10">
        <f>+VLOOKUP(B695,'[2]TT 2023'!F$786:K$899,2,0)</f>
        <v>2729859</v>
      </c>
      <c r="M695" s="10">
        <f t="shared" si="52"/>
        <v>4</v>
      </c>
      <c r="N695" s="5">
        <f>+VLOOKUP(B695,'[2]TT 2023'!F$786:K$899,6,0)</f>
        <v>45117</v>
      </c>
      <c r="O695" t="s">
        <v>1412</v>
      </c>
      <c r="R695" s="15">
        <f>+VLOOKUP(B695,[5]ExportInvoiceList!$D:$O,3,0)</f>
        <v>2729855</v>
      </c>
      <c r="S695" s="15">
        <f t="shared" si="55"/>
        <v>0</v>
      </c>
      <c r="T695" t="str">
        <f>+VLOOKUP(B695,[5]ExportInvoiceList!$D:$O,12,0)</f>
        <v>Lịch thanh toán: Monthly at 10 &amp; 24</v>
      </c>
      <c r="U695" s="4">
        <f>+VLOOKUP(B695,[5]ExportInvoiceList!$D:$O,6,0)</f>
        <v>45107.000347222223</v>
      </c>
    </row>
    <row r="696" spans="1:21" hidden="1" x14ac:dyDescent="0.25">
      <c r="A696" s="5">
        <v>45073</v>
      </c>
      <c r="B696" s="16">
        <v>31457</v>
      </c>
      <c r="C696" s="6" t="s">
        <v>10</v>
      </c>
      <c r="D696" s="6" t="s">
        <v>1157</v>
      </c>
      <c r="E696" s="21">
        <v>509945</v>
      </c>
      <c r="F696" s="22" t="s">
        <v>12</v>
      </c>
      <c r="G696" s="21">
        <v>50995</v>
      </c>
      <c r="H696" s="10">
        <f t="shared" si="51"/>
        <v>560940</v>
      </c>
      <c r="I696" s="6" t="s">
        <v>147</v>
      </c>
      <c r="J696" s="6" t="s">
        <v>148</v>
      </c>
      <c r="K696" s="5">
        <f t="shared" si="53"/>
        <v>45108</v>
      </c>
      <c r="L696" s="10">
        <f>+VLOOKUP(B696,'[2]TT 2023'!F$666:K$785,2,0)</f>
        <v>560945</v>
      </c>
      <c r="M696" s="10">
        <f t="shared" si="52"/>
        <v>5</v>
      </c>
      <c r="N696" s="5">
        <f>+VLOOKUP(B696,'[2]TT 2023'!F$666:K$785,6,0)</f>
        <v>45103</v>
      </c>
      <c r="O696" t="s">
        <v>1254</v>
      </c>
    </row>
    <row r="697" spans="1:21" hidden="1" x14ac:dyDescent="0.25">
      <c r="A697" s="5">
        <v>45073</v>
      </c>
      <c r="B697" s="16">
        <v>31458</v>
      </c>
      <c r="C697" s="6" t="s">
        <v>10</v>
      </c>
      <c r="D697" s="6" t="s">
        <v>1158</v>
      </c>
      <c r="E697" s="21">
        <v>2665380</v>
      </c>
      <c r="F697" s="22" t="s">
        <v>12</v>
      </c>
      <c r="G697" s="21">
        <v>266538</v>
      </c>
      <c r="H697" s="10">
        <f t="shared" si="51"/>
        <v>2931918</v>
      </c>
      <c r="I697" s="6" t="s">
        <v>147</v>
      </c>
      <c r="J697" s="6" t="s">
        <v>148</v>
      </c>
      <c r="K697" s="5">
        <f t="shared" si="53"/>
        <v>45108</v>
      </c>
      <c r="L697" s="10">
        <f>+VLOOKUP(B697,'[2]TT 2023'!F$666:K$785,2,0)</f>
        <v>2931918</v>
      </c>
      <c r="M697" s="10">
        <f t="shared" si="52"/>
        <v>0</v>
      </c>
      <c r="N697" s="5">
        <f>+VLOOKUP(B697,'[2]TT 2023'!F$666:K$785,6,0)</f>
        <v>45103</v>
      </c>
      <c r="O697" t="s">
        <v>1254</v>
      </c>
    </row>
    <row r="698" spans="1:21" hidden="1" x14ac:dyDescent="0.25">
      <c r="A698" s="5">
        <v>45073</v>
      </c>
      <c r="B698" s="16">
        <v>31459</v>
      </c>
      <c r="C698" s="6" t="s">
        <v>10</v>
      </c>
      <c r="D698" s="6" t="s">
        <v>1159</v>
      </c>
      <c r="E698" s="21">
        <v>708000</v>
      </c>
      <c r="F698" s="22" t="s">
        <v>12</v>
      </c>
      <c r="G698" s="21">
        <v>70800</v>
      </c>
      <c r="H698" s="10">
        <f t="shared" si="51"/>
        <v>778800</v>
      </c>
      <c r="I698" s="6" t="s">
        <v>147</v>
      </c>
      <c r="J698" s="6" t="s">
        <v>148</v>
      </c>
      <c r="K698" s="5">
        <f t="shared" si="53"/>
        <v>45108</v>
      </c>
      <c r="L698" s="10">
        <f>+VLOOKUP(B698,'[2]TT 2023'!F$786:K$899,2,0)</f>
        <v>778800</v>
      </c>
      <c r="M698" s="10">
        <f t="shared" si="52"/>
        <v>0</v>
      </c>
      <c r="N698" s="5">
        <f>+VLOOKUP(B698,'[2]TT 2023'!F$786:K$899,6,0)</f>
        <v>45117</v>
      </c>
      <c r="O698" t="s">
        <v>1412</v>
      </c>
      <c r="R698" s="15">
        <f>+VLOOKUP(B698,[5]ExportInvoiceList!$D:$O,3,0)</f>
        <v>778800</v>
      </c>
      <c r="S698" s="15">
        <f t="shared" ref="S698:S699" si="56">+R698-H698</f>
        <v>0</v>
      </c>
      <c r="T698" t="str">
        <f>+VLOOKUP(B698,[5]ExportInvoiceList!$D:$O,12,0)</f>
        <v>Lịch thanh toán: Monthly at 10 &amp; 24</v>
      </c>
      <c r="U698" s="4">
        <f>+VLOOKUP(B698,[5]ExportInvoiceList!$D:$O,6,0)</f>
        <v>45097.000347222223</v>
      </c>
    </row>
    <row r="699" spans="1:21" hidden="1" x14ac:dyDescent="0.25">
      <c r="A699" s="5">
        <v>45073</v>
      </c>
      <c r="B699" s="16">
        <v>31460</v>
      </c>
      <c r="C699" s="6" t="s">
        <v>10</v>
      </c>
      <c r="D699" s="6" t="s">
        <v>1160</v>
      </c>
      <c r="E699" s="21">
        <v>1416000</v>
      </c>
      <c r="F699" s="22" t="s">
        <v>12</v>
      </c>
      <c r="G699" s="21">
        <v>141600</v>
      </c>
      <c r="H699" s="10">
        <f t="shared" si="51"/>
        <v>1557600</v>
      </c>
      <c r="I699" s="6" t="s">
        <v>147</v>
      </c>
      <c r="J699" s="6" t="s">
        <v>148</v>
      </c>
      <c r="K699" s="5">
        <f t="shared" si="53"/>
        <v>45108</v>
      </c>
      <c r="L699" s="10">
        <f>+VLOOKUP(B699,'[2]TT 2023'!F$786:K$899,2,0)</f>
        <v>1557600</v>
      </c>
      <c r="M699" s="10">
        <f t="shared" si="52"/>
        <v>0</v>
      </c>
      <c r="N699" s="5">
        <f>+VLOOKUP(B699,'[2]TT 2023'!F$786:K$899,6,0)</f>
        <v>45117</v>
      </c>
      <c r="O699" t="s">
        <v>1412</v>
      </c>
      <c r="R699" s="15">
        <f>+VLOOKUP(B699,[5]ExportInvoiceList!$D:$O,3,0)</f>
        <v>1557600</v>
      </c>
      <c r="S699" s="15">
        <f t="shared" si="56"/>
        <v>0</v>
      </c>
      <c r="T699" t="str">
        <f>+VLOOKUP(B699,[5]ExportInvoiceList!$D:$O,12,0)</f>
        <v>Lịch thanh toán: Monthly at 10 &amp; 24</v>
      </c>
      <c r="U699" s="4">
        <f>+VLOOKUP(B699,[5]ExportInvoiceList!$D:$O,6,0)</f>
        <v>45097.000347222223</v>
      </c>
    </row>
    <row r="700" spans="1:21" hidden="1" x14ac:dyDescent="0.25">
      <c r="A700" s="5">
        <v>45073</v>
      </c>
      <c r="B700" s="16">
        <v>31461</v>
      </c>
      <c r="C700" s="6" t="s">
        <v>10</v>
      </c>
      <c r="D700" s="6" t="s">
        <v>1161</v>
      </c>
      <c r="E700" s="21">
        <v>3440665</v>
      </c>
      <c r="F700" s="22" t="s">
        <v>12</v>
      </c>
      <c r="G700" s="21">
        <v>344067</v>
      </c>
      <c r="H700" s="10">
        <f t="shared" si="51"/>
        <v>3784732</v>
      </c>
      <c r="I700" s="6" t="s">
        <v>147</v>
      </c>
      <c r="J700" s="6" t="s">
        <v>148</v>
      </c>
      <c r="K700" s="5">
        <f t="shared" si="53"/>
        <v>45108</v>
      </c>
      <c r="L700" s="10">
        <f>+VLOOKUP(B700,'[2]TT 2023'!F$666:K$785,2,0)</f>
        <v>3784737</v>
      </c>
      <c r="M700" s="10">
        <f t="shared" si="52"/>
        <v>5</v>
      </c>
      <c r="N700" s="5">
        <f>+VLOOKUP(B700,'[2]TT 2023'!F$666:K$785,6,0)</f>
        <v>45103</v>
      </c>
      <c r="O700" t="s">
        <v>1254</v>
      </c>
    </row>
    <row r="701" spans="1:21" hidden="1" x14ac:dyDescent="0.25">
      <c r="A701" s="5">
        <v>45073</v>
      </c>
      <c r="B701" s="16">
        <v>31462</v>
      </c>
      <c r="C701" s="6" t="s">
        <v>10</v>
      </c>
      <c r="D701" s="6" t="s">
        <v>1162</v>
      </c>
      <c r="E701" s="21">
        <v>888460</v>
      </c>
      <c r="F701" s="22" t="s">
        <v>12</v>
      </c>
      <c r="G701" s="21">
        <v>88846</v>
      </c>
      <c r="H701" s="10">
        <f t="shared" si="51"/>
        <v>977306</v>
      </c>
      <c r="I701" s="6" t="s">
        <v>147</v>
      </c>
      <c r="J701" s="6" t="s">
        <v>148</v>
      </c>
      <c r="K701" s="5">
        <f t="shared" si="53"/>
        <v>45108</v>
      </c>
      <c r="L701" s="10">
        <f>+VLOOKUP(B701,'[2]TT 2023'!F$666:K$785,2,0)</f>
        <v>977306</v>
      </c>
      <c r="M701" s="10">
        <f t="shared" si="52"/>
        <v>0</v>
      </c>
      <c r="N701" s="5">
        <f>+VLOOKUP(B701,'[2]TT 2023'!F$666:K$785,6,0)</f>
        <v>45103</v>
      </c>
      <c r="O701" t="s">
        <v>1254</v>
      </c>
    </row>
    <row r="702" spans="1:21" hidden="1" x14ac:dyDescent="0.25">
      <c r="A702" s="5">
        <v>45073</v>
      </c>
      <c r="B702" s="16">
        <v>31463</v>
      </c>
      <c r="C702" s="6" t="s">
        <v>10</v>
      </c>
      <c r="D702" s="6" t="s">
        <v>1163</v>
      </c>
      <c r="E702" s="21">
        <v>3862791</v>
      </c>
      <c r="F702" s="22" t="s">
        <v>12</v>
      </c>
      <c r="G702" s="21">
        <v>386279</v>
      </c>
      <c r="H702" s="10">
        <f t="shared" si="51"/>
        <v>4249070</v>
      </c>
      <c r="I702" s="6" t="s">
        <v>147</v>
      </c>
      <c r="J702" s="6" t="s">
        <v>148</v>
      </c>
      <c r="K702" s="5">
        <f t="shared" si="53"/>
        <v>45108</v>
      </c>
      <c r="L702" s="10">
        <f>+VLOOKUP(B702,'[2]TT 2023'!F$666:K$785,2,0)</f>
        <v>4249069</v>
      </c>
      <c r="M702" s="10">
        <f t="shared" si="52"/>
        <v>-1</v>
      </c>
      <c r="N702" s="5">
        <f>+VLOOKUP(B702,'[2]TT 2023'!F$666:K$785,6,0)</f>
        <v>45103</v>
      </c>
      <c r="O702" t="s">
        <v>1254</v>
      </c>
    </row>
    <row r="703" spans="1:21" hidden="1" x14ac:dyDescent="0.25">
      <c r="A703" s="5">
        <v>45073</v>
      </c>
      <c r="B703" s="16">
        <v>31464</v>
      </c>
      <c r="C703" s="6" t="s">
        <v>10</v>
      </c>
      <c r="D703" s="6" t="s">
        <v>1164</v>
      </c>
      <c r="E703" s="21">
        <v>1776920</v>
      </c>
      <c r="F703" s="22" t="s">
        <v>12</v>
      </c>
      <c r="G703" s="21">
        <v>177692</v>
      </c>
      <c r="H703" s="10">
        <f t="shared" si="51"/>
        <v>1954612</v>
      </c>
      <c r="I703" s="6" t="s">
        <v>147</v>
      </c>
      <c r="J703" s="6" t="s">
        <v>148</v>
      </c>
      <c r="K703" s="5">
        <f t="shared" si="53"/>
        <v>45108</v>
      </c>
      <c r="L703" s="10">
        <f>+VLOOKUP(B703,'[2]TT 2023'!F$666:K$785,2,0)</f>
        <v>1954612</v>
      </c>
      <c r="M703" s="10">
        <f t="shared" si="52"/>
        <v>0</v>
      </c>
      <c r="N703" s="5">
        <f>+VLOOKUP(B703,'[2]TT 2023'!F$666:K$785,6,0)</f>
        <v>45103</v>
      </c>
      <c r="O703" t="s">
        <v>1254</v>
      </c>
    </row>
    <row r="704" spans="1:21" hidden="1" x14ac:dyDescent="0.25">
      <c r="A704" s="5">
        <v>45073</v>
      </c>
      <c r="B704" s="16">
        <v>31465</v>
      </c>
      <c r="C704" s="6" t="s">
        <v>10</v>
      </c>
      <c r="D704" s="6" t="s">
        <v>1165</v>
      </c>
      <c r="E704" s="21">
        <v>1468620</v>
      </c>
      <c r="F704" s="22" t="s">
        <v>12</v>
      </c>
      <c r="G704" s="21">
        <v>146862</v>
      </c>
      <c r="H704" s="10">
        <f t="shared" si="51"/>
        <v>1615482</v>
      </c>
      <c r="I704" s="6" t="s">
        <v>147</v>
      </c>
      <c r="J704" s="6" t="s">
        <v>148</v>
      </c>
      <c r="K704" s="5">
        <f t="shared" si="53"/>
        <v>45108</v>
      </c>
      <c r="L704" s="10">
        <f>+VLOOKUP(B704,'[2]TT 2023'!F$666:K$785,2,0)</f>
        <v>1615482</v>
      </c>
      <c r="M704" s="10">
        <f t="shared" si="52"/>
        <v>0</v>
      </c>
      <c r="N704" s="5">
        <f>+VLOOKUP(B704,'[2]TT 2023'!F$666:K$785,6,0)</f>
        <v>45103</v>
      </c>
      <c r="O704" t="s">
        <v>1254</v>
      </c>
    </row>
    <row r="705" spans="1:21" hidden="1" x14ac:dyDescent="0.25">
      <c r="A705" s="5">
        <v>45073</v>
      </c>
      <c r="B705" s="16">
        <v>31466</v>
      </c>
      <c r="C705" s="6" t="s">
        <v>10</v>
      </c>
      <c r="D705" s="6" t="s">
        <v>1166</v>
      </c>
      <c r="E705" s="21">
        <v>5664000</v>
      </c>
      <c r="F705" s="22" t="s">
        <v>12</v>
      </c>
      <c r="G705" s="21">
        <v>566400</v>
      </c>
      <c r="H705" s="10">
        <f t="shared" si="51"/>
        <v>6230400</v>
      </c>
      <c r="I705" s="6" t="s">
        <v>147</v>
      </c>
      <c r="J705" s="6" t="s">
        <v>148</v>
      </c>
      <c r="K705" s="5">
        <f t="shared" si="53"/>
        <v>45108</v>
      </c>
      <c r="L705" s="10">
        <f>+VLOOKUP(B705,'[2]TT 2023'!F$786:K$899,2,0)</f>
        <v>6230400</v>
      </c>
      <c r="M705" s="10">
        <f t="shared" si="52"/>
        <v>0</v>
      </c>
      <c r="N705" s="5">
        <f>+VLOOKUP(B705,'[2]TT 2023'!F$786:K$899,6,0)</f>
        <v>45117</v>
      </c>
      <c r="O705" t="s">
        <v>1412</v>
      </c>
      <c r="R705" s="15">
        <f>+VLOOKUP(B705,[5]ExportInvoiceList!$D:$O,3,0)</f>
        <v>6230400</v>
      </c>
      <c r="S705" s="15">
        <f t="shared" ref="S705:S709" si="57">+R705-H705</f>
        <v>0</v>
      </c>
      <c r="T705" t="str">
        <f>+VLOOKUP(B705,[5]ExportInvoiceList!$D:$O,12,0)</f>
        <v>Lịch thanh toán: Monthly at 10 &amp; 24</v>
      </c>
      <c r="U705" s="4">
        <f>+VLOOKUP(B705,[5]ExportInvoiceList!$D:$O,6,0)</f>
        <v>45097.000347222223</v>
      </c>
    </row>
    <row r="706" spans="1:21" hidden="1" x14ac:dyDescent="0.25">
      <c r="A706" s="5">
        <v>45073</v>
      </c>
      <c r="B706" s="16">
        <v>31469</v>
      </c>
      <c r="C706" s="6" t="s">
        <v>10</v>
      </c>
      <c r="D706" s="6" t="s">
        <v>1167</v>
      </c>
      <c r="E706" s="21">
        <v>1072050</v>
      </c>
      <c r="F706" s="22" t="s">
        <v>12</v>
      </c>
      <c r="G706" s="21">
        <v>107205</v>
      </c>
      <c r="H706" s="10">
        <f t="shared" si="51"/>
        <v>1179255</v>
      </c>
      <c r="I706" s="6" t="s">
        <v>13</v>
      </c>
      <c r="J706" s="6" t="s">
        <v>14</v>
      </c>
      <c r="K706" s="5">
        <f t="shared" si="53"/>
        <v>45108</v>
      </c>
      <c r="L706" s="10">
        <f>+VLOOKUP(B706,'[2]TT 2023'!F$786:K$899,2,0)</f>
        <v>1179255</v>
      </c>
      <c r="M706" s="10">
        <f t="shared" si="52"/>
        <v>0</v>
      </c>
      <c r="N706" s="5">
        <f>+VLOOKUP(B706,'[2]TT 2023'!F$786:K$899,6,0)</f>
        <v>45117</v>
      </c>
      <c r="O706" t="s">
        <v>1412</v>
      </c>
      <c r="R706" s="15">
        <f>+VLOOKUP(B706,[5]ExportInvoiceList!$D:$O,3,0)</f>
        <v>1179255</v>
      </c>
      <c r="S706" s="15">
        <f t="shared" si="57"/>
        <v>0</v>
      </c>
      <c r="T706" t="str">
        <f>+VLOOKUP(B706,[5]ExportInvoiceList!$D:$O,12,0)</f>
        <v>Lịch thanh toán: Monthly at 10 &amp; 24</v>
      </c>
      <c r="U706" s="4">
        <f>+VLOOKUP(B706,[5]ExportInvoiceList!$D:$O,6,0)</f>
        <v>45106.000347222223</v>
      </c>
    </row>
    <row r="707" spans="1:21" hidden="1" x14ac:dyDescent="0.25">
      <c r="A707" s="5">
        <v>45073</v>
      </c>
      <c r="B707" s="16">
        <v>31470</v>
      </c>
      <c r="C707" s="6" t="s">
        <v>10</v>
      </c>
      <c r="D707" s="6" t="s">
        <v>1168</v>
      </c>
      <c r="E707" s="21">
        <v>1776920</v>
      </c>
      <c r="F707" s="22" t="s">
        <v>12</v>
      </c>
      <c r="G707" s="21">
        <v>177692</v>
      </c>
      <c r="H707" s="10">
        <f t="shared" si="51"/>
        <v>1954612</v>
      </c>
      <c r="I707" s="6" t="s">
        <v>13</v>
      </c>
      <c r="J707" s="6" t="s">
        <v>14</v>
      </c>
      <c r="K707" s="5">
        <f t="shared" si="53"/>
        <v>45108</v>
      </c>
      <c r="L707" s="10">
        <f>+VLOOKUP(B707,'[2]TT 2023'!F$786:K$899,2,0)</f>
        <v>1954612</v>
      </c>
      <c r="M707" s="10">
        <f t="shared" si="52"/>
        <v>0</v>
      </c>
      <c r="N707" s="5">
        <f>+VLOOKUP(B707,'[2]TT 2023'!F$786:K$899,6,0)</f>
        <v>45117</v>
      </c>
      <c r="O707" t="s">
        <v>1412</v>
      </c>
      <c r="R707" s="15">
        <f>+VLOOKUP(B707,[5]ExportInvoiceList!$D:$O,3,0)</f>
        <v>1954612</v>
      </c>
      <c r="S707" s="15">
        <f t="shared" si="57"/>
        <v>0</v>
      </c>
      <c r="T707" t="str">
        <f>+VLOOKUP(B707,[5]ExportInvoiceList!$D:$O,12,0)</f>
        <v>Lịch thanh toán: Monthly at 10 &amp; 24</v>
      </c>
      <c r="U707" s="4">
        <f>+VLOOKUP(B707,[5]ExportInvoiceList!$D:$O,6,0)</f>
        <v>45107.000347222223</v>
      </c>
    </row>
    <row r="708" spans="1:21" hidden="1" x14ac:dyDescent="0.25">
      <c r="A708" s="5">
        <v>45073</v>
      </c>
      <c r="B708" s="16">
        <v>31471</v>
      </c>
      <c r="C708" s="6" t="s">
        <v>10</v>
      </c>
      <c r="D708" s="6" t="s">
        <v>1169</v>
      </c>
      <c r="E708" s="21">
        <v>12614595</v>
      </c>
      <c r="F708" s="22" t="s">
        <v>12</v>
      </c>
      <c r="G708" s="21">
        <v>1261460</v>
      </c>
      <c r="H708" s="10">
        <f t="shared" si="51"/>
        <v>13876055</v>
      </c>
      <c r="I708" s="6" t="s">
        <v>13</v>
      </c>
      <c r="J708" s="6" t="s">
        <v>14</v>
      </c>
      <c r="K708" s="5">
        <f t="shared" si="53"/>
        <v>45108</v>
      </c>
      <c r="L708" s="10">
        <f>+VLOOKUP(B708,'[2]TT 2023'!F$786:K$899,2,0)</f>
        <v>13876060</v>
      </c>
      <c r="M708" s="10">
        <f t="shared" si="52"/>
        <v>5</v>
      </c>
      <c r="N708" s="5">
        <f>+VLOOKUP(B708,'[2]TT 2023'!F$786:K$899,6,0)</f>
        <v>45117</v>
      </c>
      <c r="O708" t="s">
        <v>1412</v>
      </c>
      <c r="R708" s="15">
        <f>+VLOOKUP(B708,[5]ExportInvoiceList!$D:$O,3,0)</f>
        <v>13876055</v>
      </c>
      <c r="S708" s="15">
        <f t="shared" si="57"/>
        <v>0</v>
      </c>
      <c r="T708" t="str">
        <f>+VLOOKUP(B708,[5]ExportInvoiceList!$D:$O,12,0)</f>
        <v>Lịch thanh toán: Monthly at 10 &amp; 24</v>
      </c>
      <c r="U708" s="4">
        <f>+VLOOKUP(B708,[5]ExportInvoiceList!$D:$O,6,0)</f>
        <v>45107.000347222223</v>
      </c>
    </row>
    <row r="709" spans="1:21" hidden="1" x14ac:dyDescent="0.25">
      <c r="A709" s="5">
        <v>45076</v>
      </c>
      <c r="B709" s="16">
        <v>31608</v>
      </c>
      <c r="C709" s="6" t="s">
        <v>10</v>
      </c>
      <c r="D709" s="6" t="s">
        <v>1148</v>
      </c>
      <c r="E709" s="21">
        <v>1395189</v>
      </c>
      <c r="F709" s="22" t="s">
        <v>12</v>
      </c>
      <c r="G709" s="21">
        <v>139519</v>
      </c>
      <c r="H709" s="10">
        <f t="shared" si="51"/>
        <v>1534708</v>
      </c>
      <c r="I709" s="6" t="s">
        <v>53</v>
      </c>
      <c r="J709" s="6" t="s">
        <v>54</v>
      </c>
      <c r="K709" s="5">
        <f t="shared" si="53"/>
        <v>45111</v>
      </c>
      <c r="L709" s="10">
        <f>+VLOOKUP(B709,'[2]TT 2023'!F$786:K$899,2,0)</f>
        <v>1534709</v>
      </c>
      <c r="M709" s="10">
        <f t="shared" si="52"/>
        <v>1</v>
      </c>
      <c r="N709" s="5">
        <f>+VLOOKUP(B709,'[2]TT 2023'!F$786:K$899,6,0)</f>
        <v>45117</v>
      </c>
      <c r="O709" t="s">
        <v>1412</v>
      </c>
      <c r="R709" s="15">
        <f>+VLOOKUP(B709,[5]ExportInvoiceList!$D:$O,3,0)</f>
        <v>1534708</v>
      </c>
      <c r="S709" s="15">
        <f t="shared" si="57"/>
        <v>0</v>
      </c>
      <c r="T709" t="str">
        <f>+VLOOKUP(B709,[5]ExportInvoiceList!$D:$O,12,0)</f>
        <v>Lịch thanh toán: Monthly at 10 &amp; 24</v>
      </c>
      <c r="U709" s="4">
        <f>+VLOOKUP(B709,[5]ExportInvoiceList!$D:$O,6,0)</f>
        <v>45112.000347222223</v>
      </c>
    </row>
    <row r="710" spans="1:21" hidden="1" x14ac:dyDescent="0.25">
      <c r="A710" s="5">
        <v>45077</v>
      </c>
      <c r="B710" s="16">
        <v>32080</v>
      </c>
      <c r="C710" s="6" t="s">
        <v>10</v>
      </c>
      <c r="D710" s="6" t="s">
        <v>727</v>
      </c>
      <c r="E710" s="21">
        <v>-2618440</v>
      </c>
      <c r="F710" s="22" t="s">
        <v>12</v>
      </c>
      <c r="G710" s="21">
        <v>-261844</v>
      </c>
      <c r="H710" s="10">
        <f t="shared" si="51"/>
        <v>-2880284</v>
      </c>
      <c r="I710" s="6" t="s">
        <v>147</v>
      </c>
      <c r="J710" s="6" t="s">
        <v>148</v>
      </c>
      <c r="K710" s="5">
        <f t="shared" si="53"/>
        <v>45112</v>
      </c>
      <c r="L710" s="10" t="e">
        <f>+VLOOKUP(B710,'[2]TT 2023'!F$416:K$567,2,0)</f>
        <v>#N/A</v>
      </c>
      <c r="M710" s="10" t="e">
        <f t="shared" si="52"/>
        <v>#N/A</v>
      </c>
      <c r="N710" s="5" t="e">
        <f>+VLOOKUP(B710,'[2]TT 2023'!F$416:K$567,6,0)</f>
        <v>#N/A</v>
      </c>
      <c r="O710" t="s">
        <v>1219</v>
      </c>
      <c r="R710"/>
      <c r="S710"/>
    </row>
    <row r="711" spans="1:21" hidden="1" x14ac:dyDescent="0.25">
      <c r="A711" s="5">
        <v>45077</v>
      </c>
      <c r="B711" s="16">
        <v>32123</v>
      </c>
      <c r="C711" s="6" t="s">
        <v>10</v>
      </c>
      <c r="D711" s="6" t="s">
        <v>727</v>
      </c>
      <c r="E711" s="21">
        <v>-6305630</v>
      </c>
      <c r="F711" s="22" t="s">
        <v>12</v>
      </c>
      <c r="G711" s="21">
        <v>-630563</v>
      </c>
      <c r="H711" s="10">
        <f t="shared" si="51"/>
        <v>-6936193</v>
      </c>
      <c r="I711" s="6" t="s">
        <v>139</v>
      </c>
      <c r="J711" s="6" t="s">
        <v>140</v>
      </c>
      <c r="K711" s="5">
        <f t="shared" si="53"/>
        <v>45112</v>
      </c>
      <c r="L711" s="10" t="e">
        <f>+VLOOKUP(B711,'[2]TT 2023'!F$416:K$567,2,0)</f>
        <v>#N/A</v>
      </c>
      <c r="M711" s="10" t="e">
        <f t="shared" si="52"/>
        <v>#N/A</v>
      </c>
      <c r="N711" s="5" t="e">
        <f>+VLOOKUP(B711,'[2]TT 2023'!F$416:K$567,6,0)</f>
        <v>#N/A</v>
      </c>
      <c r="O711" t="s">
        <v>1219</v>
      </c>
      <c r="R711"/>
      <c r="S711"/>
    </row>
    <row r="712" spans="1:21" hidden="1" x14ac:dyDescent="0.25">
      <c r="A712" s="27">
        <v>45077</v>
      </c>
      <c r="B712" s="17">
        <v>32200</v>
      </c>
      <c r="C712" s="9" t="s">
        <v>10</v>
      </c>
      <c r="D712" s="9" t="s">
        <v>727</v>
      </c>
      <c r="E712" s="21">
        <v>-5540700</v>
      </c>
      <c r="F712" s="22" t="s">
        <v>12</v>
      </c>
      <c r="G712" s="21">
        <v>-554070</v>
      </c>
      <c r="H712" s="10">
        <f t="shared" si="51"/>
        <v>-6094770</v>
      </c>
      <c r="I712" s="9" t="s">
        <v>53</v>
      </c>
      <c r="J712" s="9" t="s">
        <v>54</v>
      </c>
      <c r="K712" s="27">
        <f t="shared" si="53"/>
        <v>45112</v>
      </c>
      <c r="L712" s="10" t="e">
        <f>+VLOOKUP(B712,'[2]TT 2023'!F$416:K$567,2,0)</f>
        <v>#N/A</v>
      </c>
      <c r="M712" s="10" t="e">
        <f t="shared" si="52"/>
        <v>#N/A</v>
      </c>
      <c r="N712" s="5" t="e">
        <f>+VLOOKUP(B712,'[2]TT 2023'!F$416:K$567,6,0)</f>
        <v>#N/A</v>
      </c>
      <c r="O712" t="s">
        <v>1219</v>
      </c>
      <c r="R712"/>
      <c r="S712"/>
    </row>
    <row r="713" spans="1:21" hidden="1" x14ac:dyDescent="0.25">
      <c r="A713" s="27">
        <v>45077</v>
      </c>
      <c r="B713" s="17">
        <v>32220</v>
      </c>
      <c r="C713" s="9" t="s">
        <v>10</v>
      </c>
      <c r="D713" s="9" t="s">
        <v>727</v>
      </c>
      <c r="E713" s="21">
        <v>-10151030</v>
      </c>
      <c r="F713" s="22" t="s">
        <v>12</v>
      </c>
      <c r="G713" s="21">
        <v>-1015103</v>
      </c>
      <c r="H713" s="10">
        <f t="shared" si="51"/>
        <v>-11166133</v>
      </c>
      <c r="I713" s="9" t="s">
        <v>13</v>
      </c>
      <c r="J713" s="9" t="s">
        <v>14</v>
      </c>
      <c r="K713" s="27">
        <f t="shared" si="53"/>
        <v>45112</v>
      </c>
      <c r="L713" s="10" t="e">
        <f>+VLOOKUP(B713,'[2]TT 2023'!F$416:K$567,2,0)</f>
        <v>#N/A</v>
      </c>
      <c r="M713" s="10" t="e">
        <f t="shared" si="52"/>
        <v>#N/A</v>
      </c>
      <c r="N713" s="5" t="e">
        <f>+VLOOKUP(B713,'[2]TT 2023'!F$416:K$567,6,0)</f>
        <v>#N/A</v>
      </c>
      <c r="O713" t="s">
        <v>1219</v>
      </c>
      <c r="R713"/>
      <c r="S713"/>
    </row>
    <row r="714" spans="1:21" hidden="1" x14ac:dyDescent="0.25">
      <c r="A714" s="5">
        <v>45077</v>
      </c>
      <c r="B714" s="16">
        <v>32221</v>
      </c>
      <c r="C714" s="6" t="s">
        <v>10</v>
      </c>
      <c r="D714" s="6" t="s">
        <v>727</v>
      </c>
      <c r="E714" s="21">
        <v>-501820</v>
      </c>
      <c r="F714" s="22" t="s">
        <v>12</v>
      </c>
      <c r="G714" s="21">
        <v>-50182</v>
      </c>
      <c r="H714" s="10">
        <f t="shared" si="51"/>
        <v>-552002</v>
      </c>
      <c r="I714" s="6" t="s">
        <v>131</v>
      </c>
      <c r="J714" s="6" t="s">
        <v>132</v>
      </c>
      <c r="K714" s="5">
        <f t="shared" si="53"/>
        <v>45112</v>
      </c>
      <c r="L714" s="10" t="e">
        <f>+VLOOKUP(B714,'[2]TT 2023'!F$416:K$567,2,0)</f>
        <v>#N/A</v>
      </c>
      <c r="M714" s="10" t="e">
        <f t="shared" si="52"/>
        <v>#N/A</v>
      </c>
      <c r="N714" s="5" t="e">
        <f>+VLOOKUP(B714,'[2]TT 2023'!F$416:K$567,6,0)</f>
        <v>#N/A</v>
      </c>
      <c r="O714" t="s">
        <v>1219</v>
      </c>
      <c r="R714"/>
      <c r="S714"/>
    </row>
    <row r="715" spans="1:21" hidden="1" x14ac:dyDescent="0.25">
      <c r="A715" s="5">
        <v>45077</v>
      </c>
      <c r="B715" s="16">
        <v>32240</v>
      </c>
      <c r="C715" s="6" t="s">
        <v>10</v>
      </c>
      <c r="D715" s="6" t="s">
        <v>727</v>
      </c>
      <c r="E715" s="21">
        <v>-8621938</v>
      </c>
      <c r="F715" s="22" t="s">
        <v>12</v>
      </c>
      <c r="G715" s="21">
        <v>-862194</v>
      </c>
      <c r="H715" s="10">
        <f t="shared" si="51"/>
        <v>-9484132</v>
      </c>
      <c r="I715" s="6" t="s">
        <v>73</v>
      </c>
      <c r="J715" s="6" t="s">
        <v>74</v>
      </c>
      <c r="K715" s="5">
        <f t="shared" si="53"/>
        <v>45112</v>
      </c>
      <c r="L715" s="10" t="e">
        <f>+VLOOKUP(B715,'[2]TT 2023'!F$416:K$567,2,0)</f>
        <v>#N/A</v>
      </c>
      <c r="M715" s="10" t="e">
        <f t="shared" si="52"/>
        <v>#N/A</v>
      </c>
      <c r="N715" s="5" t="e">
        <f>+VLOOKUP(B715,'[2]TT 2023'!F$416:K$567,6,0)</f>
        <v>#N/A</v>
      </c>
      <c r="O715" t="s">
        <v>1219</v>
      </c>
      <c r="R715"/>
      <c r="S715"/>
    </row>
    <row r="716" spans="1:21" hidden="1" x14ac:dyDescent="0.25">
      <c r="A716" s="5">
        <v>45077</v>
      </c>
      <c r="B716" s="16">
        <v>32652</v>
      </c>
      <c r="C716" s="6" t="s">
        <v>10</v>
      </c>
      <c r="D716" s="6" t="s">
        <v>1170</v>
      </c>
      <c r="E716" s="21">
        <v>5099975</v>
      </c>
      <c r="F716" s="22" t="s">
        <v>12</v>
      </c>
      <c r="G716" s="21">
        <v>509998</v>
      </c>
      <c r="H716" s="10">
        <f t="shared" si="51"/>
        <v>5609973</v>
      </c>
      <c r="I716" s="6" t="s">
        <v>117</v>
      </c>
      <c r="J716" s="6" t="s">
        <v>118</v>
      </c>
      <c r="K716" s="5">
        <f t="shared" si="53"/>
        <v>45112</v>
      </c>
      <c r="L716" s="10">
        <f>+VLOOKUP(B716,'[2]TT 2023'!F$786:K$899,2,0)</f>
        <v>5609978</v>
      </c>
      <c r="M716" s="10">
        <f t="shared" si="52"/>
        <v>5</v>
      </c>
      <c r="N716" s="5">
        <f>+VLOOKUP(B716,'[2]TT 2023'!F$786:K$899,6,0)</f>
        <v>45117</v>
      </c>
      <c r="O716" t="s">
        <v>1412</v>
      </c>
      <c r="R716" s="15">
        <f>+VLOOKUP(B716,[5]ExportInvoiceList!$D:$O,3,0)</f>
        <v>5609973</v>
      </c>
      <c r="S716" s="15">
        <f t="shared" ref="S716:S736" si="58">+R716-H716</f>
        <v>0</v>
      </c>
      <c r="T716" t="str">
        <f>+VLOOKUP(B716,[5]ExportInvoiceList!$D:$O,12,0)</f>
        <v>Lịch thanh toán: Monthly at 10 &amp; 24</v>
      </c>
      <c r="U716" s="4">
        <f>+VLOOKUP(B716,[5]ExportInvoiceList!$D:$O,6,0)</f>
        <v>45108.000347222223</v>
      </c>
    </row>
    <row r="717" spans="1:21" hidden="1" x14ac:dyDescent="0.25">
      <c r="A717" s="5">
        <v>45077</v>
      </c>
      <c r="B717" s="16">
        <v>32653</v>
      </c>
      <c r="C717" s="6" t="s">
        <v>10</v>
      </c>
      <c r="D717" s="6" t="s">
        <v>1171</v>
      </c>
      <c r="E717" s="21">
        <v>3849940</v>
      </c>
      <c r="F717" s="22" t="s">
        <v>12</v>
      </c>
      <c r="G717" s="21">
        <v>384994</v>
      </c>
      <c r="H717" s="10">
        <f t="shared" si="51"/>
        <v>4234934</v>
      </c>
      <c r="I717" s="6" t="s">
        <v>175</v>
      </c>
      <c r="J717" s="6" t="s">
        <v>176</v>
      </c>
      <c r="K717" s="5">
        <f t="shared" si="53"/>
        <v>45112</v>
      </c>
      <c r="L717" s="10">
        <f>+VLOOKUP(B717,'[2]TT 2023'!F$786:K$899,2,0)</f>
        <v>4234934</v>
      </c>
      <c r="M717" s="10">
        <f t="shared" si="52"/>
        <v>0</v>
      </c>
      <c r="N717" s="5">
        <f>+VLOOKUP(B717,'[2]TT 2023'!F$786:K$899,6,0)</f>
        <v>45117</v>
      </c>
      <c r="O717" t="s">
        <v>1412</v>
      </c>
      <c r="R717" s="15">
        <f>+VLOOKUP(B717,[5]ExportInvoiceList!$D:$O,3,0)</f>
        <v>4234934</v>
      </c>
      <c r="S717" s="15">
        <f t="shared" si="58"/>
        <v>0</v>
      </c>
      <c r="T717" t="str">
        <f>+VLOOKUP(B717,[5]ExportInvoiceList!$D:$O,12,0)</f>
        <v>Lịch thanh toán: Monthly at 10 &amp; 24</v>
      </c>
      <c r="U717" s="4">
        <f>+VLOOKUP(B717,[5]ExportInvoiceList!$D:$O,6,0)</f>
        <v>45112.000347222223</v>
      </c>
    </row>
    <row r="718" spans="1:21" hidden="1" x14ac:dyDescent="0.25">
      <c r="A718" s="5">
        <v>45077</v>
      </c>
      <c r="B718" s="16">
        <v>32654</v>
      </c>
      <c r="C718" s="6" t="s">
        <v>10</v>
      </c>
      <c r="D718" s="6" t="s">
        <v>1172</v>
      </c>
      <c r="E718" s="21">
        <v>3945650</v>
      </c>
      <c r="F718" s="22" t="s">
        <v>12</v>
      </c>
      <c r="G718" s="21">
        <v>394565</v>
      </c>
      <c r="H718" s="10">
        <f t="shared" ref="H718:H780" si="59">+E718+G718</f>
        <v>4340215</v>
      </c>
      <c r="I718" s="6" t="s">
        <v>93</v>
      </c>
      <c r="J718" s="6" t="s">
        <v>94</v>
      </c>
      <c r="K718" s="5">
        <f t="shared" si="53"/>
        <v>45112</v>
      </c>
      <c r="L718" s="10">
        <f>+VLOOKUP(B718,'[2]TT 2023'!F$786:K$899,2,0)</f>
        <v>4340215</v>
      </c>
      <c r="M718" s="10">
        <f t="shared" si="52"/>
        <v>0</v>
      </c>
      <c r="N718" s="5">
        <f>+VLOOKUP(B718,'[2]TT 2023'!F$786:K$899,6,0)</f>
        <v>45117</v>
      </c>
      <c r="O718" t="s">
        <v>1412</v>
      </c>
      <c r="R718" s="15">
        <f>+VLOOKUP(B718,[5]ExportInvoiceList!$D:$O,3,0)</f>
        <v>4340215</v>
      </c>
      <c r="S718" s="15">
        <f t="shared" si="58"/>
        <v>0</v>
      </c>
      <c r="T718" t="str">
        <f>+VLOOKUP(B718,[5]ExportInvoiceList!$D:$O,12,0)</f>
        <v>Lịch thanh toán: Monthly at 10 &amp; 24</v>
      </c>
      <c r="U718" s="4">
        <f>+VLOOKUP(B718,[5]ExportInvoiceList!$D:$O,6,0)</f>
        <v>45111.000347222223</v>
      </c>
    </row>
    <row r="719" spans="1:21" hidden="1" x14ac:dyDescent="0.25">
      <c r="A719" s="5">
        <v>45077</v>
      </c>
      <c r="B719" s="16">
        <v>32655</v>
      </c>
      <c r="C719" s="6" t="s">
        <v>10</v>
      </c>
      <c r="D719" s="6" t="s">
        <v>1173</v>
      </c>
      <c r="E719" s="21">
        <v>1715280</v>
      </c>
      <c r="F719" s="22" t="s">
        <v>12</v>
      </c>
      <c r="G719" s="21">
        <v>171528</v>
      </c>
      <c r="H719" s="10">
        <f t="shared" si="59"/>
        <v>1886808</v>
      </c>
      <c r="I719" s="6" t="s">
        <v>53</v>
      </c>
      <c r="J719" s="6" t="s">
        <v>54</v>
      </c>
      <c r="K719" s="5">
        <f t="shared" si="53"/>
        <v>45112</v>
      </c>
      <c r="L719" s="10">
        <f>+VLOOKUP(B719,'[2]TT 2023'!F$786:K$899,2,0)</f>
        <v>1886808</v>
      </c>
      <c r="M719" s="10">
        <f t="shared" si="52"/>
        <v>0</v>
      </c>
      <c r="N719" s="5">
        <f>+VLOOKUP(B719,'[2]TT 2023'!F$786:K$899,6,0)</f>
        <v>45117</v>
      </c>
      <c r="O719" t="s">
        <v>1412</v>
      </c>
      <c r="R719" s="15">
        <f>+VLOOKUP(B719,[5]ExportInvoiceList!$D:$O,3,0)</f>
        <v>1886808</v>
      </c>
      <c r="S719" s="15">
        <f t="shared" si="58"/>
        <v>0</v>
      </c>
      <c r="T719" t="str">
        <f>+VLOOKUP(B719,[5]ExportInvoiceList!$D:$O,12,0)</f>
        <v>Lịch thanh toán: Monthly at 10 &amp; 24</v>
      </c>
      <c r="U719" s="4">
        <f>+VLOOKUP(B719,[5]ExportInvoiceList!$D:$O,6,0)</f>
        <v>45115.000347222223</v>
      </c>
    </row>
    <row r="720" spans="1:21" hidden="1" x14ac:dyDescent="0.25">
      <c r="A720" s="5">
        <v>45077</v>
      </c>
      <c r="B720" s="16">
        <v>32656</v>
      </c>
      <c r="C720" s="6" t="s">
        <v>10</v>
      </c>
      <c r="D720" s="6" t="s">
        <v>1174</v>
      </c>
      <c r="E720" s="21">
        <v>3331740</v>
      </c>
      <c r="F720" s="22" t="s">
        <v>12</v>
      </c>
      <c r="G720" s="21">
        <v>333174</v>
      </c>
      <c r="H720" s="10">
        <f t="shared" si="59"/>
        <v>3664914</v>
      </c>
      <c r="I720" s="6" t="s">
        <v>13</v>
      </c>
      <c r="J720" s="6" t="s">
        <v>14</v>
      </c>
      <c r="K720" s="5">
        <f t="shared" si="53"/>
        <v>45112</v>
      </c>
      <c r="L720" s="10">
        <f>+VLOOKUP(B720,'[2]TT 2023'!F$786:K$899,2,0)</f>
        <v>3664914</v>
      </c>
      <c r="M720" s="10">
        <f t="shared" si="52"/>
        <v>0</v>
      </c>
      <c r="N720" s="5">
        <f>+VLOOKUP(B720,'[2]TT 2023'!F$786:K$899,6,0)</f>
        <v>45117</v>
      </c>
      <c r="O720" t="s">
        <v>1412</v>
      </c>
      <c r="R720" s="15">
        <f>+VLOOKUP(B720,[5]ExportInvoiceList!$D:$O,3,0)</f>
        <v>3664914</v>
      </c>
      <c r="S720" s="15">
        <f t="shared" si="58"/>
        <v>0</v>
      </c>
      <c r="T720" t="str">
        <f>+VLOOKUP(B720,[5]ExportInvoiceList!$D:$O,12,0)</f>
        <v>Lịch thanh toán: Monthly at 10 &amp; 24</v>
      </c>
      <c r="U720" s="4">
        <f>+VLOOKUP(B720,[5]ExportInvoiceList!$D:$O,6,0)</f>
        <v>45111.000347222223</v>
      </c>
    </row>
    <row r="721" spans="1:22" hidden="1" x14ac:dyDescent="0.25">
      <c r="A721" s="5">
        <v>45077</v>
      </c>
      <c r="B721" s="16">
        <v>32657</v>
      </c>
      <c r="C721" s="6" t="s">
        <v>10</v>
      </c>
      <c r="D721" s="6" t="s">
        <v>1175</v>
      </c>
      <c r="E721" s="21">
        <v>1715280</v>
      </c>
      <c r="F721" s="22" t="s">
        <v>12</v>
      </c>
      <c r="G721" s="21">
        <v>171528</v>
      </c>
      <c r="H721" s="10">
        <f t="shared" si="59"/>
        <v>1886808</v>
      </c>
      <c r="I721" s="6" t="s">
        <v>13</v>
      </c>
      <c r="J721" s="6" t="s">
        <v>14</v>
      </c>
      <c r="K721" s="5">
        <f t="shared" si="53"/>
        <v>45112</v>
      </c>
      <c r="L721" s="10">
        <f>+VLOOKUP(B721,'[2]TT 2023'!F$786:K$899,2,0)</f>
        <v>1886808</v>
      </c>
      <c r="M721" s="10">
        <f t="shared" si="52"/>
        <v>0</v>
      </c>
      <c r="N721" s="5">
        <f>+VLOOKUP(B721,'[2]TT 2023'!F$786:K$899,6,0)</f>
        <v>45117</v>
      </c>
      <c r="O721" t="s">
        <v>1412</v>
      </c>
      <c r="R721" s="15">
        <f>+VLOOKUP(B721,[5]ExportInvoiceList!$D:$O,3,0)</f>
        <v>1886808</v>
      </c>
      <c r="S721" s="15">
        <f t="shared" si="58"/>
        <v>0</v>
      </c>
      <c r="T721" t="str">
        <f>+VLOOKUP(B721,[5]ExportInvoiceList!$D:$O,12,0)</f>
        <v>Lịch thanh toán: Monthly at 10 &amp; 24</v>
      </c>
      <c r="U721" s="4">
        <f>+VLOOKUP(B721,[5]ExportInvoiceList!$D:$O,6,0)</f>
        <v>45111.000347222223</v>
      </c>
    </row>
    <row r="722" spans="1:22" hidden="1" x14ac:dyDescent="0.25">
      <c r="A722" s="5">
        <v>45077</v>
      </c>
      <c r="B722" s="16">
        <v>32658</v>
      </c>
      <c r="C722" s="6" t="s">
        <v>10</v>
      </c>
      <c r="D722" s="6" t="s">
        <v>1176</v>
      </c>
      <c r="E722" s="21">
        <v>1003660</v>
      </c>
      <c r="F722" s="22" t="s">
        <v>12</v>
      </c>
      <c r="G722" s="21">
        <v>100366</v>
      </c>
      <c r="H722" s="10">
        <f t="shared" si="59"/>
        <v>1104026</v>
      </c>
      <c r="I722" s="6" t="s">
        <v>13</v>
      </c>
      <c r="J722" s="6" t="s">
        <v>14</v>
      </c>
      <c r="K722" s="5">
        <f t="shared" si="53"/>
        <v>45112</v>
      </c>
      <c r="L722" s="10">
        <f>+VLOOKUP(B722,'[2]TT 2023'!F$786:K$899,2,0)</f>
        <v>1104026</v>
      </c>
      <c r="M722" s="10">
        <f t="shared" ref="M722:M745" si="60">+L722-H722</f>
        <v>0</v>
      </c>
      <c r="N722" s="5">
        <f>+VLOOKUP(B722,'[2]TT 2023'!F$786:K$899,6,0)</f>
        <v>45117</v>
      </c>
      <c r="O722" t="s">
        <v>1412</v>
      </c>
      <c r="R722" s="15">
        <f>+VLOOKUP(B722,[5]ExportInvoiceList!$D:$O,3,0)</f>
        <v>1104026</v>
      </c>
      <c r="S722" s="15">
        <f t="shared" si="58"/>
        <v>0</v>
      </c>
      <c r="T722" t="str">
        <f>+VLOOKUP(B722,[5]ExportInvoiceList!$D:$O,12,0)</f>
        <v>Lịch thanh toán: Monthly at 10 &amp; 24</v>
      </c>
      <c r="U722" s="4">
        <f>+VLOOKUP(B722,[5]ExportInvoiceList!$D:$O,6,0)</f>
        <v>45111.000347222223</v>
      </c>
    </row>
    <row r="723" spans="1:22" hidden="1" x14ac:dyDescent="0.25">
      <c r="A723" s="5">
        <v>45077</v>
      </c>
      <c r="B723" s="16">
        <v>32659</v>
      </c>
      <c r="C723" s="6" t="s">
        <v>10</v>
      </c>
      <c r="D723" s="6" t="s">
        <v>1177</v>
      </c>
      <c r="E723" s="21">
        <v>1776920</v>
      </c>
      <c r="F723" s="22" t="s">
        <v>12</v>
      </c>
      <c r="G723" s="21">
        <v>177692</v>
      </c>
      <c r="H723" s="10">
        <f t="shared" si="59"/>
        <v>1954612</v>
      </c>
      <c r="I723" s="6" t="s">
        <v>13</v>
      </c>
      <c r="J723" s="6" t="s">
        <v>14</v>
      </c>
      <c r="K723" s="5">
        <f t="shared" si="53"/>
        <v>45112</v>
      </c>
      <c r="L723" s="10">
        <f>+VLOOKUP(B723,'[2]TT 2023'!F$786:K$899,2,0)</f>
        <v>1954612</v>
      </c>
      <c r="M723" s="10">
        <f t="shared" si="60"/>
        <v>0</v>
      </c>
      <c r="N723" s="5">
        <f>+VLOOKUP(B723,'[2]TT 2023'!F$786:K$899,6,0)</f>
        <v>45117</v>
      </c>
      <c r="O723" t="s">
        <v>1412</v>
      </c>
      <c r="R723" s="15">
        <f>+VLOOKUP(B723,[5]ExportInvoiceList!$D:$O,3,0)</f>
        <v>1954612</v>
      </c>
      <c r="S723" s="15">
        <f t="shared" si="58"/>
        <v>0</v>
      </c>
      <c r="T723" t="str">
        <f>+VLOOKUP(B723,[5]ExportInvoiceList!$D:$O,12,0)</f>
        <v>Lịch thanh toán: Monthly at 10 &amp; 24</v>
      </c>
      <c r="U723" s="4">
        <f>+VLOOKUP(B723,[5]ExportInvoiceList!$D:$O,6,0)</f>
        <v>45108.000347222223</v>
      </c>
    </row>
    <row r="724" spans="1:22" hidden="1" x14ac:dyDescent="0.25">
      <c r="A724" s="5">
        <v>45077</v>
      </c>
      <c r="B724" s="16">
        <v>32660</v>
      </c>
      <c r="C724" s="6" t="s">
        <v>10</v>
      </c>
      <c r="D724" s="6" t="s">
        <v>1178</v>
      </c>
      <c r="E724" s="21">
        <v>501830</v>
      </c>
      <c r="F724" s="22" t="s">
        <v>12</v>
      </c>
      <c r="G724" s="21">
        <v>50183</v>
      </c>
      <c r="H724" s="10">
        <f t="shared" si="59"/>
        <v>552013</v>
      </c>
      <c r="I724" s="6" t="s">
        <v>13</v>
      </c>
      <c r="J724" s="6" t="s">
        <v>14</v>
      </c>
      <c r="K724" s="5">
        <f t="shared" si="53"/>
        <v>45112</v>
      </c>
      <c r="L724" s="10">
        <f>+VLOOKUP(B724,'[2]TT 2023'!F$786:K$899,2,0)</f>
        <v>552013</v>
      </c>
      <c r="M724" s="10">
        <f t="shared" si="60"/>
        <v>0</v>
      </c>
      <c r="N724" s="5">
        <f>+VLOOKUP(B724,'[2]TT 2023'!F$786:K$899,6,0)</f>
        <v>45117</v>
      </c>
      <c r="O724" t="s">
        <v>1412</v>
      </c>
      <c r="R724" s="15">
        <f>+VLOOKUP(B724,[5]ExportInvoiceList!$D:$O,3,0)</f>
        <v>552013</v>
      </c>
      <c r="S724" s="15">
        <f t="shared" si="58"/>
        <v>0</v>
      </c>
      <c r="T724" t="str">
        <f>+VLOOKUP(B724,[5]ExportInvoiceList!$D:$O,12,0)</f>
        <v>Lịch thanh toán: Monthly at 10 &amp; 24</v>
      </c>
      <c r="U724" s="4">
        <f>+VLOOKUP(B724,[5]ExportInvoiceList!$D:$O,6,0)</f>
        <v>45108.000347222223</v>
      </c>
    </row>
    <row r="725" spans="1:22" hidden="1" x14ac:dyDescent="0.25">
      <c r="A725" s="5">
        <v>45077</v>
      </c>
      <c r="B725" s="16">
        <v>32661</v>
      </c>
      <c r="C725" s="6" t="s">
        <v>10</v>
      </c>
      <c r="D725" s="6" t="s">
        <v>1179</v>
      </c>
      <c r="E725" s="21">
        <v>2665380</v>
      </c>
      <c r="F725" s="22" t="s">
        <v>12</v>
      </c>
      <c r="G725" s="21">
        <v>266538</v>
      </c>
      <c r="H725" s="10">
        <f t="shared" si="59"/>
        <v>2931918</v>
      </c>
      <c r="I725" s="6" t="s">
        <v>147</v>
      </c>
      <c r="J725" s="6" t="s">
        <v>148</v>
      </c>
      <c r="K725" s="5">
        <f t="shared" si="53"/>
        <v>45112</v>
      </c>
      <c r="L725" s="10">
        <f>+VLOOKUP(B725,'[2]TT 2023'!F$786:K$899,2,0)</f>
        <v>2931918</v>
      </c>
      <c r="M725" s="10">
        <f t="shared" si="60"/>
        <v>0</v>
      </c>
      <c r="N725" s="5">
        <f>+VLOOKUP(B725,'[2]TT 2023'!F$786:K$899,6,0)</f>
        <v>45117</v>
      </c>
      <c r="O725" t="s">
        <v>1412</v>
      </c>
      <c r="R725" s="15">
        <f>+VLOOKUP(B725,[5]ExportInvoiceList!$D:$O,3,0)</f>
        <v>2931918</v>
      </c>
      <c r="S725" s="15">
        <f t="shared" si="58"/>
        <v>0</v>
      </c>
      <c r="T725" t="str">
        <f>+VLOOKUP(B725,[5]ExportInvoiceList!$D:$O,12,0)</f>
        <v>Lịch thanh toán: Monthly at 10 &amp; 24</v>
      </c>
      <c r="U725" s="4">
        <f>+VLOOKUP(B725,[5]ExportInvoiceList!$D:$O,6,0)</f>
        <v>45103.000347222223</v>
      </c>
    </row>
    <row r="726" spans="1:22" hidden="1" x14ac:dyDescent="0.25">
      <c r="A726" s="5">
        <v>45077</v>
      </c>
      <c r="B726" s="16">
        <v>32662</v>
      </c>
      <c r="C726" s="6" t="s">
        <v>10</v>
      </c>
      <c r="D726" s="6" t="s">
        <v>1180</v>
      </c>
      <c r="E726" s="21">
        <v>1416000</v>
      </c>
      <c r="F726" s="22" t="s">
        <v>12</v>
      </c>
      <c r="G726" s="21">
        <v>141600</v>
      </c>
      <c r="H726" s="10">
        <f t="shared" si="59"/>
        <v>1557600</v>
      </c>
      <c r="I726" s="6" t="s">
        <v>147</v>
      </c>
      <c r="J726" s="6" t="s">
        <v>148</v>
      </c>
      <c r="K726" s="5">
        <f t="shared" si="53"/>
        <v>45112</v>
      </c>
      <c r="L726" s="10">
        <f>+VLOOKUP(B726,'[2]TT 2023'!F$786:K$899,2,0)</f>
        <v>1557600</v>
      </c>
      <c r="M726" s="10">
        <f t="shared" si="60"/>
        <v>0</v>
      </c>
      <c r="N726" s="5">
        <f>+VLOOKUP(B726,'[2]TT 2023'!F$786:K$899,6,0)</f>
        <v>45117</v>
      </c>
      <c r="O726" t="s">
        <v>1412</v>
      </c>
      <c r="R726" s="15">
        <f>+VLOOKUP(B726,[5]ExportInvoiceList!$D:$O,3,0)</f>
        <v>1557600</v>
      </c>
      <c r="S726" s="15">
        <f t="shared" si="58"/>
        <v>0</v>
      </c>
      <c r="T726" t="str">
        <f>+VLOOKUP(B726,[5]ExportInvoiceList!$D:$O,12,0)</f>
        <v>Lịch thanh toán: Monthly at 10 &amp; 24</v>
      </c>
      <c r="U726" s="4">
        <f>+VLOOKUP(B726,[5]ExportInvoiceList!$D:$O,6,0)</f>
        <v>45103.000347222223</v>
      </c>
    </row>
    <row r="727" spans="1:22" hidden="1" x14ac:dyDescent="0.25">
      <c r="A727" s="5">
        <v>45077</v>
      </c>
      <c r="B727" s="16">
        <v>32663</v>
      </c>
      <c r="C727" s="6" t="s">
        <v>10</v>
      </c>
      <c r="D727" s="6" t="s">
        <v>1181</v>
      </c>
      <c r="E727" s="21">
        <v>1190660</v>
      </c>
      <c r="F727" s="22" t="s">
        <v>12</v>
      </c>
      <c r="G727" s="21">
        <v>119066</v>
      </c>
      <c r="H727" s="10">
        <f t="shared" si="59"/>
        <v>1309726</v>
      </c>
      <c r="I727" s="6" t="s">
        <v>147</v>
      </c>
      <c r="J727" s="6" t="s">
        <v>148</v>
      </c>
      <c r="K727" s="5">
        <f t="shared" si="53"/>
        <v>45112</v>
      </c>
      <c r="L727" s="10">
        <f>+VLOOKUP(B727,'[2]TT 2023'!F$786:K$899,2,0)</f>
        <v>1309726</v>
      </c>
      <c r="M727" s="10">
        <f t="shared" si="60"/>
        <v>0</v>
      </c>
      <c r="N727" s="5">
        <f>+VLOOKUP(B727,'[2]TT 2023'!F$786:K$899,6,0)</f>
        <v>45117</v>
      </c>
      <c r="O727" t="s">
        <v>1412</v>
      </c>
      <c r="R727" s="15">
        <f>+VLOOKUP(B727,[5]ExportInvoiceList!$D:$O,3,0)</f>
        <v>1309726</v>
      </c>
      <c r="S727" s="15">
        <f t="shared" si="58"/>
        <v>0</v>
      </c>
      <c r="T727" t="str">
        <f>+VLOOKUP(B727,[5]ExportInvoiceList!$D:$O,12,0)</f>
        <v>Lịch thanh toán: Monthly at 10 &amp; 24</v>
      </c>
      <c r="U727" s="4">
        <f>+VLOOKUP(B727,[5]ExportInvoiceList!$D:$O,6,0)</f>
        <v>45103.000347222223</v>
      </c>
    </row>
    <row r="728" spans="1:22" hidden="1" x14ac:dyDescent="0.25">
      <c r="A728" s="5">
        <v>45077</v>
      </c>
      <c r="B728" s="16">
        <v>32664</v>
      </c>
      <c r="C728" s="6" t="s">
        <v>10</v>
      </c>
      <c r="D728" s="6" t="s">
        <v>1182</v>
      </c>
      <c r="E728" s="21">
        <v>4991831</v>
      </c>
      <c r="F728" s="22" t="s">
        <v>12</v>
      </c>
      <c r="G728" s="21">
        <v>499183</v>
      </c>
      <c r="H728" s="10">
        <f t="shared" si="59"/>
        <v>5491014</v>
      </c>
      <c r="I728" s="6" t="s">
        <v>147</v>
      </c>
      <c r="J728" s="6" t="s">
        <v>148</v>
      </c>
      <c r="K728" s="5">
        <f t="shared" si="53"/>
        <v>45112</v>
      </c>
      <c r="L728" s="10">
        <f>+VLOOKUP(B728,'[2]TT 2023'!F$786:K$899,2,0)</f>
        <v>5491013</v>
      </c>
      <c r="M728" s="10">
        <f t="shared" si="60"/>
        <v>-1</v>
      </c>
      <c r="N728" s="5">
        <f>+VLOOKUP(B728,'[2]TT 2023'!F$786:K$899,6,0)</f>
        <v>45117</v>
      </c>
      <c r="O728" t="s">
        <v>1412</v>
      </c>
      <c r="R728" s="15">
        <f>+VLOOKUP(B728,[5]ExportInvoiceList!$D:$O,3,0)</f>
        <v>5491014</v>
      </c>
      <c r="S728" s="15">
        <f t="shared" si="58"/>
        <v>0</v>
      </c>
      <c r="T728" t="str">
        <f>+VLOOKUP(B728,[5]ExportInvoiceList!$D:$O,12,0)</f>
        <v>Lịch thanh toán: Monthly at 10 &amp; 24</v>
      </c>
      <c r="U728" s="4">
        <f>+VLOOKUP(B728,[5]ExportInvoiceList!$D:$O,6,0)</f>
        <v>45103.000347222223</v>
      </c>
    </row>
    <row r="729" spans="1:22" hidden="1" x14ac:dyDescent="0.25">
      <c r="A729" s="5">
        <v>45077</v>
      </c>
      <c r="B729" s="16">
        <v>32665</v>
      </c>
      <c r="C729" s="6" t="s">
        <v>10</v>
      </c>
      <c r="D729" s="6" t="s">
        <v>1183</v>
      </c>
      <c r="E729" s="21">
        <v>888460</v>
      </c>
      <c r="F729" s="22" t="s">
        <v>12</v>
      </c>
      <c r="G729" s="21">
        <v>88846</v>
      </c>
      <c r="H729" s="10">
        <f t="shared" si="59"/>
        <v>977306</v>
      </c>
      <c r="I729" s="6" t="s">
        <v>147</v>
      </c>
      <c r="J729" s="6" t="s">
        <v>148</v>
      </c>
      <c r="K729" s="5">
        <f t="shared" ref="K729:K745" si="61">35+A729</f>
        <v>45112</v>
      </c>
      <c r="L729" s="10">
        <f>+VLOOKUP(B729,'[2]TT 2023'!F$786:K$899,2,0)</f>
        <v>977306</v>
      </c>
      <c r="M729" s="10">
        <f t="shared" si="60"/>
        <v>0</v>
      </c>
      <c r="N729" s="5">
        <f>+VLOOKUP(B729,'[2]TT 2023'!F$786:K$899,6,0)</f>
        <v>45117</v>
      </c>
      <c r="O729" t="s">
        <v>1412</v>
      </c>
      <c r="R729" s="15">
        <f>+VLOOKUP(B729,[5]ExportInvoiceList!$D:$O,3,0)</f>
        <v>977306</v>
      </c>
      <c r="S729" s="15">
        <f t="shared" si="58"/>
        <v>0</v>
      </c>
      <c r="T729" t="str">
        <f>+VLOOKUP(B729,[5]ExportInvoiceList!$D:$O,12,0)</f>
        <v>Lịch thanh toán: Monthly at 10 &amp; 24</v>
      </c>
      <c r="U729" s="4">
        <f>+VLOOKUP(B729,[5]ExportInvoiceList!$D:$O,6,0)</f>
        <v>45104.000347222223</v>
      </c>
    </row>
    <row r="730" spans="1:22" hidden="1" x14ac:dyDescent="0.25">
      <c r="A730" s="5">
        <v>45077</v>
      </c>
      <c r="B730" s="16">
        <v>32666</v>
      </c>
      <c r="C730" s="6" t="s">
        <v>10</v>
      </c>
      <c r="D730" s="6" t="s">
        <v>1184</v>
      </c>
      <c r="E730" s="21">
        <v>250915</v>
      </c>
      <c r="F730" s="22" t="s">
        <v>12</v>
      </c>
      <c r="G730" s="21">
        <v>25092</v>
      </c>
      <c r="H730" s="10">
        <f t="shared" si="59"/>
        <v>276007</v>
      </c>
      <c r="I730" s="6" t="s">
        <v>147</v>
      </c>
      <c r="J730" s="6" t="s">
        <v>148</v>
      </c>
      <c r="K730" s="5">
        <f t="shared" si="61"/>
        <v>45112</v>
      </c>
      <c r="L730" s="10">
        <f>+VLOOKUP(B730,'[2]TT 2023'!F$786:K$899,2,0)</f>
        <v>276012</v>
      </c>
      <c r="M730" s="10">
        <f t="shared" si="60"/>
        <v>5</v>
      </c>
      <c r="N730" s="5">
        <f>+VLOOKUP(B730,'[2]TT 2023'!F$786:K$899,6,0)</f>
        <v>45117</v>
      </c>
      <c r="O730" t="s">
        <v>1412</v>
      </c>
      <c r="R730" s="15">
        <f>+VLOOKUP(B730,[5]ExportInvoiceList!$D:$O,3,0)</f>
        <v>276007</v>
      </c>
      <c r="S730" s="15">
        <f t="shared" si="58"/>
        <v>0</v>
      </c>
      <c r="T730" t="str">
        <f>+VLOOKUP(B730,[5]ExportInvoiceList!$D:$O,12,0)</f>
        <v>Lịch thanh toán: Monthly at 10 &amp; 24</v>
      </c>
      <c r="U730" s="4">
        <f>+VLOOKUP(B730,[5]ExportInvoiceList!$D:$O,6,0)</f>
        <v>45104.000347222223</v>
      </c>
    </row>
    <row r="731" spans="1:22" hidden="1" x14ac:dyDescent="0.25">
      <c r="A731" s="5">
        <v>45077</v>
      </c>
      <c r="B731" s="16">
        <v>32667</v>
      </c>
      <c r="C731" s="6" t="s">
        <v>10</v>
      </c>
      <c r="D731" s="6" t="s">
        <v>1185</v>
      </c>
      <c r="E731" s="21">
        <v>1776920</v>
      </c>
      <c r="F731" s="22" t="s">
        <v>12</v>
      </c>
      <c r="G731" s="21">
        <v>177692</v>
      </c>
      <c r="H731" s="10">
        <f t="shared" si="59"/>
        <v>1954612</v>
      </c>
      <c r="I731" s="6" t="s">
        <v>147</v>
      </c>
      <c r="J731" s="6" t="s">
        <v>148</v>
      </c>
      <c r="K731" s="5">
        <f t="shared" si="61"/>
        <v>45112</v>
      </c>
      <c r="L731" s="10">
        <f>+VLOOKUP(B731,'[2]TT 2023'!F$786:K$899,2,0)</f>
        <v>1954612</v>
      </c>
      <c r="M731" s="10">
        <f t="shared" si="60"/>
        <v>0</v>
      </c>
      <c r="N731" s="5">
        <f>+VLOOKUP(B731,'[2]TT 2023'!F$786:K$899,6,0)</f>
        <v>45117</v>
      </c>
      <c r="O731" t="s">
        <v>1412</v>
      </c>
      <c r="R731" s="15">
        <f>+VLOOKUP(B731,[5]ExportInvoiceList!$D:$O,3,0)</f>
        <v>1954612</v>
      </c>
      <c r="S731" s="15">
        <f t="shared" si="58"/>
        <v>0</v>
      </c>
      <c r="T731" t="str">
        <f>+VLOOKUP(B731,[5]ExportInvoiceList!$D:$O,12,0)</f>
        <v>Lịch thanh toán: Monthly at 10 &amp; 24</v>
      </c>
      <c r="U731" s="4">
        <f>+VLOOKUP(B731,[5]ExportInvoiceList!$D:$O,6,0)</f>
        <v>45104.000347222223</v>
      </c>
    </row>
    <row r="732" spans="1:22" hidden="1" x14ac:dyDescent="0.25">
      <c r="A732" s="5">
        <v>45077</v>
      </c>
      <c r="B732" s="16">
        <v>32668</v>
      </c>
      <c r="C732" s="6" t="s">
        <v>10</v>
      </c>
      <c r="D732" s="6" t="s">
        <v>1186</v>
      </c>
      <c r="E732" s="21">
        <v>3849940</v>
      </c>
      <c r="F732" s="22" t="s">
        <v>12</v>
      </c>
      <c r="G732" s="21">
        <v>384994</v>
      </c>
      <c r="H732" s="10">
        <f t="shared" si="59"/>
        <v>4234934</v>
      </c>
      <c r="I732" s="6" t="s">
        <v>147</v>
      </c>
      <c r="J732" s="6" t="s">
        <v>148</v>
      </c>
      <c r="K732" s="5">
        <f t="shared" si="61"/>
        <v>45112</v>
      </c>
      <c r="L732" s="10">
        <f>+VLOOKUP(B732,'[2]TT 2023'!F$786:K$899,2,0)</f>
        <v>4234934</v>
      </c>
      <c r="M732" s="10">
        <f t="shared" si="60"/>
        <v>0</v>
      </c>
      <c r="N732" s="5">
        <f>+VLOOKUP(B732,'[2]TT 2023'!F$786:K$899,6,0)</f>
        <v>45117</v>
      </c>
      <c r="O732" t="s">
        <v>1412</v>
      </c>
      <c r="R732" s="15">
        <f>+VLOOKUP(B732,[5]ExportInvoiceList!$D:$O,3,0)</f>
        <v>4234934</v>
      </c>
      <c r="S732" s="15">
        <f t="shared" si="58"/>
        <v>0</v>
      </c>
      <c r="T732" t="str">
        <f>+VLOOKUP(B732,[5]ExportInvoiceList!$D:$O,12,0)</f>
        <v>Lịch thanh toán: Monthly at 10 &amp; 24</v>
      </c>
      <c r="U732" s="4">
        <f>+VLOOKUP(B732,[5]ExportInvoiceList!$D:$O,6,0)</f>
        <v>45105.000347222223</v>
      </c>
    </row>
    <row r="733" spans="1:22" hidden="1" x14ac:dyDescent="0.25">
      <c r="A733" s="5">
        <v>45077</v>
      </c>
      <c r="B733" s="16">
        <v>32669</v>
      </c>
      <c r="C733" s="6" t="s">
        <v>10</v>
      </c>
      <c r="D733" s="6" t="s">
        <v>1187</v>
      </c>
      <c r="E733" s="21">
        <v>3135272</v>
      </c>
      <c r="F733" s="22" t="s">
        <v>12</v>
      </c>
      <c r="G733" s="21">
        <v>313527</v>
      </c>
      <c r="H733" s="10">
        <f t="shared" si="59"/>
        <v>3448799</v>
      </c>
      <c r="I733" s="6" t="s">
        <v>147</v>
      </c>
      <c r="J733" s="6" t="s">
        <v>148</v>
      </c>
      <c r="K733" s="5">
        <f t="shared" si="61"/>
        <v>45112</v>
      </c>
      <c r="L733" s="10">
        <f>+VLOOKUP(B733,'[2]TT 2023'!F$900:K$982,2,0)</f>
        <v>3448797</v>
      </c>
      <c r="M733" s="10">
        <f t="shared" si="60"/>
        <v>-2</v>
      </c>
      <c r="N733" s="5">
        <f>+VLOOKUP(B733,'[2]TT 2023'!F$900:K$982,6,0)</f>
        <v>45131</v>
      </c>
      <c r="O733" t="s">
        <v>1446</v>
      </c>
      <c r="R733" s="15">
        <f>+VLOOKUP(B733,[4]ExportInvoiceList!$D:$O,3,0)</f>
        <v>3448799</v>
      </c>
      <c r="S733" s="15">
        <f t="shared" si="58"/>
        <v>0</v>
      </c>
      <c r="T733" t="str">
        <f>+VLOOKUP(B733,[4]ExportInvoiceList!$D:$O,12,0)</f>
        <v>Lịch thanh toán: Monthly at 10 &amp; 24</v>
      </c>
      <c r="U733" s="4">
        <f>+VLOOKUP(B733,[4]ExportInvoiceList!$D:$O,6,0)</f>
        <v>45106.000347222223</v>
      </c>
      <c r="V733" t="s">
        <v>1413</v>
      </c>
    </row>
    <row r="734" spans="1:22" hidden="1" x14ac:dyDescent="0.25">
      <c r="A734" s="5">
        <v>45077</v>
      </c>
      <c r="B734" s="16">
        <v>32670</v>
      </c>
      <c r="C734" s="6" t="s">
        <v>10</v>
      </c>
      <c r="D734" s="6" t="s">
        <v>1188</v>
      </c>
      <c r="E734" s="21">
        <v>3099084</v>
      </c>
      <c r="F734" s="22" t="s">
        <v>12</v>
      </c>
      <c r="G734" s="21">
        <v>309908</v>
      </c>
      <c r="H734" s="10">
        <f t="shared" si="59"/>
        <v>3408992</v>
      </c>
      <c r="I734" s="6" t="s">
        <v>147</v>
      </c>
      <c r="J734" s="6" t="s">
        <v>148</v>
      </c>
      <c r="K734" s="5">
        <f t="shared" si="61"/>
        <v>45112</v>
      </c>
      <c r="L734" s="10">
        <f>+VLOOKUP(B734,'[2]TT 2023'!F$786:K$899,2,0)</f>
        <v>3408988</v>
      </c>
      <c r="M734" s="10">
        <f t="shared" si="60"/>
        <v>-4</v>
      </c>
      <c r="N734" s="5">
        <f>+VLOOKUP(B734,'[2]TT 2023'!F$786:K$899,6,0)</f>
        <v>45117</v>
      </c>
      <c r="O734" t="s">
        <v>1412</v>
      </c>
      <c r="R734" s="15">
        <f>+VLOOKUP(B734,[5]ExportInvoiceList!$D:$O,3,0)</f>
        <v>3408992</v>
      </c>
      <c r="S734" s="15">
        <f t="shared" si="58"/>
        <v>0</v>
      </c>
      <c r="T734" t="str">
        <f>+VLOOKUP(B734,[5]ExportInvoiceList!$D:$O,12,0)</f>
        <v>Lịch thanh toán: Monthly at 10 &amp; 24</v>
      </c>
      <c r="U734" s="4">
        <f>+VLOOKUP(B734,[5]ExportInvoiceList!$D:$O,6,0)</f>
        <v>45106.000347222223</v>
      </c>
    </row>
    <row r="735" spans="1:22" hidden="1" x14ac:dyDescent="0.25">
      <c r="A735" s="5">
        <v>45077</v>
      </c>
      <c r="B735" s="16">
        <v>32672</v>
      </c>
      <c r="C735" s="6" t="s">
        <v>10</v>
      </c>
      <c r="D735" s="6" t="s">
        <v>1189</v>
      </c>
      <c r="E735" s="21">
        <v>2124000</v>
      </c>
      <c r="F735" s="22" t="s">
        <v>12</v>
      </c>
      <c r="G735" s="21">
        <v>212400</v>
      </c>
      <c r="H735" s="10">
        <f t="shared" si="59"/>
        <v>2336400</v>
      </c>
      <c r="I735" s="6" t="s">
        <v>147</v>
      </c>
      <c r="J735" s="6" t="s">
        <v>148</v>
      </c>
      <c r="K735" s="5">
        <f t="shared" si="61"/>
        <v>45112</v>
      </c>
      <c r="L735" s="10">
        <f>+VLOOKUP(B735,'[2]TT 2023'!F$786:K$899,2,0)</f>
        <v>2336400</v>
      </c>
      <c r="M735" s="10">
        <f t="shared" si="60"/>
        <v>0</v>
      </c>
      <c r="N735" s="5">
        <f>+VLOOKUP(B735,'[2]TT 2023'!F$786:K$899,6,0)</f>
        <v>45117</v>
      </c>
      <c r="O735" t="s">
        <v>1412</v>
      </c>
      <c r="R735" s="15">
        <f>+VLOOKUP(B735,[5]ExportInvoiceList!$D:$O,3,0)</f>
        <v>2336400</v>
      </c>
      <c r="S735" s="15">
        <f t="shared" si="58"/>
        <v>0</v>
      </c>
      <c r="T735" t="str">
        <f>+VLOOKUP(B735,[5]ExportInvoiceList!$D:$O,12,0)</f>
        <v>Lịch thanh toán: Monthly at 10 &amp; 24</v>
      </c>
      <c r="U735" s="4">
        <f>+VLOOKUP(B735,[5]ExportInvoiceList!$D:$O,6,0)</f>
        <v>45110.000347222223</v>
      </c>
    </row>
    <row r="736" spans="1:22" hidden="1" x14ac:dyDescent="0.25">
      <c r="A736" s="5">
        <v>45077</v>
      </c>
      <c r="B736" s="16">
        <v>32673</v>
      </c>
      <c r="C736" s="6" t="s">
        <v>10</v>
      </c>
      <c r="D736" s="6" t="s">
        <v>1190</v>
      </c>
      <c r="E736" s="21">
        <v>1416000</v>
      </c>
      <c r="F736" s="22" t="s">
        <v>12</v>
      </c>
      <c r="G736" s="21">
        <v>141600</v>
      </c>
      <c r="H736" s="10">
        <f t="shared" si="59"/>
        <v>1557600</v>
      </c>
      <c r="I736" s="6" t="s">
        <v>147</v>
      </c>
      <c r="J736" s="6" t="s">
        <v>148</v>
      </c>
      <c r="K736" s="5">
        <f t="shared" si="61"/>
        <v>45112</v>
      </c>
      <c r="L736" s="10">
        <f>+VLOOKUP(B736,'[2]TT 2023'!F$786:K$899,2,0)</f>
        <v>1557600</v>
      </c>
      <c r="M736" s="10">
        <f t="shared" si="60"/>
        <v>0</v>
      </c>
      <c r="N736" s="5">
        <f>+VLOOKUP(B736,'[2]TT 2023'!F$786:K$899,6,0)</f>
        <v>45117</v>
      </c>
      <c r="O736" t="s">
        <v>1412</v>
      </c>
      <c r="R736" s="15">
        <f>+VLOOKUP(B736,[5]ExportInvoiceList!$D:$O,3,0)</f>
        <v>1557600</v>
      </c>
      <c r="S736" s="15">
        <f t="shared" si="58"/>
        <v>0</v>
      </c>
      <c r="T736" t="str">
        <f>+VLOOKUP(B736,[5]ExportInvoiceList!$D:$O,12,0)</f>
        <v>Lịch thanh toán: Monthly at 10 &amp; 24</v>
      </c>
      <c r="U736" s="4">
        <f>+VLOOKUP(B736,[5]ExportInvoiceList!$D:$O,6,0)</f>
        <v>45110.000347222223</v>
      </c>
    </row>
    <row r="737" spans="1:17" customFormat="1" hidden="1" x14ac:dyDescent="0.25">
      <c r="A737" s="5">
        <v>45077</v>
      </c>
      <c r="B737" s="16">
        <v>32674</v>
      </c>
      <c r="C737" s="6" t="s">
        <v>10</v>
      </c>
      <c r="D737" s="6" t="s">
        <v>1191</v>
      </c>
      <c r="E737" s="21">
        <v>2831970</v>
      </c>
      <c r="F737" s="22" t="s">
        <v>12</v>
      </c>
      <c r="G737" s="21">
        <v>283197</v>
      </c>
      <c r="H737" s="10">
        <f t="shared" si="59"/>
        <v>3115167</v>
      </c>
      <c r="I737" s="6" t="s">
        <v>147</v>
      </c>
      <c r="J737" s="6" t="s">
        <v>148</v>
      </c>
      <c r="K737" s="5">
        <f t="shared" si="61"/>
        <v>45112</v>
      </c>
      <c r="L737" s="10">
        <f>+VLOOKUP(B737,'[2]TT 2023'!F$568:K$665,2,0)</f>
        <v>3115167</v>
      </c>
      <c r="M737" s="10">
        <f t="shared" si="60"/>
        <v>0</v>
      </c>
      <c r="N737" s="5">
        <f>+VLOOKUP(B737,'[2]TT 2023'!F$568:K$665,6,0)</f>
        <v>45089</v>
      </c>
      <c r="O737" t="s">
        <v>1233</v>
      </c>
    </row>
    <row r="738" spans="1:17" customFormat="1" hidden="1" x14ac:dyDescent="0.25">
      <c r="A738" s="5">
        <v>45077</v>
      </c>
      <c r="B738" s="16">
        <v>32675</v>
      </c>
      <c r="C738" s="6" t="s">
        <v>10</v>
      </c>
      <c r="D738" s="6" t="s">
        <v>1192</v>
      </c>
      <c r="E738" s="21">
        <v>771370</v>
      </c>
      <c r="F738" s="22" t="s">
        <v>12</v>
      </c>
      <c r="G738" s="21">
        <v>77137</v>
      </c>
      <c r="H738" s="10">
        <f t="shared" si="59"/>
        <v>848507</v>
      </c>
      <c r="I738" s="6" t="s">
        <v>117</v>
      </c>
      <c r="J738" s="6" t="s">
        <v>118</v>
      </c>
      <c r="K738" s="5">
        <f t="shared" si="61"/>
        <v>45112</v>
      </c>
      <c r="L738" s="10">
        <f>+VLOOKUP(B738,'[2]TT 2023'!F$568:K$665,2,0)</f>
        <v>848507</v>
      </c>
      <c r="M738" s="10">
        <f t="shared" si="60"/>
        <v>0</v>
      </c>
      <c r="N738" s="5">
        <f>+VLOOKUP(B738,'[2]TT 2023'!F$568:K$665,6,0)</f>
        <v>45089</v>
      </c>
      <c r="O738" t="s">
        <v>1233</v>
      </c>
    </row>
    <row r="739" spans="1:17" customFormat="1" hidden="1" x14ac:dyDescent="0.25">
      <c r="A739" s="5">
        <v>45077</v>
      </c>
      <c r="B739" s="16">
        <v>32676</v>
      </c>
      <c r="C739" s="6" t="s">
        <v>10</v>
      </c>
      <c r="D739" s="6" t="s">
        <v>1193</v>
      </c>
      <c r="E739" s="21">
        <v>154274</v>
      </c>
      <c r="F739" s="22" t="s">
        <v>12</v>
      </c>
      <c r="G739" s="21">
        <v>15427</v>
      </c>
      <c r="H739" s="10">
        <f t="shared" si="59"/>
        <v>169701</v>
      </c>
      <c r="I739" s="6" t="s">
        <v>131</v>
      </c>
      <c r="J739" s="6" t="s">
        <v>132</v>
      </c>
      <c r="K739" s="5">
        <f t="shared" si="61"/>
        <v>45112</v>
      </c>
      <c r="L739" s="10">
        <f>+VLOOKUP(B739,'[2]TT 2023'!F$568:K$665,2,0)</f>
        <v>169697</v>
      </c>
      <c r="M739" s="10">
        <f t="shared" si="60"/>
        <v>-4</v>
      </c>
      <c r="N739" s="5">
        <f>+VLOOKUP(B739,'[2]TT 2023'!F$568:K$665,6,0)</f>
        <v>45089</v>
      </c>
      <c r="O739" t="s">
        <v>1233</v>
      </c>
    </row>
    <row r="740" spans="1:17" customFormat="1" hidden="1" x14ac:dyDescent="0.25">
      <c r="A740" s="5">
        <v>45077</v>
      </c>
      <c r="B740" s="16">
        <v>32677</v>
      </c>
      <c r="C740" s="6" t="s">
        <v>10</v>
      </c>
      <c r="D740" s="6" t="s">
        <v>1194</v>
      </c>
      <c r="E740" s="21">
        <v>2356580</v>
      </c>
      <c r="F740" s="22" t="s">
        <v>12</v>
      </c>
      <c r="G740" s="21">
        <v>235658</v>
      </c>
      <c r="H740" s="10">
        <f t="shared" si="59"/>
        <v>2592238</v>
      </c>
      <c r="I740" s="6" t="s">
        <v>147</v>
      </c>
      <c r="J740" s="6" t="s">
        <v>148</v>
      </c>
      <c r="K740" s="5">
        <f t="shared" si="61"/>
        <v>45112</v>
      </c>
      <c r="L740" s="10">
        <f>+VLOOKUP(B740,'[2]TT 2023'!F$568:K$665,2,0)</f>
        <v>2592238</v>
      </c>
      <c r="M740" s="10">
        <f t="shared" si="60"/>
        <v>0</v>
      </c>
      <c r="N740" s="5">
        <f>+VLOOKUP(B740,'[2]TT 2023'!F$568:K$665,6,0)</f>
        <v>45089</v>
      </c>
      <c r="O740" t="s">
        <v>1233</v>
      </c>
    </row>
    <row r="741" spans="1:17" customFormat="1" hidden="1" x14ac:dyDescent="0.25">
      <c r="A741" s="5">
        <v>45077</v>
      </c>
      <c r="B741" s="16">
        <v>32678</v>
      </c>
      <c r="C741" s="6" t="s">
        <v>10</v>
      </c>
      <c r="D741" s="6" t="s">
        <v>1195</v>
      </c>
      <c r="E741" s="21">
        <v>5472695</v>
      </c>
      <c r="F741" s="22" t="s">
        <v>12</v>
      </c>
      <c r="G741" s="21">
        <v>547270</v>
      </c>
      <c r="H741" s="10">
        <f t="shared" si="59"/>
        <v>6019965</v>
      </c>
      <c r="I741" s="6" t="s">
        <v>139</v>
      </c>
      <c r="J741" s="6" t="s">
        <v>140</v>
      </c>
      <c r="K741" s="5">
        <f t="shared" si="61"/>
        <v>45112</v>
      </c>
      <c r="L741" s="10">
        <f>+VLOOKUP(B741,'[2]TT 2023'!F$568:K$665,2,0)</f>
        <v>6019970</v>
      </c>
      <c r="M741" s="10">
        <f t="shared" si="60"/>
        <v>5</v>
      </c>
      <c r="N741" s="5">
        <f>+VLOOKUP(B741,'[2]TT 2023'!F$568:K$665,6,0)</f>
        <v>45089</v>
      </c>
      <c r="O741" t="s">
        <v>1233</v>
      </c>
    </row>
    <row r="742" spans="1:17" customFormat="1" hidden="1" x14ac:dyDescent="0.25">
      <c r="A742" s="5">
        <v>45077</v>
      </c>
      <c r="B742" s="16">
        <v>32679</v>
      </c>
      <c r="C742" s="6" t="s">
        <v>10</v>
      </c>
      <c r="D742" s="6" t="s">
        <v>1196</v>
      </c>
      <c r="E742" s="21">
        <v>5040930</v>
      </c>
      <c r="F742" s="22" t="s">
        <v>12</v>
      </c>
      <c r="G742" s="21">
        <v>504093</v>
      </c>
      <c r="H742" s="10">
        <f t="shared" si="59"/>
        <v>5545023</v>
      </c>
      <c r="I742" s="6" t="s">
        <v>53</v>
      </c>
      <c r="J742" s="6" t="s">
        <v>54</v>
      </c>
      <c r="K742" s="5">
        <f t="shared" si="61"/>
        <v>45112</v>
      </c>
      <c r="L742" s="10">
        <f>+VLOOKUP(B742,'[2]TT 2023'!F$568:K$665,2,0)</f>
        <v>5545023</v>
      </c>
      <c r="M742" s="10">
        <f t="shared" si="60"/>
        <v>0</v>
      </c>
      <c r="N742" s="5">
        <f>+VLOOKUP(B742,'[2]TT 2023'!F$568:K$665,6,0)</f>
        <v>45089</v>
      </c>
      <c r="O742" t="s">
        <v>1233</v>
      </c>
    </row>
    <row r="743" spans="1:17" customFormat="1" hidden="1" x14ac:dyDescent="0.25">
      <c r="A743" s="5">
        <v>45077</v>
      </c>
      <c r="B743" s="16">
        <v>32680</v>
      </c>
      <c r="C743" s="6" t="s">
        <v>10</v>
      </c>
      <c r="D743" s="6" t="s">
        <v>1197</v>
      </c>
      <c r="E743" s="21">
        <v>9651280</v>
      </c>
      <c r="F743" s="22" t="s">
        <v>12</v>
      </c>
      <c r="G743" s="21">
        <v>965128</v>
      </c>
      <c r="H743" s="10">
        <f t="shared" si="59"/>
        <v>10616408</v>
      </c>
      <c r="I743" s="6" t="s">
        <v>13</v>
      </c>
      <c r="J743" s="6" t="s">
        <v>14</v>
      </c>
      <c r="K743" s="5">
        <f t="shared" si="61"/>
        <v>45112</v>
      </c>
      <c r="L743" s="10">
        <f>+VLOOKUP(B743,'[2]TT 2023'!F$568:K$665,2,0)</f>
        <v>10616408</v>
      </c>
      <c r="M743" s="10">
        <f t="shared" si="60"/>
        <v>0</v>
      </c>
      <c r="N743" s="5">
        <f>+VLOOKUP(B743,'[2]TT 2023'!F$568:K$665,6,0)</f>
        <v>45089</v>
      </c>
      <c r="O743" t="s">
        <v>1233</v>
      </c>
    </row>
    <row r="744" spans="1:17" s="37" customFormat="1" hidden="1" x14ac:dyDescent="0.25">
      <c r="A744" s="32">
        <v>45077</v>
      </c>
      <c r="B744" s="33">
        <v>32681</v>
      </c>
      <c r="C744" s="34" t="s">
        <v>10</v>
      </c>
      <c r="D744" s="34" t="s">
        <v>1198</v>
      </c>
      <c r="E744" s="35">
        <v>451650</v>
      </c>
      <c r="F744" s="36" t="s">
        <v>12</v>
      </c>
      <c r="G744" s="35">
        <v>45165</v>
      </c>
      <c r="H744" s="35">
        <f t="shared" si="59"/>
        <v>496815</v>
      </c>
      <c r="I744" s="34" t="s">
        <v>131</v>
      </c>
      <c r="J744" s="34" t="s">
        <v>132</v>
      </c>
      <c r="K744" s="32">
        <f t="shared" si="61"/>
        <v>45112</v>
      </c>
      <c r="L744" s="35" t="e">
        <f>+VLOOKUP(B744,'[2]TT 2023'!F$568:K$665,2,0)</f>
        <v>#N/A</v>
      </c>
      <c r="M744" s="35" t="e">
        <f t="shared" si="60"/>
        <v>#N/A</v>
      </c>
      <c r="N744" s="32">
        <v>45089</v>
      </c>
      <c r="O744" s="37" t="s">
        <v>1234</v>
      </c>
      <c r="P744" s="38">
        <v>552002</v>
      </c>
      <c r="Q744" s="39">
        <f>+P744-H744</f>
        <v>55187</v>
      </c>
    </row>
    <row r="745" spans="1:17" customFormat="1" hidden="1" x14ac:dyDescent="0.25">
      <c r="A745" s="5">
        <v>45077</v>
      </c>
      <c r="B745" s="16">
        <v>32682</v>
      </c>
      <c r="C745" s="6" t="s">
        <v>10</v>
      </c>
      <c r="D745" s="6" t="s">
        <v>1199</v>
      </c>
      <c r="E745" s="21">
        <v>8455348</v>
      </c>
      <c r="F745" s="22" t="s">
        <v>12</v>
      </c>
      <c r="G745" s="21">
        <v>845535</v>
      </c>
      <c r="H745" s="10">
        <f t="shared" si="59"/>
        <v>9300883</v>
      </c>
      <c r="I745" s="6" t="s">
        <v>73</v>
      </c>
      <c r="J745" s="6" t="s">
        <v>74</v>
      </c>
      <c r="K745" s="5">
        <f t="shared" si="61"/>
        <v>45112</v>
      </c>
      <c r="L745" s="10">
        <f>+VLOOKUP(B745,'[2]TT 2023'!F$568:K$665,2,0)</f>
        <v>9300885</v>
      </c>
      <c r="M745" s="10">
        <f t="shared" si="60"/>
        <v>2</v>
      </c>
      <c r="N745" s="5">
        <f>+VLOOKUP(B745,'[2]TT 2023'!F$568:K$665,6,0)</f>
        <v>45089</v>
      </c>
      <c r="O745" t="s">
        <v>1233</v>
      </c>
    </row>
    <row r="746" spans="1:17" customFormat="1" hidden="1" x14ac:dyDescent="0.25">
      <c r="A746" s="12">
        <v>45065</v>
      </c>
      <c r="B746" s="20">
        <v>4506</v>
      </c>
      <c r="D746" s="13" t="s">
        <v>1123</v>
      </c>
      <c r="E746" s="14">
        <v>-3638824</v>
      </c>
      <c r="F746" s="22" t="s">
        <v>12</v>
      </c>
      <c r="G746" s="14">
        <v>-363884</v>
      </c>
      <c r="H746" s="10">
        <f t="shared" si="59"/>
        <v>-4002708</v>
      </c>
      <c r="I746" s="13" t="s">
        <v>13</v>
      </c>
      <c r="J746" s="6" t="s">
        <v>14</v>
      </c>
      <c r="K746" s="5">
        <f t="shared" ref="K746:K762" si="62">35+A746</f>
        <v>45100</v>
      </c>
      <c r="L746" s="10">
        <f>+VLOOKUP(B746,'[2]TT 2023'!F$416:K$567,2,0)</f>
        <v>-4002706</v>
      </c>
      <c r="M746" s="10">
        <f t="shared" ref="M746:M762" si="63">+L746-H746</f>
        <v>2</v>
      </c>
      <c r="N746" s="5">
        <f>+VLOOKUP(B746,'[2]TT 2023'!F$416:K$567,6,0)</f>
        <v>45070</v>
      </c>
      <c r="O746" t="s">
        <v>1207</v>
      </c>
    </row>
    <row r="747" spans="1:17" customFormat="1" hidden="1" x14ac:dyDescent="0.25">
      <c r="A747" s="12">
        <v>45054</v>
      </c>
      <c r="B747" s="20">
        <v>21239</v>
      </c>
      <c r="D747" s="13" t="s">
        <v>1124</v>
      </c>
      <c r="E747" s="14">
        <v>-1415277</v>
      </c>
      <c r="F747" s="22" t="s">
        <v>12</v>
      </c>
      <c r="G747" s="14">
        <v>-141528</v>
      </c>
      <c r="H747" s="10">
        <f t="shared" si="59"/>
        <v>-1556805</v>
      </c>
      <c r="I747" s="13" t="s">
        <v>13</v>
      </c>
      <c r="J747" s="6" t="s">
        <v>14</v>
      </c>
      <c r="K747" s="5">
        <f t="shared" si="62"/>
        <v>45089</v>
      </c>
      <c r="L747" s="10">
        <f>+VLOOKUP(B747,'[2]TT 2023'!F$416:K$567,2,0)</f>
        <v>-1556805</v>
      </c>
      <c r="M747" s="10">
        <f t="shared" si="63"/>
        <v>0</v>
      </c>
      <c r="N747" s="5">
        <f>+VLOOKUP(B747,'[2]TT 2023'!F$416:K$567,6,0)</f>
        <v>45070</v>
      </c>
      <c r="O747" t="s">
        <v>1207</v>
      </c>
    </row>
    <row r="748" spans="1:17" customFormat="1" hidden="1" x14ac:dyDescent="0.25">
      <c r="A748" s="12">
        <v>45054</v>
      </c>
      <c r="B748" s="20">
        <v>21235</v>
      </c>
      <c r="D748" s="13" t="s">
        <v>1125</v>
      </c>
      <c r="E748" s="14">
        <v>-15001938</v>
      </c>
      <c r="F748" s="22" t="s">
        <v>12</v>
      </c>
      <c r="G748" s="14">
        <v>-1500194</v>
      </c>
      <c r="H748" s="10">
        <f t="shared" si="59"/>
        <v>-16502132</v>
      </c>
      <c r="I748" s="13" t="s">
        <v>13</v>
      </c>
      <c r="J748" s="6" t="s">
        <v>14</v>
      </c>
      <c r="K748" s="5">
        <f t="shared" si="62"/>
        <v>45089</v>
      </c>
      <c r="L748" s="10">
        <f>+VLOOKUP(B748,'[2]TT 2023'!F$416:K$567,2,0)</f>
        <v>-16502132</v>
      </c>
      <c r="M748" s="10">
        <f t="shared" si="63"/>
        <v>0</v>
      </c>
      <c r="N748" s="5">
        <f>+VLOOKUP(B748,'[2]TT 2023'!F$416:K$567,6,0)</f>
        <v>45070</v>
      </c>
      <c r="O748" t="s">
        <v>1207</v>
      </c>
    </row>
    <row r="749" spans="1:17" customFormat="1" hidden="1" x14ac:dyDescent="0.25">
      <c r="A749" s="12">
        <v>45054</v>
      </c>
      <c r="B749" s="20">
        <v>21237</v>
      </c>
      <c r="D749" s="13" t="s">
        <v>1126</v>
      </c>
      <c r="E749" s="14">
        <v>-9906940</v>
      </c>
      <c r="F749" s="22" t="s">
        <v>12</v>
      </c>
      <c r="G749" s="14">
        <v>-990694</v>
      </c>
      <c r="H749" s="10">
        <f t="shared" si="59"/>
        <v>-10897634</v>
      </c>
      <c r="I749" s="13" t="s">
        <v>13</v>
      </c>
      <c r="J749" s="6" t="s">
        <v>14</v>
      </c>
      <c r="K749" s="5">
        <f t="shared" si="62"/>
        <v>45089</v>
      </c>
      <c r="L749" s="10">
        <f>+VLOOKUP(B749,'[2]TT 2023'!F$416:K$567,2,0)</f>
        <v>-10897634</v>
      </c>
      <c r="M749" s="10">
        <f t="shared" si="63"/>
        <v>0</v>
      </c>
      <c r="N749" s="5">
        <f>+VLOOKUP(B749,'[2]TT 2023'!F$416:K$567,6,0)</f>
        <v>45070</v>
      </c>
      <c r="O749" t="s">
        <v>1207</v>
      </c>
    </row>
    <row r="750" spans="1:17" customFormat="1" hidden="1" x14ac:dyDescent="0.25">
      <c r="A750" s="12">
        <v>45054</v>
      </c>
      <c r="B750" s="20">
        <v>21238</v>
      </c>
      <c r="D750" s="13" t="s">
        <v>1127</v>
      </c>
      <c r="E750" s="14">
        <v>-5661109</v>
      </c>
      <c r="F750" s="22" t="s">
        <v>12</v>
      </c>
      <c r="G750" s="14">
        <v>-566111</v>
      </c>
      <c r="H750" s="10">
        <f t="shared" si="59"/>
        <v>-6227220</v>
      </c>
      <c r="I750" s="13" t="s">
        <v>13</v>
      </c>
      <c r="J750" s="6" t="s">
        <v>14</v>
      </c>
      <c r="K750" s="5">
        <f t="shared" si="62"/>
        <v>45089</v>
      </c>
      <c r="L750" s="10">
        <f>+VLOOKUP(B750,'[2]TT 2023'!F$416:K$567,2,0)</f>
        <v>-6227220</v>
      </c>
      <c r="M750" s="10">
        <f t="shared" si="63"/>
        <v>0</v>
      </c>
      <c r="N750" s="5">
        <f>+VLOOKUP(B750,'[2]TT 2023'!F$416:K$567,6,0)</f>
        <v>45070</v>
      </c>
      <c r="O750" t="s">
        <v>1207</v>
      </c>
    </row>
    <row r="751" spans="1:17" customFormat="1" hidden="1" x14ac:dyDescent="0.25">
      <c r="A751" s="12">
        <v>45054</v>
      </c>
      <c r="B751" s="20">
        <v>21236</v>
      </c>
      <c r="D751" s="13" t="s">
        <v>1128</v>
      </c>
      <c r="E751" s="14">
        <v>-6368747</v>
      </c>
      <c r="F751" s="22" t="s">
        <v>12</v>
      </c>
      <c r="G751" s="14">
        <v>-636875</v>
      </c>
      <c r="H751" s="10">
        <f t="shared" si="59"/>
        <v>-7005622</v>
      </c>
      <c r="I751" s="13" t="s">
        <v>13</v>
      </c>
      <c r="J751" s="6" t="s">
        <v>14</v>
      </c>
      <c r="K751" s="5">
        <f t="shared" si="62"/>
        <v>45089</v>
      </c>
      <c r="L751" s="10">
        <f>+VLOOKUP(B751,'[2]TT 2023'!F$416:K$567,2,0)</f>
        <v>-7005622</v>
      </c>
      <c r="M751" s="10">
        <f t="shared" si="63"/>
        <v>0</v>
      </c>
      <c r="N751" s="5">
        <f>+VLOOKUP(B751,'[2]TT 2023'!F$416:K$567,6,0)</f>
        <v>45070</v>
      </c>
      <c r="O751" t="s">
        <v>1207</v>
      </c>
    </row>
    <row r="752" spans="1:17" customFormat="1" hidden="1" x14ac:dyDescent="0.25">
      <c r="A752" s="12">
        <v>45054</v>
      </c>
      <c r="B752" s="20">
        <v>21234</v>
      </c>
      <c r="D752" s="13" t="s">
        <v>1129</v>
      </c>
      <c r="E752" s="14">
        <v>-2830554</v>
      </c>
      <c r="F752" s="22" t="s">
        <v>12</v>
      </c>
      <c r="G752" s="14">
        <v>-283055</v>
      </c>
      <c r="H752" s="10">
        <f t="shared" si="59"/>
        <v>-3113609</v>
      </c>
      <c r="I752" s="13" t="s">
        <v>13</v>
      </c>
      <c r="J752" s="6" t="s">
        <v>14</v>
      </c>
      <c r="K752" s="5">
        <f t="shared" si="62"/>
        <v>45089</v>
      </c>
      <c r="L752" s="10">
        <f>+VLOOKUP(B752,'[2]TT 2023'!F$416:K$567,2,0)</f>
        <v>-3113609</v>
      </c>
      <c r="M752" s="10">
        <f t="shared" si="63"/>
        <v>0</v>
      </c>
      <c r="N752" s="5">
        <f>+VLOOKUP(B752,'[2]TT 2023'!F$416:K$567,6,0)</f>
        <v>45070</v>
      </c>
      <c r="O752" t="s">
        <v>1207</v>
      </c>
    </row>
    <row r="753" spans="1:15" customFormat="1" hidden="1" x14ac:dyDescent="0.25">
      <c r="A753" s="5">
        <v>45078</v>
      </c>
      <c r="B753" s="16">
        <v>139</v>
      </c>
      <c r="C753" s="6" t="s">
        <v>1221</v>
      </c>
      <c r="D753" s="6" t="s">
        <v>1222</v>
      </c>
      <c r="E753" s="31">
        <v>-5416273</v>
      </c>
      <c r="F753" s="22" t="s">
        <v>12</v>
      </c>
      <c r="G753" s="31">
        <v>-541628</v>
      </c>
      <c r="H753" s="10">
        <f t="shared" si="59"/>
        <v>-5957901</v>
      </c>
      <c r="I753" s="6" t="s">
        <v>139</v>
      </c>
      <c r="J753" s="6" t="s">
        <v>140</v>
      </c>
      <c r="K753" s="5">
        <f t="shared" si="62"/>
        <v>45113</v>
      </c>
      <c r="L753" s="10">
        <f>+VLOOKUP(B753,'[2]TT 2023'!F$568:K$665,2,0)</f>
        <v>-5957900</v>
      </c>
      <c r="M753" s="10">
        <f t="shared" si="63"/>
        <v>1</v>
      </c>
      <c r="N753" s="5">
        <f>+VLOOKUP(B753,'[2]TT 2023'!F$568:K$665,6,0)</f>
        <v>45089</v>
      </c>
      <c r="O753" t="s">
        <v>1233</v>
      </c>
    </row>
    <row r="754" spans="1:15" customFormat="1" hidden="1" x14ac:dyDescent="0.25">
      <c r="A754" s="5">
        <v>45078</v>
      </c>
      <c r="B754" s="16">
        <v>172</v>
      </c>
      <c r="C754" s="6" t="s">
        <v>1223</v>
      </c>
      <c r="D754" s="6" t="s">
        <v>1224</v>
      </c>
      <c r="E754" s="31">
        <v>-2147173</v>
      </c>
      <c r="F754" s="22" t="s">
        <v>12</v>
      </c>
      <c r="G754" s="31">
        <v>-214717</v>
      </c>
      <c r="H754" s="10">
        <f t="shared" si="59"/>
        <v>-2361890</v>
      </c>
      <c r="I754" s="6" t="s">
        <v>117</v>
      </c>
      <c r="J754" s="6" t="s">
        <v>118</v>
      </c>
      <c r="K754" s="5">
        <f t="shared" si="62"/>
        <v>45113</v>
      </c>
      <c r="L754" s="10">
        <f>+VLOOKUP(B754,'[2]TT 2023'!F$568:K$665,2,0)</f>
        <v>-2361890</v>
      </c>
      <c r="M754" s="10">
        <f t="shared" si="63"/>
        <v>0</v>
      </c>
      <c r="N754" s="5">
        <f>+VLOOKUP(B754,'[2]TT 2023'!F$568:K$665,6,0)</f>
        <v>45089</v>
      </c>
      <c r="O754" t="s">
        <v>1233</v>
      </c>
    </row>
    <row r="755" spans="1:15" customFormat="1" hidden="1" x14ac:dyDescent="0.25">
      <c r="A755" s="5">
        <v>45078</v>
      </c>
      <c r="B755" s="16">
        <v>194</v>
      </c>
      <c r="C755" s="6" t="s">
        <v>980</v>
      </c>
      <c r="D755" s="6" t="s">
        <v>1225</v>
      </c>
      <c r="E755" s="31">
        <v>-1286460</v>
      </c>
      <c r="F755" s="22" t="s">
        <v>12</v>
      </c>
      <c r="G755" s="31">
        <v>-128646</v>
      </c>
      <c r="H755" s="10">
        <f t="shared" si="59"/>
        <v>-1415106</v>
      </c>
      <c r="I755" s="6" t="s">
        <v>107</v>
      </c>
      <c r="J755" s="6" t="s">
        <v>108</v>
      </c>
      <c r="K755" s="5">
        <f t="shared" si="62"/>
        <v>45113</v>
      </c>
      <c r="L755" s="10">
        <f>+VLOOKUP(B755,'[2]TT 2023'!F$568:K$665,2,0)</f>
        <v>-1415106</v>
      </c>
      <c r="M755" s="10">
        <f t="shared" si="63"/>
        <v>0</v>
      </c>
      <c r="N755" s="5">
        <f>+VLOOKUP(B755,'[2]TT 2023'!F$568:K$665,6,0)</f>
        <v>45089</v>
      </c>
      <c r="O755" t="s">
        <v>1233</v>
      </c>
    </row>
    <row r="756" spans="1:15" customFormat="1" hidden="1" x14ac:dyDescent="0.25">
      <c r="A756" s="5">
        <v>45078</v>
      </c>
      <c r="B756" s="16">
        <v>208</v>
      </c>
      <c r="C756" s="6" t="s">
        <v>1226</v>
      </c>
      <c r="D756" s="6" t="s">
        <v>1227</v>
      </c>
      <c r="E756" s="31">
        <v>-4970698</v>
      </c>
      <c r="F756" s="22" t="s">
        <v>12</v>
      </c>
      <c r="G756" s="31">
        <v>-497071</v>
      </c>
      <c r="H756" s="10">
        <f t="shared" si="59"/>
        <v>-5467769</v>
      </c>
      <c r="I756" s="6" t="s">
        <v>13</v>
      </c>
      <c r="J756" s="6" t="s">
        <v>14</v>
      </c>
      <c r="K756" s="5">
        <f t="shared" si="62"/>
        <v>45113</v>
      </c>
      <c r="L756" s="10">
        <f>+VLOOKUP(B756,'[2]TT 2023'!F$568:K$665,2,0)</f>
        <v>-5467768</v>
      </c>
      <c r="M756" s="10">
        <f t="shared" si="63"/>
        <v>1</v>
      </c>
      <c r="N756" s="5">
        <f>+VLOOKUP(B756,'[2]TT 2023'!F$568:K$665,6,0)</f>
        <v>45089</v>
      </c>
      <c r="O756" t="s">
        <v>1233</v>
      </c>
    </row>
    <row r="757" spans="1:15" customFormat="1" hidden="1" x14ac:dyDescent="0.25">
      <c r="A757" s="5">
        <v>45078</v>
      </c>
      <c r="B757" s="16">
        <v>226</v>
      </c>
      <c r="C757" s="6" t="s">
        <v>682</v>
      </c>
      <c r="D757" s="6" t="s">
        <v>648</v>
      </c>
      <c r="E757" s="31">
        <v>-2079411</v>
      </c>
      <c r="F757" s="22" t="s">
        <v>12</v>
      </c>
      <c r="G757" s="31">
        <v>-207942</v>
      </c>
      <c r="H757" s="10">
        <f t="shared" si="59"/>
        <v>-2287353</v>
      </c>
      <c r="I757" s="6" t="s">
        <v>93</v>
      </c>
      <c r="J757" s="6" t="s">
        <v>94</v>
      </c>
      <c r="K757" s="5">
        <f t="shared" si="62"/>
        <v>45113</v>
      </c>
      <c r="L757" s="10">
        <f>+VLOOKUP(B757,'[2]TT 2023'!F$568:K$665,2,0)</f>
        <v>-2287352</v>
      </c>
      <c r="M757" s="10">
        <f t="shared" si="63"/>
        <v>1</v>
      </c>
      <c r="N757" s="5">
        <f>+VLOOKUP(B757,'[2]TT 2023'!F$568:K$665,6,0)</f>
        <v>45089</v>
      </c>
      <c r="O757" t="s">
        <v>1233</v>
      </c>
    </row>
    <row r="758" spans="1:15" customFormat="1" hidden="1" x14ac:dyDescent="0.25">
      <c r="A758" s="5">
        <v>45078</v>
      </c>
      <c r="B758" s="16">
        <v>239</v>
      </c>
      <c r="C758" s="6" t="s">
        <v>687</v>
      </c>
      <c r="D758" s="6" t="s">
        <v>1228</v>
      </c>
      <c r="E758" s="31">
        <v>-446044</v>
      </c>
      <c r="F758" s="22" t="s">
        <v>12</v>
      </c>
      <c r="G758" s="31">
        <v>-44605</v>
      </c>
      <c r="H758" s="10">
        <f t="shared" si="59"/>
        <v>-490649</v>
      </c>
      <c r="I758" s="6" t="s">
        <v>73</v>
      </c>
      <c r="J758" s="6" t="s">
        <v>74</v>
      </c>
      <c r="K758" s="5">
        <f t="shared" si="62"/>
        <v>45113</v>
      </c>
      <c r="L758" s="10">
        <f>+VLOOKUP(B758,'[2]TT 2023'!F$568:K$665,2,0)</f>
        <v>-490648</v>
      </c>
      <c r="M758" s="10">
        <f t="shared" si="63"/>
        <v>1</v>
      </c>
      <c r="N758" s="5">
        <f>+VLOOKUP(B758,'[2]TT 2023'!F$568:K$665,6,0)</f>
        <v>45089</v>
      </c>
      <c r="O758" t="s">
        <v>1233</v>
      </c>
    </row>
    <row r="759" spans="1:15" customFormat="1" hidden="1" x14ac:dyDescent="0.25">
      <c r="A759" s="5">
        <v>45078</v>
      </c>
      <c r="B759" s="16">
        <v>331</v>
      </c>
      <c r="C759" s="6" t="s">
        <v>686</v>
      </c>
      <c r="D759" s="6" t="s">
        <v>1229</v>
      </c>
      <c r="E759" s="31">
        <v>-3019478</v>
      </c>
      <c r="F759" s="22" t="s">
        <v>12</v>
      </c>
      <c r="G759" s="31">
        <v>-301948</v>
      </c>
      <c r="H759" s="10">
        <f t="shared" si="59"/>
        <v>-3321426</v>
      </c>
      <c r="I759" s="6" t="s">
        <v>131</v>
      </c>
      <c r="J759" s="6" t="s">
        <v>132</v>
      </c>
      <c r="K759" s="5">
        <f t="shared" si="62"/>
        <v>45113</v>
      </c>
      <c r="L759" s="10">
        <f>+VLOOKUP(B759,'[2]TT 2023'!F$568:K$665,2,0)</f>
        <v>-3321426</v>
      </c>
      <c r="M759" s="10">
        <f t="shared" si="63"/>
        <v>0</v>
      </c>
      <c r="N759" s="5">
        <f>+VLOOKUP(B759,'[2]TT 2023'!F$568:K$665,6,0)</f>
        <v>45089</v>
      </c>
      <c r="O759" t="s">
        <v>1233</v>
      </c>
    </row>
    <row r="760" spans="1:15" customFormat="1" hidden="1" x14ac:dyDescent="0.25">
      <c r="A760" s="5">
        <v>45078</v>
      </c>
      <c r="B760" s="16">
        <v>1644</v>
      </c>
      <c r="C760" s="6" t="s">
        <v>1230</v>
      </c>
      <c r="D760" s="6" t="s">
        <v>589</v>
      </c>
      <c r="E760" s="31">
        <v>-964298</v>
      </c>
      <c r="F760" s="22" t="s">
        <v>12</v>
      </c>
      <c r="G760" s="31">
        <v>-96430</v>
      </c>
      <c r="H760" s="10">
        <f t="shared" si="59"/>
        <v>-1060728</v>
      </c>
      <c r="I760" s="6" t="s">
        <v>13</v>
      </c>
      <c r="J760" s="6" t="s">
        <v>14</v>
      </c>
      <c r="K760" s="5">
        <f t="shared" si="62"/>
        <v>45113</v>
      </c>
      <c r="L760" s="10">
        <f>+VLOOKUP(B760,'[2]TT 2023'!F$568:K$665,2,0)</f>
        <v>-1060728</v>
      </c>
      <c r="M760" s="10">
        <f t="shared" si="63"/>
        <v>0</v>
      </c>
      <c r="N760" s="5">
        <f>+VLOOKUP(B760,'[2]TT 2023'!F$568:K$665,6,0)</f>
        <v>45089</v>
      </c>
      <c r="O760" t="s">
        <v>1233</v>
      </c>
    </row>
    <row r="761" spans="1:15" customFormat="1" hidden="1" x14ac:dyDescent="0.25">
      <c r="A761" s="5">
        <v>45083</v>
      </c>
      <c r="B761" s="16">
        <v>240</v>
      </c>
      <c r="C761" s="6" t="s">
        <v>985</v>
      </c>
      <c r="D761" s="6" t="s">
        <v>1231</v>
      </c>
      <c r="E761" s="31">
        <v>-2610360</v>
      </c>
      <c r="F761" s="22" t="s">
        <v>12</v>
      </c>
      <c r="G761" s="31">
        <v>-261037</v>
      </c>
      <c r="H761" s="10">
        <f t="shared" si="59"/>
        <v>-2871397</v>
      </c>
      <c r="I761" s="6" t="s">
        <v>101</v>
      </c>
      <c r="J761" s="6" t="s">
        <v>102</v>
      </c>
      <c r="K761" s="5">
        <f t="shared" si="62"/>
        <v>45118</v>
      </c>
      <c r="L761" s="10">
        <f>+VLOOKUP(B761,'[2]TT 2023'!F$568:K$665,2,0)</f>
        <v>-2871396</v>
      </c>
      <c r="M761" s="10">
        <f t="shared" si="63"/>
        <v>1</v>
      </c>
      <c r="N761" s="5">
        <f>+VLOOKUP(B761,'[2]TT 2023'!F$568:K$665,6,0)</f>
        <v>45089</v>
      </c>
      <c r="O761" t="s">
        <v>1233</v>
      </c>
    </row>
    <row r="762" spans="1:15" customFormat="1" hidden="1" x14ac:dyDescent="0.25">
      <c r="A762" s="5">
        <v>45083</v>
      </c>
      <c r="B762" s="16">
        <v>339</v>
      </c>
      <c r="C762" s="6" t="s">
        <v>686</v>
      </c>
      <c r="D762" s="6" t="s">
        <v>1232</v>
      </c>
      <c r="E762" s="31">
        <v>-181105</v>
      </c>
      <c r="F762" s="22" t="s">
        <v>12</v>
      </c>
      <c r="G762" s="31">
        <v>-18110</v>
      </c>
      <c r="H762" s="10">
        <f t="shared" si="59"/>
        <v>-199215</v>
      </c>
      <c r="I762" s="6" t="s">
        <v>131</v>
      </c>
      <c r="J762" s="6" t="s">
        <v>132</v>
      </c>
      <c r="K762" s="5">
        <f t="shared" si="62"/>
        <v>45118</v>
      </c>
      <c r="L762" s="10">
        <f>+VLOOKUP(B762,'[2]TT 2023'!F$568:K$665,2,0)</f>
        <v>-199216</v>
      </c>
      <c r="M762" s="10">
        <f t="shared" si="63"/>
        <v>-1</v>
      </c>
      <c r="N762" s="5">
        <f>+VLOOKUP(B762,'[2]TT 2023'!F$568:K$665,6,0)</f>
        <v>45089</v>
      </c>
      <c r="O762" t="s">
        <v>1233</v>
      </c>
    </row>
    <row r="763" spans="1:15" hidden="1" x14ac:dyDescent="0.25">
      <c r="A763" s="5">
        <v>45082</v>
      </c>
      <c r="B763" s="16">
        <v>24515</v>
      </c>
      <c r="D763" s="6" t="s">
        <v>1235</v>
      </c>
      <c r="E763" s="31">
        <v>-6520867</v>
      </c>
      <c r="F763" s="22" t="s">
        <v>12</v>
      </c>
      <c r="G763" s="31">
        <v>-652087</v>
      </c>
      <c r="H763" s="10">
        <f t="shared" si="59"/>
        <v>-7172954</v>
      </c>
      <c r="I763" s="6" t="s">
        <v>13</v>
      </c>
      <c r="J763" s="6" t="s">
        <v>14</v>
      </c>
      <c r="K763" s="5">
        <f t="shared" ref="K763:K769" si="64">35+A763</f>
        <v>45117</v>
      </c>
      <c r="L763" s="10">
        <f>+VLOOKUP(B763,'[2]TT 2023'!F$666:K$785,2,0)</f>
        <v>-7172954</v>
      </c>
      <c r="M763" s="10">
        <f t="shared" ref="M763:M769" si="65">+L763-H763</f>
        <v>0</v>
      </c>
      <c r="N763" s="5">
        <f>+VLOOKUP(B763,'[2]TT 2023'!F$666:K$785,6,0)</f>
        <v>45103</v>
      </c>
      <c r="O763" t="s">
        <v>1254</v>
      </c>
    </row>
    <row r="764" spans="1:15" hidden="1" x14ac:dyDescent="0.25">
      <c r="A764" s="5">
        <v>45082</v>
      </c>
      <c r="B764" s="16">
        <v>24516</v>
      </c>
      <c r="D764" s="6" t="s">
        <v>1236</v>
      </c>
      <c r="E764" s="31">
        <v>-34560596</v>
      </c>
      <c r="F764" s="22" t="s">
        <v>12</v>
      </c>
      <c r="G764" s="31">
        <v>-3456060</v>
      </c>
      <c r="H764" s="10">
        <f t="shared" si="59"/>
        <v>-38016656</v>
      </c>
      <c r="I764" s="6" t="s">
        <v>13</v>
      </c>
      <c r="J764" s="6" t="s">
        <v>14</v>
      </c>
      <c r="K764" s="5">
        <f t="shared" si="64"/>
        <v>45117</v>
      </c>
      <c r="L764" s="10">
        <f>+VLOOKUP(B764,'[2]TT 2023'!F$666:K$785,2,0)</f>
        <v>-38016656</v>
      </c>
      <c r="M764" s="10">
        <f t="shared" si="65"/>
        <v>0</v>
      </c>
      <c r="N764" s="5">
        <f>+VLOOKUP(B764,'[2]TT 2023'!F$666:K$785,6,0)</f>
        <v>45103</v>
      </c>
      <c r="O764" t="s">
        <v>1254</v>
      </c>
    </row>
    <row r="765" spans="1:15" hidden="1" x14ac:dyDescent="0.25">
      <c r="A765" s="5">
        <v>45082</v>
      </c>
      <c r="B765" s="16">
        <v>24517</v>
      </c>
      <c r="D765" s="6" t="s">
        <v>1237</v>
      </c>
      <c r="E765" s="31">
        <v>-14671951</v>
      </c>
      <c r="F765" s="22" t="s">
        <v>12</v>
      </c>
      <c r="G765" s="31">
        <v>-1467195</v>
      </c>
      <c r="H765" s="10">
        <f t="shared" si="59"/>
        <v>-16139146</v>
      </c>
      <c r="I765" s="6" t="s">
        <v>13</v>
      </c>
      <c r="J765" s="6" t="s">
        <v>14</v>
      </c>
      <c r="K765" s="5">
        <f t="shared" si="64"/>
        <v>45117</v>
      </c>
      <c r="L765" s="10">
        <f>+VLOOKUP(B765,'[2]TT 2023'!F$666:K$785,2,0)</f>
        <v>-16139146</v>
      </c>
      <c r="M765" s="10">
        <f t="shared" si="65"/>
        <v>0</v>
      </c>
      <c r="N765" s="5">
        <f>+VLOOKUP(B765,'[2]TT 2023'!F$666:K$785,6,0)</f>
        <v>45103</v>
      </c>
      <c r="O765" t="s">
        <v>1254</v>
      </c>
    </row>
    <row r="766" spans="1:15" hidden="1" x14ac:dyDescent="0.25">
      <c r="A766" s="5">
        <v>45082</v>
      </c>
      <c r="B766" s="16">
        <v>24518</v>
      </c>
      <c r="D766" s="6" t="s">
        <v>1238</v>
      </c>
      <c r="E766" s="31">
        <v>-22823035</v>
      </c>
      <c r="F766" s="22" t="s">
        <v>12</v>
      </c>
      <c r="G766" s="31">
        <v>-2282304</v>
      </c>
      <c r="H766" s="10">
        <f t="shared" si="59"/>
        <v>-25105339</v>
      </c>
      <c r="I766" s="6" t="s">
        <v>13</v>
      </c>
      <c r="J766" s="6" t="s">
        <v>14</v>
      </c>
      <c r="K766" s="5">
        <f t="shared" si="64"/>
        <v>45117</v>
      </c>
      <c r="L766" s="10">
        <f>+VLOOKUP(B766,'[2]TT 2023'!F$666:K$785,2,0)</f>
        <v>-25105339</v>
      </c>
      <c r="M766" s="10">
        <f t="shared" si="65"/>
        <v>0</v>
      </c>
      <c r="N766" s="5">
        <f>+VLOOKUP(B766,'[2]TT 2023'!F$666:K$785,6,0)</f>
        <v>45103</v>
      </c>
      <c r="O766" t="s">
        <v>1254</v>
      </c>
    </row>
    <row r="767" spans="1:15" hidden="1" x14ac:dyDescent="0.25">
      <c r="A767" s="5">
        <v>45082</v>
      </c>
      <c r="B767" s="16">
        <v>24519</v>
      </c>
      <c r="D767" s="6" t="s">
        <v>1239</v>
      </c>
      <c r="E767" s="31">
        <v>-13041734</v>
      </c>
      <c r="F767" s="22" t="s">
        <v>12</v>
      </c>
      <c r="G767" s="31">
        <v>-1304173</v>
      </c>
      <c r="H767" s="10">
        <f t="shared" si="59"/>
        <v>-14345907</v>
      </c>
      <c r="I767" s="6" t="s">
        <v>13</v>
      </c>
      <c r="J767" s="6" t="s">
        <v>14</v>
      </c>
      <c r="K767" s="5">
        <f t="shared" si="64"/>
        <v>45117</v>
      </c>
      <c r="L767" s="10">
        <f>+VLOOKUP(B767,'[2]TT 2023'!F$666:K$785,2,0)</f>
        <v>-14345907</v>
      </c>
      <c r="M767" s="10">
        <f t="shared" si="65"/>
        <v>0</v>
      </c>
      <c r="N767" s="5">
        <f>+VLOOKUP(B767,'[2]TT 2023'!F$666:K$785,6,0)</f>
        <v>45103</v>
      </c>
      <c r="O767" t="s">
        <v>1254</v>
      </c>
    </row>
    <row r="768" spans="1:15" hidden="1" x14ac:dyDescent="0.25">
      <c r="A768" s="5">
        <v>45082</v>
      </c>
      <c r="B768" s="16">
        <v>24520</v>
      </c>
      <c r="D768" s="6" t="s">
        <v>1240</v>
      </c>
      <c r="E768" s="31">
        <v>-3260434</v>
      </c>
      <c r="F768" s="22" t="s">
        <v>12</v>
      </c>
      <c r="G768" s="31">
        <v>-326043</v>
      </c>
      <c r="H768" s="10">
        <f t="shared" si="59"/>
        <v>-3586477</v>
      </c>
      <c r="I768" s="6" t="s">
        <v>13</v>
      </c>
      <c r="J768" s="6" t="s">
        <v>14</v>
      </c>
      <c r="K768" s="5">
        <f t="shared" si="64"/>
        <v>45117</v>
      </c>
      <c r="L768" s="10">
        <f>+VLOOKUP(B768,'[2]TT 2023'!F$666:K$785,2,0)</f>
        <v>-3586477</v>
      </c>
      <c r="M768" s="10">
        <f t="shared" si="65"/>
        <v>0</v>
      </c>
      <c r="N768" s="5">
        <f>+VLOOKUP(B768,'[2]TT 2023'!F$666:K$785,6,0)</f>
        <v>45103</v>
      </c>
      <c r="O768" t="s">
        <v>1254</v>
      </c>
    </row>
    <row r="769" spans="1:21" hidden="1" x14ac:dyDescent="0.25">
      <c r="A769" s="5">
        <v>45097</v>
      </c>
      <c r="B769" s="16">
        <v>5478</v>
      </c>
      <c r="D769" s="6" t="s">
        <v>1241</v>
      </c>
      <c r="E769" s="31">
        <v>-3273681</v>
      </c>
      <c r="F769" s="22" t="s">
        <v>12</v>
      </c>
      <c r="G769" s="31">
        <v>-327369</v>
      </c>
      <c r="H769" s="10">
        <f t="shared" si="59"/>
        <v>-3601050</v>
      </c>
      <c r="I769" s="6" t="s">
        <v>13</v>
      </c>
      <c r="J769" s="6" t="s">
        <v>14</v>
      </c>
      <c r="K769" s="5">
        <f t="shared" si="64"/>
        <v>45132</v>
      </c>
      <c r="L769" s="10">
        <f>+VLOOKUP(B769,'[2]TT 2023'!F$666:K$785,2,0)</f>
        <v>-3601049</v>
      </c>
      <c r="M769" s="10">
        <f t="shared" si="65"/>
        <v>1</v>
      </c>
      <c r="N769" s="5">
        <f>+VLOOKUP(B769,'[2]TT 2023'!F$666:K$785,6,0)</f>
        <v>45103</v>
      </c>
      <c r="O769" t="s">
        <v>1254</v>
      </c>
    </row>
    <row r="770" spans="1:21" hidden="1" x14ac:dyDescent="0.25">
      <c r="A770" s="5">
        <v>45091</v>
      </c>
      <c r="B770" s="16">
        <v>267</v>
      </c>
      <c r="C770" s="6" t="s">
        <v>987</v>
      </c>
      <c r="D770" s="6" t="s">
        <v>1242</v>
      </c>
      <c r="E770" s="31">
        <v>-282039</v>
      </c>
      <c r="F770" s="22" t="s">
        <v>12</v>
      </c>
      <c r="G770" s="31">
        <v>-28204</v>
      </c>
      <c r="H770" s="10">
        <f t="shared" si="59"/>
        <v>-310243</v>
      </c>
      <c r="I770" s="6" t="s">
        <v>175</v>
      </c>
      <c r="J770" s="6" t="s">
        <v>176</v>
      </c>
      <c r="K770" s="5">
        <f t="shared" ref="K770:K780" si="66">35+A770</f>
        <v>45126</v>
      </c>
      <c r="L770" s="10">
        <f>+VLOOKUP(B770,'[2]TT 2023'!F$666:K$785,2,0)</f>
        <v>-310243</v>
      </c>
      <c r="M770" s="10">
        <f t="shared" ref="M770:M780" si="67">+L770-H770</f>
        <v>0</v>
      </c>
      <c r="N770" s="5">
        <f>+VLOOKUP(B770,'[2]TT 2023'!F$666:K$785,6,0)</f>
        <v>45103</v>
      </c>
      <c r="O770" t="s">
        <v>1254</v>
      </c>
    </row>
    <row r="771" spans="1:21" hidden="1" x14ac:dyDescent="0.25">
      <c r="A771" s="5">
        <v>45091</v>
      </c>
      <c r="B771" s="16">
        <v>271</v>
      </c>
      <c r="C771" s="6" t="s">
        <v>987</v>
      </c>
      <c r="D771" s="6" t="s">
        <v>1243</v>
      </c>
      <c r="E771" s="31">
        <v>-433853</v>
      </c>
      <c r="F771" s="22" t="s">
        <v>12</v>
      </c>
      <c r="G771" s="31">
        <v>-43385</v>
      </c>
      <c r="H771" s="10">
        <f t="shared" si="59"/>
        <v>-477238</v>
      </c>
      <c r="I771" s="6" t="s">
        <v>175</v>
      </c>
      <c r="J771" s="6" t="s">
        <v>176</v>
      </c>
      <c r="K771" s="5">
        <f t="shared" si="66"/>
        <v>45126</v>
      </c>
      <c r="L771" s="10">
        <f>+VLOOKUP(B771,'[2]TT 2023'!F$666:K$785,2,0)</f>
        <v>-477238</v>
      </c>
      <c r="M771" s="10">
        <f t="shared" si="67"/>
        <v>0</v>
      </c>
      <c r="N771" s="5">
        <f>+VLOOKUP(B771,'[2]TT 2023'!F$666:K$785,6,0)</f>
        <v>45103</v>
      </c>
      <c r="O771" t="s">
        <v>1254</v>
      </c>
    </row>
    <row r="772" spans="1:21" hidden="1" x14ac:dyDescent="0.25">
      <c r="A772" s="5">
        <v>45093</v>
      </c>
      <c r="B772" s="16">
        <v>204</v>
      </c>
      <c r="C772" s="6" t="s">
        <v>980</v>
      </c>
      <c r="D772" s="6" t="s">
        <v>1244</v>
      </c>
      <c r="E772" s="31">
        <v>-1222169</v>
      </c>
      <c r="F772" s="22" t="s">
        <v>12</v>
      </c>
      <c r="G772" s="31">
        <v>-122217</v>
      </c>
      <c r="H772" s="10">
        <f t="shared" si="59"/>
        <v>-1344386</v>
      </c>
      <c r="I772" s="6" t="s">
        <v>107</v>
      </c>
      <c r="J772" s="6" t="s">
        <v>108</v>
      </c>
      <c r="K772" s="5">
        <f t="shared" si="66"/>
        <v>45128</v>
      </c>
      <c r="L772" s="10">
        <f>+VLOOKUP(B772,'[2]TT 2023'!F$666:K$785,2,0)</f>
        <v>-1344386</v>
      </c>
      <c r="M772" s="10">
        <f t="shared" si="67"/>
        <v>0</v>
      </c>
      <c r="N772" s="5">
        <f>+VLOOKUP(B772,'[2]TT 2023'!F$666:K$785,6,0)</f>
        <v>45103</v>
      </c>
      <c r="O772" t="s">
        <v>1254</v>
      </c>
    </row>
    <row r="773" spans="1:21" hidden="1" x14ac:dyDescent="0.25">
      <c r="A773" s="5">
        <v>45099</v>
      </c>
      <c r="B773" s="16">
        <v>279</v>
      </c>
      <c r="C773" s="6" t="s">
        <v>987</v>
      </c>
      <c r="D773" s="6" t="s">
        <v>1245</v>
      </c>
      <c r="E773" s="31">
        <v>-305967</v>
      </c>
      <c r="F773" s="22" t="s">
        <v>12</v>
      </c>
      <c r="G773" s="31">
        <v>-30597</v>
      </c>
      <c r="H773" s="10">
        <f t="shared" si="59"/>
        <v>-336564</v>
      </c>
      <c r="I773" s="6" t="s">
        <v>175</v>
      </c>
      <c r="J773" s="6" t="s">
        <v>176</v>
      </c>
      <c r="K773" s="5">
        <f t="shared" si="66"/>
        <v>45134</v>
      </c>
      <c r="L773" s="10">
        <f>+VLOOKUP(B773,'[2]TT 2023'!F$666:K$785,2,0)</f>
        <v>-336564</v>
      </c>
      <c r="M773" s="10">
        <f t="shared" si="67"/>
        <v>0</v>
      </c>
      <c r="N773" s="5">
        <f>+VLOOKUP(B773,'[2]TT 2023'!F$666:K$785,6,0)</f>
        <v>45103</v>
      </c>
      <c r="O773" t="s">
        <v>1254</v>
      </c>
    </row>
    <row r="774" spans="1:21" hidden="1" x14ac:dyDescent="0.25">
      <c r="A774" s="5">
        <v>45099</v>
      </c>
      <c r="B774" s="16">
        <v>281</v>
      </c>
      <c r="C774" s="6" t="s">
        <v>987</v>
      </c>
      <c r="D774" s="6" t="s">
        <v>1246</v>
      </c>
      <c r="E774" s="31">
        <v>-571061</v>
      </c>
      <c r="F774" s="22" t="s">
        <v>12</v>
      </c>
      <c r="G774" s="31">
        <v>-57106</v>
      </c>
      <c r="H774" s="10">
        <f t="shared" si="59"/>
        <v>-628167</v>
      </c>
      <c r="I774" s="6" t="s">
        <v>175</v>
      </c>
      <c r="J774" s="6" t="s">
        <v>176</v>
      </c>
      <c r="K774" s="5">
        <f t="shared" si="66"/>
        <v>45134</v>
      </c>
      <c r="L774" s="10">
        <f>+VLOOKUP(B774,'[2]TT 2023'!F$666:K$785,2,0)</f>
        <v>-628167</v>
      </c>
      <c r="M774" s="10">
        <f t="shared" si="67"/>
        <v>0</v>
      </c>
      <c r="N774" s="5">
        <f>+VLOOKUP(B774,'[2]TT 2023'!F$666:K$785,6,0)</f>
        <v>45103</v>
      </c>
      <c r="O774" t="s">
        <v>1254</v>
      </c>
    </row>
    <row r="775" spans="1:21" hidden="1" x14ac:dyDescent="0.25">
      <c r="A775" s="5">
        <v>45099</v>
      </c>
      <c r="B775" s="16">
        <v>376</v>
      </c>
      <c r="C775" s="6" t="s">
        <v>686</v>
      </c>
      <c r="D775" s="6" t="s">
        <v>1247</v>
      </c>
      <c r="E775" s="31">
        <v>-2398380</v>
      </c>
      <c r="F775" s="22" t="s">
        <v>12</v>
      </c>
      <c r="G775" s="31">
        <v>-239838</v>
      </c>
      <c r="H775" s="10">
        <f t="shared" si="59"/>
        <v>-2638218</v>
      </c>
      <c r="I775" s="6" t="s">
        <v>131</v>
      </c>
      <c r="J775" s="6" t="s">
        <v>132</v>
      </c>
      <c r="K775" s="5">
        <f t="shared" si="66"/>
        <v>45134</v>
      </c>
      <c r="L775" s="10">
        <f>+VLOOKUP(B775,'[2]TT 2023'!F$666:K$785,2,0)</f>
        <v>-2638218</v>
      </c>
      <c r="M775" s="10">
        <f t="shared" si="67"/>
        <v>0</v>
      </c>
      <c r="N775" s="5">
        <f>+VLOOKUP(B775,'[2]TT 2023'!F$666:K$785,6,0)</f>
        <v>45103</v>
      </c>
      <c r="O775" t="s">
        <v>1254</v>
      </c>
    </row>
    <row r="776" spans="1:21" hidden="1" x14ac:dyDescent="0.25">
      <c r="A776" s="5">
        <v>45100</v>
      </c>
      <c r="B776" s="16">
        <v>181</v>
      </c>
      <c r="C776" s="6" t="s">
        <v>1248</v>
      </c>
      <c r="D776" s="6" t="s">
        <v>1249</v>
      </c>
      <c r="E776" s="31">
        <v>-5588143</v>
      </c>
      <c r="F776" s="22" t="s">
        <v>12</v>
      </c>
      <c r="G776" s="31">
        <v>-558815</v>
      </c>
      <c r="H776" s="10">
        <f t="shared" si="59"/>
        <v>-6146958</v>
      </c>
      <c r="I776" s="6" t="s">
        <v>89</v>
      </c>
      <c r="J776" s="6" t="s">
        <v>90</v>
      </c>
      <c r="K776" s="5">
        <f t="shared" si="66"/>
        <v>45135</v>
      </c>
      <c r="L776" s="10">
        <f>+VLOOKUP(B776,'[2]TT 2023'!F$786:K$899,2,0)</f>
        <v>-6146957</v>
      </c>
      <c r="M776" s="10">
        <f t="shared" si="67"/>
        <v>1</v>
      </c>
      <c r="N776" s="5">
        <f>+VLOOKUP(B776,'[2]TT 2023'!F$786:K$899,6,0)</f>
        <v>45117</v>
      </c>
      <c r="O776" t="s">
        <v>1412</v>
      </c>
      <c r="R776" s="15" t="e">
        <f>+VLOOKUP(B776,[5]ExportInvoiceList!$D:$O,3,0)</f>
        <v>#N/A</v>
      </c>
      <c r="S776" s="15" t="e">
        <f t="shared" ref="S776:S780" si="68">+R776-H776</f>
        <v>#N/A</v>
      </c>
      <c r="T776" t="e">
        <f>+VLOOKUP(B776,[5]ExportInvoiceList!$D:$O,12,0)</f>
        <v>#N/A</v>
      </c>
      <c r="U776" s="4" t="e">
        <f>+VLOOKUP(B776,[5]ExportInvoiceList!$D:$O,6,0)</f>
        <v>#N/A</v>
      </c>
    </row>
    <row r="777" spans="1:21" hidden="1" x14ac:dyDescent="0.25">
      <c r="A777" s="5">
        <v>45100</v>
      </c>
      <c r="B777" s="16">
        <v>245</v>
      </c>
      <c r="C777" s="6" t="s">
        <v>683</v>
      </c>
      <c r="D777" s="6" t="s">
        <v>1250</v>
      </c>
      <c r="E777" s="31">
        <v>-1832172</v>
      </c>
      <c r="F777" s="22" t="s">
        <v>12</v>
      </c>
      <c r="G777" s="31">
        <v>-183217</v>
      </c>
      <c r="H777" s="10">
        <f t="shared" si="59"/>
        <v>-2015389</v>
      </c>
      <c r="I777" s="6" t="s">
        <v>147</v>
      </c>
      <c r="J777" s="6" t="s">
        <v>148</v>
      </c>
      <c r="K777" s="5">
        <f t="shared" si="66"/>
        <v>45135</v>
      </c>
      <c r="L777" s="10">
        <f>+VLOOKUP(B777,'[2]TT 2023'!F$786:K$899,2,0)</f>
        <v>-2015389</v>
      </c>
      <c r="M777" s="10">
        <f t="shared" si="67"/>
        <v>0</v>
      </c>
      <c r="N777" s="5">
        <f>+VLOOKUP(B777,'[2]TT 2023'!F$786:K$899,6,0)</f>
        <v>45117</v>
      </c>
      <c r="O777" t="s">
        <v>1412</v>
      </c>
      <c r="R777" s="15" t="e">
        <f>+VLOOKUP(B777,[5]ExportInvoiceList!$D:$O,3,0)</f>
        <v>#N/A</v>
      </c>
      <c r="S777" s="15" t="e">
        <f t="shared" si="68"/>
        <v>#N/A</v>
      </c>
      <c r="T777" t="e">
        <f>+VLOOKUP(B777,[5]ExportInvoiceList!$D:$O,12,0)</f>
        <v>#N/A</v>
      </c>
      <c r="U777" s="4" t="e">
        <f>+VLOOKUP(B777,[5]ExportInvoiceList!$D:$O,6,0)</f>
        <v>#N/A</v>
      </c>
    </row>
    <row r="778" spans="1:21" hidden="1" x14ac:dyDescent="0.25">
      <c r="A778" s="5">
        <v>45100</v>
      </c>
      <c r="B778" s="16">
        <v>262</v>
      </c>
      <c r="C778" s="6" t="s">
        <v>985</v>
      </c>
      <c r="D778" s="6" t="s">
        <v>1251</v>
      </c>
      <c r="E778" s="31">
        <v>-2585590</v>
      </c>
      <c r="F778" s="22" t="s">
        <v>12</v>
      </c>
      <c r="G778" s="31">
        <v>-258559</v>
      </c>
      <c r="H778" s="10">
        <f t="shared" si="59"/>
        <v>-2844149</v>
      </c>
      <c r="I778" s="6" t="s">
        <v>101</v>
      </c>
      <c r="J778" s="6" t="s">
        <v>102</v>
      </c>
      <c r="K778" s="5">
        <f t="shared" si="66"/>
        <v>45135</v>
      </c>
      <c r="L778" s="10">
        <f>+VLOOKUP(B778,'[2]TT 2023'!F$786:K$899,2,0)</f>
        <v>-2844149</v>
      </c>
      <c r="M778" s="10">
        <f t="shared" si="67"/>
        <v>0</v>
      </c>
      <c r="N778" s="5">
        <f>+VLOOKUP(B778,'[2]TT 2023'!F$786:K$899,6,0)</f>
        <v>45117</v>
      </c>
      <c r="O778" t="s">
        <v>1412</v>
      </c>
      <c r="R778" s="15" t="e">
        <f>+VLOOKUP(B778,[5]ExportInvoiceList!$D:$O,3,0)</f>
        <v>#N/A</v>
      </c>
      <c r="S778" s="15" t="e">
        <f t="shared" si="68"/>
        <v>#N/A</v>
      </c>
      <c r="T778" t="e">
        <f>+VLOOKUP(B778,[5]ExportInvoiceList!$D:$O,12,0)</f>
        <v>#N/A</v>
      </c>
      <c r="U778" s="4" t="e">
        <f>+VLOOKUP(B778,[5]ExportInvoiceList!$D:$O,6,0)</f>
        <v>#N/A</v>
      </c>
    </row>
    <row r="779" spans="1:21" hidden="1" x14ac:dyDescent="0.25">
      <c r="A779" s="5">
        <v>45100</v>
      </c>
      <c r="B779" s="16">
        <v>263</v>
      </c>
      <c r="C779" s="6" t="s">
        <v>985</v>
      </c>
      <c r="D779" s="6" t="s">
        <v>1252</v>
      </c>
      <c r="E779" s="31">
        <v>-3257421</v>
      </c>
      <c r="F779" s="22" t="s">
        <v>12</v>
      </c>
      <c r="G779" s="31">
        <v>-325743</v>
      </c>
      <c r="H779" s="10">
        <f t="shared" si="59"/>
        <v>-3583164</v>
      </c>
      <c r="I779" s="6" t="s">
        <v>101</v>
      </c>
      <c r="J779" s="6" t="s">
        <v>102</v>
      </c>
      <c r="K779" s="5">
        <f t="shared" si="66"/>
        <v>45135</v>
      </c>
      <c r="L779" s="10">
        <f>+VLOOKUP(B779,'[2]TT 2023'!F$786:K$899,2,0)</f>
        <v>-3583163</v>
      </c>
      <c r="M779" s="10">
        <f t="shared" si="67"/>
        <v>1</v>
      </c>
      <c r="N779" s="5">
        <f>+VLOOKUP(B779,'[2]TT 2023'!F$786:K$899,6,0)</f>
        <v>45117</v>
      </c>
      <c r="O779" t="s">
        <v>1412</v>
      </c>
      <c r="R779" s="15" t="e">
        <f>+VLOOKUP(B779,[5]ExportInvoiceList!$D:$O,3,0)</f>
        <v>#N/A</v>
      </c>
      <c r="S779" s="15" t="e">
        <f t="shared" si="68"/>
        <v>#N/A</v>
      </c>
      <c r="T779" t="e">
        <f>+VLOOKUP(B779,[5]ExportInvoiceList!$D:$O,12,0)</f>
        <v>#N/A</v>
      </c>
      <c r="U779" s="4" t="e">
        <f>+VLOOKUP(B779,[5]ExportInvoiceList!$D:$O,6,0)</f>
        <v>#N/A</v>
      </c>
    </row>
    <row r="780" spans="1:21" hidden="1" x14ac:dyDescent="0.25">
      <c r="A780" s="5">
        <v>45100</v>
      </c>
      <c r="B780" s="16">
        <v>269</v>
      </c>
      <c r="C780" s="6" t="s">
        <v>687</v>
      </c>
      <c r="D780" s="6" t="s">
        <v>1253</v>
      </c>
      <c r="E780" s="31">
        <v>-1113903</v>
      </c>
      <c r="F780" s="22" t="s">
        <v>12</v>
      </c>
      <c r="G780" s="31">
        <v>-111390</v>
      </c>
      <c r="H780" s="10">
        <f t="shared" si="59"/>
        <v>-1225293</v>
      </c>
      <c r="I780" s="6" t="s">
        <v>73</v>
      </c>
      <c r="J780" s="6" t="s">
        <v>74</v>
      </c>
      <c r="K780" s="5">
        <f t="shared" si="66"/>
        <v>45135</v>
      </c>
      <c r="L780" s="10">
        <f>+VLOOKUP(B780,'[2]TT 2023'!F$786:K$899,2,0)</f>
        <v>-1225293</v>
      </c>
      <c r="M780" s="10">
        <f t="shared" si="67"/>
        <v>0</v>
      </c>
      <c r="N780" s="5">
        <f>+VLOOKUP(B780,'[2]TT 2023'!F$786:K$899,6,0)</f>
        <v>45117</v>
      </c>
      <c r="O780" t="s">
        <v>1412</v>
      </c>
      <c r="R780" s="15" t="e">
        <f>+VLOOKUP(B780,[5]ExportInvoiceList!$D:$O,3,0)</f>
        <v>#N/A</v>
      </c>
      <c r="S780" s="15" t="e">
        <f t="shared" si="68"/>
        <v>#N/A</v>
      </c>
      <c r="T780" t="e">
        <f>+VLOOKUP(B780,[5]ExportInvoiceList!$D:$O,12,0)</f>
        <v>#N/A</v>
      </c>
      <c r="U780" s="4" t="e">
        <f>+VLOOKUP(B780,[5]ExportInvoiceList!$D:$O,6,0)</f>
        <v>#N/A</v>
      </c>
    </row>
    <row r="781" spans="1:21" hidden="1" x14ac:dyDescent="0.25">
      <c r="A781" s="5">
        <v>45087</v>
      </c>
      <c r="B781" s="16">
        <v>34495</v>
      </c>
      <c r="C781" s="6" t="s">
        <v>10</v>
      </c>
      <c r="D781" s="6" t="s">
        <v>1256</v>
      </c>
      <c r="E781" s="31">
        <v>2618440</v>
      </c>
      <c r="F781" s="22" t="s">
        <v>12</v>
      </c>
      <c r="G781" s="31">
        <v>261844</v>
      </c>
      <c r="H781" s="10">
        <f t="shared" ref="H781:H832" si="69">+E781+G781</f>
        <v>2880284</v>
      </c>
      <c r="I781" s="6" t="s">
        <v>131</v>
      </c>
      <c r="J781" s="6" t="s">
        <v>132</v>
      </c>
      <c r="K781" s="5">
        <f t="shared" ref="K781:K841" si="70">35+A781</f>
        <v>45122</v>
      </c>
      <c r="L781" s="10">
        <f>+VLOOKUP(B781,'[2]TT 2023'!F$786:K$899,2,0)</f>
        <v>2880284</v>
      </c>
      <c r="M781" s="10">
        <f t="shared" ref="M781:M841" si="71">+L781-H781</f>
        <v>0</v>
      </c>
      <c r="N781" s="5">
        <f>+VLOOKUP(B781,'[2]TT 2023'!F$786:K$899,6,0)</f>
        <v>45117</v>
      </c>
      <c r="O781" t="s">
        <v>1412</v>
      </c>
      <c r="R781" s="15">
        <f>+VLOOKUP(B781,[5]ExportInvoiceList!$D:$O,3,0)</f>
        <v>2880284</v>
      </c>
      <c r="S781" s="15">
        <f t="shared" ref="S781:S844" si="72">+R781-H781</f>
        <v>0</v>
      </c>
      <c r="T781" t="str">
        <f>+VLOOKUP(B781,[5]ExportInvoiceList!$D:$O,12,0)</f>
        <v>Lịch thanh toán: Monthly at 10 &amp; 24</v>
      </c>
      <c r="U781" s="4">
        <f>+VLOOKUP(B781,[5]ExportInvoiceList!$D:$O,6,0)</f>
        <v>45114.000347222223</v>
      </c>
    </row>
    <row r="782" spans="1:21" hidden="1" x14ac:dyDescent="0.25">
      <c r="A782" s="5">
        <v>45087</v>
      </c>
      <c r="B782" s="16">
        <v>34496</v>
      </c>
      <c r="C782" s="6" t="s">
        <v>10</v>
      </c>
      <c r="D782" s="6" t="s">
        <v>1257</v>
      </c>
      <c r="E782" s="31">
        <v>2531869</v>
      </c>
      <c r="F782" s="22" t="s">
        <v>12</v>
      </c>
      <c r="G782" s="31">
        <v>253187</v>
      </c>
      <c r="H782" s="10">
        <f t="shared" si="69"/>
        <v>2785056</v>
      </c>
      <c r="I782" s="6" t="s">
        <v>53</v>
      </c>
      <c r="J782" s="6" t="s">
        <v>54</v>
      </c>
      <c r="K782" s="5">
        <f t="shared" si="70"/>
        <v>45122</v>
      </c>
      <c r="L782" s="10">
        <f>+VLOOKUP(B782,'[2]TT 2023'!F$786:K$899,2,0)</f>
        <v>2785057</v>
      </c>
      <c r="M782" s="10">
        <f t="shared" si="71"/>
        <v>1</v>
      </c>
      <c r="N782" s="5">
        <f>+VLOOKUP(B782,'[2]TT 2023'!F$786:K$899,6,0)</f>
        <v>45117</v>
      </c>
      <c r="O782" t="s">
        <v>1412</v>
      </c>
      <c r="R782" s="15">
        <f>+VLOOKUP(B782,[5]ExportInvoiceList!$D:$O,3,0)</f>
        <v>2785056</v>
      </c>
      <c r="S782" s="15">
        <f t="shared" si="72"/>
        <v>0</v>
      </c>
      <c r="T782" t="str">
        <f>+VLOOKUP(B782,[5]ExportInvoiceList!$D:$O,12,0)</f>
        <v>Lịch thanh toán: Monthly at 10 &amp; 24</v>
      </c>
      <c r="U782" s="4">
        <f>+VLOOKUP(B782,[5]ExportInvoiceList!$D:$O,6,0)</f>
        <v>45117.000347222223</v>
      </c>
    </row>
    <row r="783" spans="1:21" hidden="1" x14ac:dyDescent="0.25">
      <c r="A783" s="5">
        <v>45087</v>
      </c>
      <c r="B783" s="16">
        <v>34497</v>
      </c>
      <c r="C783" s="6" t="s">
        <v>10</v>
      </c>
      <c r="D783" s="6" t="s">
        <v>1258</v>
      </c>
      <c r="E783" s="31">
        <v>4244303</v>
      </c>
      <c r="F783" s="22" t="s">
        <v>12</v>
      </c>
      <c r="G783" s="31">
        <v>424430</v>
      </c>
      <c r="H783" s="10">
        <f t="shared" si="69"/>
        <v>4668733</v>
      </c>
      <c r="I783" s="6" t="s">
        <v>139</v>
      </c>
      <c r="J783" s="6" t="s">
        <v>140</v>
      </c>
      <c r="K783" s="5">
        <f t="shared" si="70"/>
        <v>45122</v>
      </c>
      <c r="L783" s="10">
        <f>+VLOOKUP(B783,'[2]TT 2023'!F$786:K$899,2,0)</f>
        <v>4668730</v>
      </c>
      <c r="M783" s="10">
        <f t="shared" si="71"/>
        <v>-3</v>
      </c>
      <c r="N783" s="5">
        <f>+VLOOKUP(B783,'[2]TT 2023'!F$786:K$899,6,0)</f>
        <v>45117</v>
      </c>
      <c r="O783" t="s">
        <v>1412</v>
      </c>
      <c r="R783" s="15">
        <f>+VLOOKUP(B783,[5]ExportInvoiceList!$D:$O,3,0)</f>
        <v>4668733</v>
      </c>
      <c r="S783" s="15">
        <f t="shared" si="72"/>
        <v>0</v>
      </c>
      <c r="T783" t="str">
        <f>+VLOOKUP(B783,[5]ExportInvoiceList!$D:$O,12,0)</f>
        <v>Lịch thanh toán: Monthly at 10 &amp; 24</v>
      </c>
      <c r="U783" s="4">
        <f>+VLOOKUP(B783,[5]ExportInvoiceList!$D:$O,6,0)</f>
        <v>45115.000347222223</v>
      </c>
    </row>
    <row r="784" spans="1:21" hidden="1" x14ac:dyDescent="0.25">
      <c r="A784" s="5">
        <v>45087</v>
      </c>
      <c r="B784" s="16">
        <v>34498</v>
      </c>
      <c r="C784" s="6" t="s">
        <v>10</v>
      </c>
      <c r="D784" s="6" t="s">
        <v>1259</v>
      </c>
      <c r="E784" s="31">
        <v>1294062</v>
      </c>
      <c r="F784" s="22" t="s">
        <v>12</v>
      </c>
      <c r="G784" s="31">
        <v>129406</v>
      </c>
      <c r="H784" s="10">
        <f t="shared" si="69"/>
        <v>1423468</v>
      </c>
      <c r="I784" s="6" t="s">
        <v>291</v>
      </c>
      <c r="J784" s="6" t="s">
        <v>292</v>
      </c>
      <c r="K784" s="5">
        <f t="shared" si="70"/>
        <v>45122</v>
      </c>
      <c r="L784" s="10">
        <f>+VLOOKUP(B784,'[2]TT 2023'!F$786:K$899,2,0)</f>
        <v>1423466</v>
      </c>
      <c r="M784" s="10">
        <f t="shared" si="71"/>
        <v>-2</v>
      </c>
      <c r="N784" s="5">
        <f>+VLOOKUP(B784,'[2]TT 2023'!F$786:K$899,6,0)</f>
        <v>45117</v>
      </c>
      <c r="O784" t="s">
        <v>1412</v>
      </c>
      <c r="R784" s="15">
        <f>+VLOOKUP(B784,[5]ExportInvoiceList!$D:$O,3,0)</f>
        <v>1423468</v>
      </c>
      <c r="S784" s="15">
        <f t="shared" si="72"/>
        <v>0</v>
      </c>
      <c r="T784" t="str">
        <f>+VLOOKUP(B784,[5]ExportInvoiceList!$D:$O,12,0)</f>
        <v>Lịch thanh toán: Monthly at 10 &amp; 24</v>
      </c>
      <c r="U784" s="4">
        <f>+VLOOKUP(B784,[5]ExportInvoiceList!$D:$O,6,0)</f>
        <v>45117.000347222223</v>
      </c>
    </row>
    <row r="785" spans="1:22" hidden="1" x14ac:dyDescent="0.25">
      <c r="A785" s="5">
        <v>45087</v>
      </c>
      <c r="B785" s="16">
        <v>34499</v>
      </c>
      <c r="C785" s="6" t="s">
        <v>10</v>
      </c>
      <c r="D785" s="6" t="s">
        <v>1260</v>
      </c>
      <c r="E785" s="31">
        <v>1078385</v>
      </c>
      <c r="F785" s="22" t="s">
        <v>12</v>
      </c>
      <c r="G785" s="31">
        <v>107839</v>
      </c>
      <c r="H785" s="10">
        <f t="shared" si="69"/>
        <v>1186224</v>
      </c>
      <c r="I785" s="6" t="s">
        <v>107</v>
      </c>
      <c r="J785" s="6" t="s">
        <v>108</v>
      </c>
      <c r="K785" s="5">
        <f t="shared" si="70"/>
        <v>45122</v>
      </c>
      <c r="L785" s="10">
        <f>+VLOOKUP(B785,'[2]TT 2023'!F$786:K$899,2,0)</f>
        <v>1186229</v>
      </c>
      <c r="M785" s="10">
        <f t="shared" si="71"/>
        <v>5</v>
      </c>
      <c r="N785" s="5">
        <f>+VLOOKUP(B785,'[2]TT 2023'!F$786:K$899,6,0)</f>
        <v>45117</v>
      </c>
      <c r="O785" t="s">
        <v>1412</v>
      </c>
      <c r="R785" s="15">
        <f>+VLOOKUP(B785,[5]ExportInvoiceList!$D:$O,3,0)</f>
        <v>1186224</v>
      </c>
      <c r="S785" s="15">
        <f t="shared" si="72"/>
        <v>0</v>
      </c>
      <c r="T785" t="str">
        <f>+VLOOKUP(B785,[5]ExportInvoiceList!$D:$O,12,0)</f>
        <v>Lịch thanh toán: Monthly at 10 &amp; 24</v>
      </c>
      <c r="U785" s="4">
        <f>+VLOOKUP(B785,[5]ExportInvoiceList!$D:$O,6,0)</f>
        <v>45115.000347222223</v>
      </c>
    </row>
    <row r="786" spans="1:22" hidden="1" x14ac:dyDescent="0.25">
      <c r="A786" s="5">
        <v>45087</v>
      </c>
      <c r="B786" s="16">
        <v>34500</v>
      </c>
      <c r="C786" s="6" t="s">
        <v>10</v>
      </c>
      <c r="D786" s="6" t="s">
        <v>1261</v>
      </c>
      <c r="E786" s="31">
        <v>1715280</v>
      </c>
      <c r="F786" s="22" t="s">
        <v>12</v>
      </c>
      <c r="G786" s="31">
        <v>171528</v>
      </c>
      <c r="H786" s="10">
        <f t="shared" si="69"/>
        <v>1886808</v>
      </c>
      <c r="I786" s="6" t="s">
        <v>107</v>
      </c>
      <c r="J786" s="6" t="s">
        <v>108</v>
      </c>
      <c r="K786" s="5">
        <f t="shared" si="70"/>
        <v>45122</v>
      </c>
      <c r="L786" s="10">
        <f>+VLOOKUP(B786,'[2]TT 2023'!F$786:K$899,2,0)</f>
        <v>1886808</v>
      </c>
      <c r="M786" s="10">
        <f t="shared" si="71"/>
        <v>0</v>
      </c>
      <c r="N786" s="5">
        <f>+VLOOKUP(B786,'[2]TT 2023'!F$786:K$899,6,0)</f>
        <v>45117</v>
      </c>
      <c r="O786" t="s">
        <v>1412</v>
      </c>
      <c r="R786" s="15">
        <f>+VLOOKUP(B786,[5]ExportInvoiceList!$D:$O,3,0)</f>
        <v>1886808</v>
      </c>
      <c r="S786" s="15">
        <f t="shared" si="72"/>
        <v>0</v>
      </c>
      <c r="T786" t="str">
        <f>+VLOOKUP(B786,[5]ExportInvoiceList!$D:$O,12,0)</f>
        <v>Lịch thanh toán: Monthly at 10 &amp; 24</v>
      </c>
      <c r="U786" s="4">
        <f>+VLOOKUP(B786,[5]ExportInvoiceList!$D:$O,6,0)</f>
        <v>45115.000347222223</v>
      </c>
    </row>
    <row r="787" spans="1:22" hidden="1" x14ac:dyDescent="0.25">
      <c r="A787" s="5">
        <v>45087</v>
      </c>
      <c r="B787" s="16">
        <v>34501</v>
      </c>
      <c r="C787" s="6" t="s">
        <v>10</v>
      </c>
      <c r="D787" s="6" t="s">
        <v>1262</v>
      </c>
      <c r="E787" s="31">
        <v>1468620</v>
      </c>
      <c r="F787" s="22" t="s">
        <v>12</v>
      </c>
      <c r="G787" s="31">
        <v>146862</v>
      </c>
      <c r="H787" s="10">
        <f t="shared" si="69"/>
        <v>1615482</v>
      </c>
      <c r="I787" s="6" t="s">
        <v>93</v>
      </c>
      <c r="J787" s="6" t="s">
        <v>94</v>
      </c>
      <c r="K787" s="5">
        <f t="shared" si="70"/>
        <v>45122</v>
      </c>
      <c r="L787" s="10">
        <f>+VLOOKUP(B787,'[2]TT 2023'!F$786:K$899,2,0)</f>
        <v>1615482</v>
      </c>
      <c r="M787" s="10">
        <f t="shared" si="71"/>
        <v>0</v>
      </c>
      <c r="N787" s="5">
        <f>+VLOOKUP(B787,'[2]TT 2023'!F$786:K$899,6,0)</f>
        <v>45117</v>
      </c>
      <c r="O787" t="s">
        <v>1412</v>
      </c>
      <c r="R787" s="15">
        <f>+VLOOKUP(B787,[5]ExportInvoiceList!$D:$O,3,0)</f>
        <v>1615482</v>
      </c>
      <c r="S787" s="15">
        <f t="shared" si="72"/>
        <v>0</v>
      </c>
      <c r="T787" t="str">
        <f>+VLOOKUP(B787,[5]ExportInvoiceList!$D:$O,12,0)</f>
        <v>Lịch thanh toán: Monthly at 10 &amp; 24</v>
      </c>
      <c r="U787" s="4">
        <f>+VLOOKUP(B787,[5]ExportInvoiceList!$D:$O,6,0)</f>
        <v>45115.000347222223</v>
      </c>
    </row>
    <row r="788" spans="1:22" hidden="1" x14ac:dyDescent="0.25">
      <c r="A788" s="5">
        <v>45087</v>
      </c>
      <c r="B788" s="16">
        <v>34502</v>
      </c>
      <c r="C788" s="6" t="s">
        <v>10</v>
      </c>
      <c r="D788" s="6" t="s">
        <v>1263</v>
      </c>
      <c r="E788" s="31">
        <v>3040396</v>
      </c>
      <c r="F788" s="22" t="s">
        <v>12</v>
      </c>
      <c r="G788" s="31">
        <v>304040</v>
      </c>
      <c r="H788" s="10">
        <f t="shared" si="69"/>
        <v>3344436</v>
      </c>
      <c r="I788" s="6" t="s">
        <v>93</v>
      </c>
      <c r="J788" s="6" t="s">
        <v>94</v>
      </c>
      <c r="K788" s="5">
        <f t="shared" si="70"/>
        <v>45122</v>
      </c>
      <c r="L788" s="10">
        <f>+VLOOKUP(B788,'[2]TT 2023'!F$786:K$899,2,0)</f>
        <v>3344440</v>
      </c>
      <c r="M788" s="10">
        <f t="shared" si="71"/>
        <v>4</v>
      </c>
      <c r="N788" s="5">
        <f>+VLOOKUP(B788,'[2]TT 2023'!F$786:K$899,6,0)</f>
        <v>45117</v>
      </c>
      <c r="O788" t="s">
        <v>1412</v>
      </c>
      <c r="R788" s="15">
        <f>+VLOOKUP(B788,[5]ExportInvoiceList!$D:$O,3,0)</f>
        <v>3344436</v>
      </c>
      <c r="S788" s="15">
        <f t="shared" si="72"/>
        <v>0</v>
      </c>
      <c r="T788" t="str">
        <f>+VLOOKUP(B788,[5]ExportInvoiceList!$D:$O,12,0)</f>
        <v>Lịch thanh toán: Monthly at 10 &amp; 24</v>
      </c>
      <c r="U788" s="4">
        <f>+VLOOKUP(B788,[5]ExportInvoiceList!$D:$O,6,0)</f>
        <v>45115.000347222223</v>
      </c>
    </row>
    <row r="789" spans="1:22" hidden="1" x14ac:dyDescent="0.25">
      <c r="A789" s="5">
        <v>45087</v>
      </c>
      <c r="B789" s="16">
        <v>34503</v>
      </c>
      <c r="C789" s="6" t="s">
        <v>10</v>
      </c>
      <c r="D789" s="6" t="s">
        <v>1264</v>
      </c>
      <c r="E789" s="31">
        <v>2841147</v>
      </c>
      <c r="F789" s="22" t="s">
        <v>12</v>
      </c>
      <c r="G789" s="31">
        <v>284115</v>
      </c>
      <c r="H789" s="10">
        <f t="shared" si="69"/>
        <v>3125262</v>
      </c>
      <c r="I789" s="6" t="s">
        <v>83</v>
      </c>
      <c r="J789" s="6" t="s">
        <v>84</v>
      </c>
      <c r="K789" s="5">
        <f t="shared" si="70"/>
        <v>45122</v>
      </c>
      <c r="L789" s="10">
        <f>+VLOOKUP(B789,'[2]TT 2023'!F$786:K$899,2,0)</f>
        <v>3125265</v>
      </c>
      <c r="M789" s="10">
        <f t="shared" si="71"/>
        <v>3</v>
      </c>
      <c r="N789" s="5">
        <f>+VLOOKUP(B789,'[2]TT 2023'!F$786:K$899,6,0)</f>
        <v>45117</v>
      </c>
      <c r="O789" t="s">
        <v>1412</v>
      </c>
      <c r="R789" s="15">
        <f>+VLOOKUP(B789,[5]ExportInvoiceList!$D:$O,3,0)</f>
        <v>3125262</v>
      </c>
      <c r="S789" s="15">
        <f t="shared" si="72"/>
        <v>0</v>
      </c>
      <c r="T789" t="str">
        <f>+VLOOKUP(B789,[5]ExportInvoiceList!$D:$O,12,0)</f>
        <v>Lịch thanh toán: Monthly at 10 &amp; 24</v>
      </c>
      <c r="U789" s="4">
        <f>+VLOOKUP(B789,[5]ExportInvoiceList!$D:$O,6,0)</f>
        <v>45117.000347222223</v>
      </c>
    </row>
    <row r="790" spans="1:22" hidden="1" x14ac:dyDescent="0.25">
      <c r="A790" s="5">
        <v>45087</v>
      </c>
      <c r="B790" s="16">
        <v>34504</v>
      </c>
      <c r="C790" s="6" t="s">
        <v>10</v>
      </c>
      <c r="D790" s="6" t="s">
        <v>1265</v>
      </c>
      <c r="E790" s="31">
        <v>2582052</v>
      </c>
      <c r="F790" s="22" t="s">
        <v>12</v>
      </c>
      <c r="G790" s="31">
        <v>258205</v>
      </c>
      <c r="H790" s="10">
        <f t="shared" si="69"/>
        <v>2840257</v>
      </c>
      <c r="I790" s="6" t="s">
        <v>175</v>
      </c>
      <c r="J790" s="6" t="s">
        <v>176</v>
      </c>
      <c r="K790" s="5">
        <f t="shared" si="70"/>
        <v>45122</v>
      </c>
      <c r="L790" s="10">
        <f>+VLOOKUP(B790,'[2]TT 2023'!F$786:K$899,2,0)</f>
        <v>2840255</v>
      </c>
      <c r="M790" s="10">
        <f t="shared" si="71"/>
        <v>-2</v>
      </c>
      <c r="N790" s="5">
        <f>+VLOOKUP(B790,'[2]TT 2023'!F$786:K$899,6,0)</f>
        <v>45117</v>
      </c>
      <c r="O790" t="s">
        <v>1412</v>
      </c>
      <c r="R790" s="15">
        <f>+VLOOKUP(B790,[5]ExportInvoiceList!$D:$O,3,0)</f>
        <v>2840257</v>
      </c>
      <c r="S790" s="15">
        <f t="shared" si="72"/>
        <v>0</v>
      </c>
      <c r="T790" t="str">
        <f>+VLOOKUP(B790,[5]ExportInvoiceList!$D:$O,12,0)</f>
        <v>Lịch thanh toán: Monthly at 10 &amp; 24</v>
      </c>
      <c r="U790" s="4">
        <f>+VLOOKUP(B790,[5]ExportInvoiceList!$D:$O,6,0)</f>
        <v>45114.000347222223</v>
      </c>
    </row>
    <row r="791" spans="1:22" hidden="1" x14ac:dyDescent="0.25">
      <c r="A791" s="5">
        <v>45087</v>
      </c>
      <c r="B791" s="16">
        <v>34505</v>
      </c>
      <c r="C791" s="6" t="s">
        <v>10</v>
      </c>
      <c r="D791" s="6" t="s">
        <v>1266</v>
      </c>
      <c r="E791" s="31">
        <v>7291800</v>
      </c>
      <c r="F791" s="22" t="s">
        <v>12</v>
      </c>
      <c r="G791" s="31">
        <v>729180</v>
      </c>
      <c r="H791" s="10">
        <f t="shared" si="69"/>
        <v>8020980</v>
      </c>
      <c r="I791" s="6" t="s">
        <v>13</v>
      </c>
      <c r="J791" s="6" t="s">
        <v>14</v>
      </c>
      <c r="K791" s="5">
        <f t="shared" si="70"/>
        <v>45122</v>
      </c>
      <c r="L791" s="10">
        <f>+VLOOKUP(B791,'[2]TT 2023'!F$786:K$899,2,0)</f>
        <v>8020980</v>
      </c>
      <c r="M791" s="10">
        <f t="shared" si="71"/>
        <v>0</v>
      </c>
      <c r="N791" s="5">
        <f>+VLOOKUP(B791,'[2]TT 2023'!F$786:K$899,6,0)</f>
        <v>45117</v>
      </c>
      <c r="O791" t="s">
        <v>1412</v>
      </c>
      <c r="R791" s="15">
        <f>+VLOOKUP(B791,[5]ExportInvoiceList!$D:$O,3,0)</f>
        <v>8020980</v>
      </c>
      <c r="S791" s="15">
        <f t="shared" si="72"/>
        <v>0</v>
      </c>
      <c r="T791" t="str">
        <f>+VLOOKUP(B791,[5]ExportInvoiceList!$D:$O,12,0)</f>
        <v>Lịch thanh toán: Monthly at 10 &amp; 24</v>
      </c>
      <c r="U791" s="4">
        <f>+VLOOKUP(B791,[5]ExportInvoiceList!$D:$O,6,0)</f>
        <v>45114.000347222223</v>
      </c>
    </row>
    <row r="792" spans="1:22" hidden="1" x14ac:dyDescent="0.25">
      <c r="A792" s="5">
        <v>45087</v>
      </c>
      <c r="B792" s="16">
        <v>34506</v>
      </c>
      <c r="C792" s="6" t="s">
        <v>10</v>
      </c>
      <c r="D792" s="6" t="s">
        <v>1267</v>
      </c>
      <c r="E792" s="31">
        <v>4442320</v>
      </c>
      <c r="F792" s="22" t="s">
        <v>12</v>
      </c>
      <c r="G792" s="31">
        <v>444232</v>
      </c>
      <c r="H792" s="10">
        <f t="shared" si="69"/>
        <v>4886552</v>
      </c>
      <c r="I792" s="6" t="s">
        <v>13</v>
      </c>
      <c r="J792" s="6" t="s">
        <v>14</v>
      </c>
      <c r="K792" s="5">
        <f t="shared" si="70"/>
        <v>45122</v>
      </c>
      <c r="L792" s="10">
        <f>+VLOOKUP(B792,'[2]TT 2023'!F$786:K$899,2,0)</f>
        <v>4886552</v>
      </c>
      <c r="M792" s="10">
        <f t="shared" si="71"/>
        <v>0</v>
      </c>
      <c r="N792" s="5">
        <f>+VLOOKUP(B792,'[2]TT 2023'!F$786:K$899,6,0)</f>
        <v>45117</v>
      </c>
      <c r="O792" t="s">
        <v>1412</v>
      </c>
      <c r="R792" s="15">
        <f>+VLOOKUP(B792,[5]ExportInvoiceList!$D:$O,3,0)</f>
        <v>4886552</v>
      </c>
      <c r="S792" s="15">
        <f t="shared" si="72"/>
        <v>0</v>
      </c>
      <c r="T792" t="str">
        <f>+VLOOKUP(B792,[5]ExportInvoiceList!$D:$O,12,0)</f>
        <v>Lịch thanh toán: Monthly at 10 &amp; 24</v>
      </c>
      <c r="U792" s="4">
        <f>+VLOOKUP(B792,[5]ExportInvoiceList!$D:$O,6,0)</f>
        <v>45114.000347222223</v>
      </c>
    </row>
    <row r="793" spans="1:22" hidden="1" x14ac:dyDescent="0.25">
      <c r="A793" s="5">
        <v>45087</v>
      </c>
      <c r="B793" s="16">
        <v>34507</v>
      </c>
      <c r="C793" s="6" t="s">
        <v>10</v>
      </c>
      <c r="D793" s="6" t="s">
        <v>1268</v>
      </c>
      <c r="E793" s="31">
        <v>2221160</v>
      </c>
      <c r="F793" s="22" t="s">
        <v>12</v>
      </c>
      <c r="G793" s="31">
        <v>222116</v>
      </c>
      <c r="H793" s="10">
        <f t="shared" si="69"/>
        <v>2443276</v>
      </c>
      <c r="I793" s="6" t="s">
        <v>13</v>
      </c>
      <c r="J793" s="6" t="s">
        <v>14</v>
      </c>
      <c r="K793" s="5">
        <f t="shared" si="70"/>
        <v>45122</v>
      </c>
      <c r="L793" s="10">
        <f>+VLOOKUP(B793,'[2]TT 2023'!F$786:K$899,2,0)</f>
        <v>2443276</v>
      </c>
      <c r="M793" s="10">
        <f t="shared" si="71"/>
        <v>0</v>
      </c>
      <c r="N793" s="5">
        <f>+VLOOKUP(B793,'[2]TT 2023'!F$786:K$899,6,0)</f>
        <v>45117</v>
      </c>
      <c r="O793" t="s">
        <v>1412</v>
      </c>
      <c r="R793" s="15">
        <f>+VLOOKUP(B793,[5]ExportInvoiceList!$D:$O,3,0)</f>
        <v>2443276</v>
      </c>
      <c r="S793" s="15">
        <f t="shared" si="72"/>
        <v>0</v>
      </c>
      <c r="T793" t="str">
        <f>+VLOOKUP(B793,[5]ExportInvoiceList!$D:$O,12,0)</f>
        <v>Lịch thanh toán: Monthly at 10 &amp; 24</v>
      </c>
      <c r="U793" s="4">
        <f>+VLOOKUP(B793,[5]ExportInvoiceList!$D:$O,6,0)</f>
        <v>45115.000347222223</v>
      </c>
    </row>
    <row r="794" spans="1:22" hidden="1" x14ac:dyDescent="0.25">
      <c r="A794" s="5">
        <v>45087</v>
      </c>
      <c r="B794" s="16">
        <v>34508</v>
      </c>
      <c r="C794" s="6" t="s">
        <v>10</v>
      </c>
      <c r="D794" s="6" t="s">
        <v>1269</v>
      </c>
      <c r="E794" s="31">
        <v>2940030</v>
      </c>
      <c r="F794" s="22" t="s">
        <v>12</v>
      </c>
      <c r="G794" s="31">
        <v>294003</v>
      </c>
      <c r="H794" s="10">
        <f t="shared" si="69"/>
        <v>3234033</v>
      </c>
      <c r="I794" s="6" t="s">
        <v>13</v>
      </c>
      <c r="J794" s="6" t="s">
        <v>14</v>
      </c>
      <c r="K794" s="5">
        <f t="shared" si="70"/>
        <v>45122</v>
      </c>
      <c r="L794" s="10">
        <f>+VLOOKUP(B794,'[2]TT 2023'!F$786:K$899,2,0)</f>
        <v>3234033</v>
      </c>
      <c r="M794" s="10">
        <f t="shared" si="71"/>
        <v>0</v>
      </c>
      <c r="N794" s="5">
        <f>+VLOOKUP(B794,'[2]TT 2023'!F$786:K$899,6,0)</f>
        <v>45117</v>
      </c>
      <c r="O794" t="s">
        <v>1412</v>
      </c>
      <c r="R794" s="15">
        <f>+VLOOKUP(B794,[5]ExportInvoiceList!$D:$O,3,0)</f>
        <v>3234033</v>
      </c>
      <c r="S794" s="15">
        <f t="shared" si="72"/>
        <v>0</v>
      </c>
      <c r="T794" t="str">
        <f>+VLOOKUP(B794,[5]ExportInvoiceList!$D:$O,12,0)</f>
        <v>Lịch thanh toán: Monthly at 10 &amp; 24</v>
      </c>
      <c r="U794" s="4">
        <f>+VLOOKUP(B794,[5]ExportInvoiceList!$D:$O,6,0)</f>
        <v>45115.000347222223</v>
      </c>
    </row>
    <row r="795" spans="1:22" hidden="1" x14ac:dyDescent="0.25">
      <c r="A795" s="5">
        <v>45087</v>
      </c>
      <c r="B795" s="16">
        <v>34509</v>
      </c>
      <c r="C795" s="6" t="s">
        <v>10</v>
      </c>
      <c r="D795" s="6" t="s">
        <v>1270</v>
      </c>
      <c r="E795" s="31">
        <v>2221160</v>
      </c>
      <c r="F795" s="22" t="s">
        <v>12</v>
      </c>
      <c r="G795" s="31">
        <v>222116</v>
      </c>
      <c r="H795" s="10">
        <f t="shared" si="69"/>
        <v>2443276</v>
      </c>
      <c r="I795" s="6" t="s">
        <v>13</v>
      </c>
      <c r="J795" s="6" t="s">
        <v>14</v>
      </c>
      <c r="K795" s="5">
        <f t="shared" si="70"/>
        <v>45122</v>
      </c>
      <c r="L795" s="10">
        <f>+VLOOKUP(B795,'[2]TT 2023'!F$786:K$899,2,0)</f>
        <v>2443276</v>
      </c>
      <c r="M795" s="10">
        <f t="shared" si="71"/>
        <v>0</v>
      </c>
      <c r="N795" s="5">
        <f>+VLOOKUP(B795,'[2]TT 2023'!F$786:K$899,6,0)</f>
        <v>45117</v>
      </c>
      <c r="O795" t="s">
        <v>1412</v>
      </c>
      <c r="R795" s="15">
        <f>+VLOOKUP(B795,[5]ExportInvoiceList!$D:$O,3,0)</f>
        <v>2443276</v>
      </c>
      <c r="S795" s="15">
        <f t="shared" si="72"/>
        <v>0</v>
      </c>
      <c r="T795" t="str">
        <f>+VLOOKUP(B795,[5]ExportInvoiceList!$D:$O,12,0)</f>
        <v>Lịch thanh toán: Monthly at 10 &amp; 24</v>
      </c>
      <c r="U795" s="4">
        <f>+VLOOKUP(B795,[5]ExportInvoiceList!$D:$O,6,0)</f>
        <v>45115.000347222223</v>
      </c>
    </row>
    <row r="796" spans="1:22" hidden="1" x14ac:dyDescent="0.25">
      <c r="A796" s="5">
        <v>45087</v>
      </c>
      <c r="B796" s="16">
        <v>34510</v>
      </c>
      <c r="C796" s="6" t="s">
        <v>10</v>
      </c>
      <c r="D796" s="6" t="s">
        <v>1271</v>
      </c>
      <c r="E796" s="31">
        <v>1110580</v>
      </c>
      <c r="F796" s="22" t="s">
        <v>12</v>
      </c>
      <c r="G796" s="31">
        <v>111058</v>
      </c>
      <c r="H796" s="10">
        <f t="shared" si="69"/>
        <v>1221638</v>
      </c>
      <c r="I796" s="6" t="s">
        <v>117</v>
      </c>
      <c r="J796" s="6" t="s">
        <v>118</v>
      </c>
      <c r="K796" s="5">
        <f t="shared" si="70"/>
        <v>45122</v>
      </c>
      <c r="L796" s="10">
        <f>+VLOOKUP(B796,'[2]TT 2023'!F$786:K$899,2,0)</f>
        <v>1221638</v>
      </c>
      <c r="M796" s="10">
        <f t="shared" si="71"/>
        <v>0</v>
      </c>
      <c r="N796" s="5">
        <f>+VLOOKUP(B796,'[2]TT 2023'!F$786:K$899,6,0)</f>
        <v>45117</v>
      </c>
      <c r="O796" t="s">
        <v>1412</v>
      </c>
      <c r="R796" s="15">
        <f>+VLOOKUP(B796,[5]ExportInvoiceList!$D:$O,3,0)</f>
        <v>1221638</v>
      </c>
      <c r="S796" s="15">
        <f t="shared" si="72"/>
        <v>0</v>
      </c>
      <c r="T796" t="str">
        <f>+VLOOKUP(B796,[5]ExportInvoiceList!$D:$O,12,0)</f>
        <v>Lịch thanh toán: Monthly at 10 &amp; 24</v>
      </c>
      <c r="U796" s="4">
        <f>+VLOOKUP(B796,[5]ExportInvoiceList!$D:$O,6,0)</f>
        <v>45115.000347222223</v>
      </c>
    </row>
    <row r="797" spans="1:22" hidden="1" x14ac:dyDescent="0.25">
      <c r="A797" s="5">
        <v>45087</v>
      </c>
      <c r="B797" s="16">
        <v>34511</v>
      </c>
      <c r="C797" s="6" t="s">
        <v>10</v>
      </c>
      <c r="D797" s="6" t="s">
        <v>1272</v>
      </c>
      <c r="E797" s="31">
        <v>1468620</v>
      </c>
      <c r="F797" s="22" t="s">
        <v>12</v>
      </c>
      <c r="G797" s="31">
        <v>146862</v>
      </c>
      <c r="H797" s="10">
        <f t="shared" si="69"/>
        <v>1615482</v>
      </c>
      <c r="I797" s="6" t="s">
        <v>13</v>
      </c>
      <c r="J797" s="6" t="s">
        <v>14</v>
      </c>
      <c r="K797" s="5">
        <f t="shared" si="70"/>
        <v>45122</v>
      </c>
      <c r="L797" s="10">
        <f>+VLOOKUP(B797,'[2]TT 2023'!F$786:K$899,2,0)</f>
        <v>1615482</v>
      </c>
      <c r="M797" s="10">
        <f t="shared" si="71"/>
        <v>0</v>
      </c>
      <c r="N797" s="5">
        <f>+VLOOKUP(B797,'[2]TT 2023'!F$786:K$899,6,0)</f>
        <v>45117</v>
      </c>
      <c r="O797" t="s">
        <v>1412</v>
      </c>
      <c r="R797" s="15">
        <f>+VLOOKUP(B797,[5]ExportInvoiceList!$D:$O,3,0)</f>
        <v>1615482</v>
      </c>
      <c r="S797" s="15">
        <f t="shared" si="72"/>
        <v>0</v>
      </c>
      <c r="T797" t="str">
        <f>+VLOOKUP(B797,[5]ExportInvoiceList!$D:$O,12,0)</f>
        <v>Lịch thanh toán: Monthly at 10 &amp; 24</v>
      </c>
      <c r="U797" s="4">
        <f>+VLOOKUP(B797,[5]ExportInvoiceList!$D:$O,6,0)</f>
        <v>45112.000347222223</v>
      </c>
    </row>
    <row r="798" spans="1:22" hidden="1" x14ac:dyDescent="0.25">
      <c r="A798" s="5">
        <v>45087</v>
      </c>
      <c r="B798" s="16">
        <v>34512</v>
      </c>
      <c r="C798" s="6" t="s">
        <v>10</v>
      </c>
      <c r="D798" s="6" t="s">
        <v>1273</v>
      </c>
      <c r="E798" s="31">
        <v>1110580</v>
      </c>
      <c r="F798" s="22" t="s">
        <v>12</v>
      </c>
      <c r="G798" s="31">
        <v>111058</v>
      </c>
      <c r="H798" s="10">
        <f t="shared" si="69"/>
        <v>1221638</v>
      </c>
      <c r="I798" s="6" t="s">
        <v>101</v>
      </c>
      <c r="J798" s="6" t="s">
        <v>102</v>
      </c>
      <c r="K798" s="5">
        <f t="shared" si="70"/>
        <v>45122</v>
      </c>
      <c r="L798" s="10">
        <f>+VLOOKUP(B798,'[2]TT 2023'!F$786:K$899,2,0)</f>
        <v>1221638</v>
      </c>
      <c r="M798" s="10">
        <f t="shared" si="71"/>
        <v>0</v>
      </c>
      <c r="N798" s="5">
        <f>+VLOOKUP(B798,'[2]TT 2023'!F$786:K$899,6,0)</f>
        <v>45117</v>
      </c>
      <c r="O798" t="s">
        <v>1412</v>
      </c>
      <c r="R798" s="15">
        <f>+VLOOKUP(B798,[5]ExportInvoiceList!$D:$O,3,0)</f>
        <v>1221638</v>
      </c>
      <c r="S798" s="15">
        <f t="shared" si="72"/>
        <v>0</v>
      </c>
      <c r="T798" t="str">
        <f>+VLOOKUP(B798,[5]ExportInvoiceList!$D:$O,12,0)</f>
        <v>Lịch thanh toán: Monthly at 10 &amp; 24</v>
      </c>
      <c r="U798" s="4">
        <f>+VLOOKUP(B798,[5]ExportInvoiceList!$D:$O,6,0)</f>
        <v>45117.000347222223</v>
      </c>
    </row>
    <row r="799" spans="1:22" hidden="1" x14ac:dyDescent="0.25">
      <c r="A799" s="5">
        <v>45087</v>
      </c>
      <c r="B799" s="16">
        <v>34513</v>
      </c>
      <c r="C799" s="6" t="s">
        <v>10</v>
      </c>
      <c r="D799" s="6" t="s">
        <v>1274</v>
      </c>
      <c r="E799" s="31">
        <v>2221160</v>
      </c>
      <c r="F799" s="22" t="s">
        <v>12</v>
      </c>
      <c r="G799" s="31">
        <v>222116</v>
      </c>
      <c r="H799" s="10">
        <f t="shared" si="69"/>
        <v>2443276</v>
      </c>
      <c r="I799" s="6" t="s">
        <v>73</v>
      </c>
      <c r="J799" s="6" t="s">
        <v>74</v>
      </c>
      <c r="K799" s="5">
        <f t="shared" si="70"/>
        <v>45122</v>
      </c>
      <c r="L799" s="10">
        <f>+VLOOKUP(B799,'[2]TT 2023'!F$900:K$982,2,0)</f>
        <v>2443276</v>
      </c>
      <c r="M799" s="10">
        <f t="shared" si="71"/>
        <v>0</v>
      </c>
      <c r="N799" s="5">
        <f>+VLOOKUP(B799,'[2]TT 2023'!F$900:K$982,6,0)</f>
        <v>45131</v>
      </c>
      <c r="O799" t="s">
        <v>1446</v>
      </c>
      <c r="R799" s="15">
        <f>+VLOOKUP(B799,[4]ExportInvoiceList!$D:$O,3,0)</f>
        <v>2443276</v>
      </c>
      <c r="S799" s="15">
        <f t="shared" si="72"/>
        <v>0</v>
      </c>
      <c r="T799" t="str">
        <f>+VLOOKUP(B799,[4]ExportInvoiceList!$D:$O,12,0)</f>
        <v>Lịch thanh toán: Monthly at 10 &amp; 24</v>
      </c>
      <c r="U799" s="4">
        <f>+VLOOKUP(B799,[4]ExportInvoiceList!$D:$O,6,0)</f>
        <v>45119.000347222223</v>
      </c>
      <c r="V799" t="s">
        <v>1413</v>
      </c>
    </row>
    <row r="800" spans="1:22" hidden="1" x14ac:dyDescent="0.25">
      <c r="A800" s="5">
        <v>45087</v>
      </c>
      <c r="B800" s="16">
        <v>34514</v>
      </c>
      <c r="C800" s="6" t="s">
        <v>10</v>
      </c>
      <c r="D800" s="6" t="s">
        <v>1275</v>
      </c>
      <c r="E800" s="31">
        <v>2221160</v>
      </c>
      <c r="F800" s="22" t="s">
        <v>12</v>
      </c>
      <c r="G800" s="31">
        <v>222116</v>
      </c>
      <c r="H800" s="10">
        <f t="shared" si="69"/>
        <v>2443276</v>
      </c>
      <c r="I800" s="6" t="s">
        <v>53</v>
      </c>
      <c r="J800" s="6" t="s">
        <v>54</v>
      </c>
      <c r="K800" s="5">
        <f t="shared" si="70"/>
        <v>45122</v>
      </c>
      <c r="L800" s="10">
        <f>+VLOOKUP(B800,'[2]TT 2023'!F$900:K$982,2,0)</f>
        <v>2443276</v>
      </c>
      <c r="M800" s="10">
        <f t="shared" si="71"/>
        <v>0</v>
      </c>
      <c r="N800" s="5">
        <f>+VLOOKUP(B800,'[2]TT 2023'!F$900:K$982,6,0)</f>
        <v>45131</v>
      </c>
      <c r="O800" t="s">
        <v>1446</v>
      </c>
      <c r="R800" s="15">
        <f>+VLOOKUP(B800,[4]ExportInvoiceList!$D:$O,3,0)</f>
        <v>2443276</v>
      </c>
      <c r="S800" s="15">
        <f t="shared" si="72"/>
        <v>0</v>
      </c>
      <c r="T800" t="str">
        <f>+VLOOKUP(B800,[4]ExportInvoiceList!$D:$O,12,0)</f>
        <v>Lịch thanh toán: Monthly at 10 &amp; 24</v>
      </c>
      <c r="U800" s="4">
        <f>+VLOOKUP(B800,[4]ExportInvoiceList!$D:$O,6,0)</f>
        <v>45121.000347222223</v>
      </c>
      <c r="V800" t="s">
        <v>1413</v>
      </c>
    </row>
    <row r="801" spans="1:22" hidden="1" x14ac:dyDescent="0.25">
      <c r="A801" s="5">
        <v>45087</v>
      </c>
      <c r="B801" s="16">
        <v>34515</v>
      </c>
      <c r="C801" s="6" t="s">
        <v>10</v>
      </c>
      <c r="D801" s="6" t="s">
        <v>1276</v>
      </c>
      <c r="E801" s="31">
        <v>2221160</v>
      </c>
      <c r="F801" s="22" t="s">
        <v>12</v>
      </c>
      <c r="G801" s="31">
        <v>222116</v>
      </c>
      <c r="H801" s="10">
        <f t="shared" si="69"/>
        <v>2443276</v>
      </c>
      <c r="I801" s="6" t="s">
        <v>73</v>
      </c>
      <c r="J801" s="6" t="s">
        <v>74</v>
      </c>
      <c r="K801" s="5">
        <f t="shared" si="70"/>
        <v>45122</v>
      </c>
      <c r="L801" s="10">
        <f>+VLOOKUP(B801,'[2]TT 2023'!F$900:K$982,2,0)</f>
        <v>2443276</v>
      </c>
      <c r="M801" s="10">
        <f t="shared" si="71"/>
        <v>0</v>
      </c>
      <c r="N801" s="5">
        <f>+VLOOKUP(B801,'[2]TT 2023'!F$900:K$982,6,0)</f>
        <v>45131</v>
      </c>
      <c r="O801" t="s">
        <v>1446</v>
      </c>
      <c r="R801" s="15">
        <f>+VLOOKUP(B801,[4]ExportInvoiceList!$D:$O,3,0)</f>
        <v>2443276</v>
      </c>
      <c r="S801" s="15">
        <f t="shared" si="72"/>
        <v>0</v>
      </c>
      <c r="T801" t="str">
        <f>+VLOOKUP(B801,[4]ExportInvoiceList!$D:$O,12,0)</f>
        <v>Lịch thanh toán: Monthly at 10 &amp; 24</v>
      </c>
      <c r="U801" s="4">
        <f>+VLOOKUP(B801,[4]ExportInvoiceList!$D:$O,6,0)</f>
        <v>45119.000347222223</v>
      </c>
      <c r="V801" t="s">
        <v>1413</v>
      </c>
    </row>
    <row r="802" spans="1:22" hidden="1" x14ac:dyDescent="0.25">
      <c r="A802" s="5">
        <v>45087</v>
      </c>
      <c r="B802" s="16">
        <v>34516</v>
      </c>
      <c r="C802" s="6" t="s">
        <v>10</v>
      </c>
      <c r="D802" s="6" t="s">
        <v>1277</v>
      </c>
      <c r="E802" s="31">
        <v>1110580</v>
      </c>
      <c r="F802" s="22" t="s">
        <v>12</v>
      </c>
      <c r="G802" s="31">
        <v>111058</v>
      </c>
      <c r="H802" s="10">
        <f t="shared" si="69"/>
        <v>1221638</v>
      </c>
      <c r="I802" s="6" t="s">
        <v>113</v>
      </c>
      <c r="J802" s="6" t="s">
        <v>114</v>
      </c>
      <c r="K802" s="5">
        <f t="shared" si="70"/>
        <v>45122</v>
      </c>
      <c r="L802" s="10">
        <f>+VLOOKUP(B802,'[2]TT 2023'!F$900:K$982,2,0)</f>
        <v>1221638</v>
      </c>
      <c r="M802" s="10">
        <f t="shared" si="71"/>
        <v>0</v>
      </c>
      <c r="N802" s="5">
        <f>+VLOOKUP(B802,'[2]TT 2023'!F$900:K$982,6,0)</f>
        <v>45131</v>
      </c>
      <c r="O802" t="s">
        <v>1446</v>
      </c>
      <c r="R802" s="15">
        <f>+VLOOKUP(B802,[4]ExportInvoiceList!$D:$O,3,0)</f>
        <v>1221638</v>
      </c>
      <c r="S802" s="15">
        <f t="shared" si="72"/>
        <v>0</v>
      </c>
      <c r="T802" t="str">
        <f>+VLOOKUP(B802,[4]ExportInvoiceList!$D:$O,12,0)</f>
        <v>Lịch thanh toán: Monthly at 10 &amp; 24</v>
      </c>
      <c r="U802" s="4">
        <f>+VLOOKUP(B802,[4]ExportInvoiceList!$D:$O,6,0)</f>
        <v>45118.000347222223</v>
      </c>
      <c r="V802" t="s">
        <v>1413</v>
      </c>
    </row>
    <row r="803" spans="1:22" hidden="1" x14ac:dyDescent="0.25">
      <c r="A803" s="5">
        <v>45087</v>
      </c>
      <c r="B803" s="16">
        <v>34517</v>
      </c>
      <c r="C803" s="6" t="s">
        <v>10</v>
      </c>
      <c r="D803" s="6" t="s">
        <v>1278</v>
      </c>
      <c r="E803" s="31">
        <v>4091239</v>
      </c>
      <c r="F803" s="22" t="s">
        <v>12</v>
      </c>
      <c r="G803" s="31">
        <v>409124</v>
      </c>
      <c r="H803" s="10">
        <f t="shared" si="69"/>
        <v>4500363</v>
      </c>
      <c r="I803" s="6" t="s">
        <v>83</v>
      </c>
      <c r="J803" s="6" t="s">
        <v>84</v>
      </c>
      <c r="K803" s="5">
        <f t="shared" si="70"/>
        <v>45122</v>
      </c>
      <c r="L803" s="10">
        <f>+VLOOKUP(B803,'[2]TT 2023'!F$900:K$982,2,0)</f>
        <v>4500364</v>
      </c>
      <c r="M803" s="10">
        <f t="shared" si="71"/>
        <v>1</v>
      </c>
      <c r="N803" s="5">
        <f>+VLOOKUP(B803,'[2]TT 2023'!F$900:K$982,6,0)</f>
        <v>45131</v>
      </c>
      <c r="O803" t="s">
        <v>1446</v>
      </c>
      <c r="R803" s="15">
        <f>+VLOOKUP(B803,[4]ExportInvoiceList!$D:$O,3,0)</f>
        <v>4500363</v>
      </c>
      <c r="S803" s="15">
        <f t="shared" si="72"/>
        <v>0</v>
      </c>
      <c r="T803" t="str">
        <f>+VLOOKUP(B803,[4]ExportInvoiceList!$D:$O,12,0)</f>
        <v>Lịch thanh toán: Monthly at 10 &amp; 24</v>
      </c>
      <c r="U803" s="4">
        <f>+VLOOKUP(B803,[4]ExportInvoiceList!$D:$O,6,0)</f>
        <v>45122.000347222223</v>
      </c>
      <c r="V803" t="s">
        <v>1413</v>
      </c>
    </row>
    <row r="804" spans="1:22" hidden="1" x14ac:dyDescent="0.25">
      <c r="A804" s="5">
        <v>45087</v>
      </c>
      <c r="B804" s="16">
        <v>34518</v>
      </c>
      <c r="C804" s="6" t="s">
        <v>10</v>
      </c>
      <c r="D804" s="6" t="s">
        <v>1279</v>
      </c>
      <c r="E804" s="31">
        <v>501830</v>
      </c>
      <c r="F804" s="22" t="s">
        <v>12</v>
      </c>
      <c r="G804" s="31">
        <v>50183</v>
      </c>
      <c r="H804" s="10">
        <f t="shared" si="69"/>
        <v>552013</v>
      </c>
      <c r="I804" s="6" t="s">
        <v>93</v>
      </c>
      <c r="J804" s="6" t="s">
        <v>94</v>
      </c>
      <c r="K804" s="5">
        <f t="shared" si="70"/>
        <v>45122</v>
      </c>
      <c r="L804" s="10">
        <f>+VLOOKUP(B804,'[2]TT 2023'!F$900:K$982,2,0)</f>
        <v>552013</v>
      </c>
      <c r="M804" s="10">
        <f t="shared" si="71"/>
        <v>0</v>
      </c>
      <c r="N804" s="5">
        <f>+VLOOKUP(B804,'[2]TT 2023'!F$900:K$982,6,0)</f>
        <v>45131</v>
      </c>
      <c r="O804" t="s">
        <v>1446</v>
      </c>
      <c r="R804" s="15">
        <f>+VLOOKUP(B804,[4]ExportInvoiceList!$D:$O,3,0)</f>
        <v>552013</v>
      </c>
      <c r="S804" s="15">
        <f t="shared" si="72"/>
        <v>0</v>
      </c>
      <c r="T804" t="str">
        <f>+VLOOKUP(B804,[4]ExportInvoiceList!$D:$O,12,0)</f>
        <v>Lịch thanh toán: Monthly at 10 &amp; 24</v>
      </c>
      <c r="U804" s="4">
        <f>+VLOOKUP(B804,[4]ExportInvoiceList!$D:$O,6,0)</f>
        <v>45118.000347222223</v>
      </c>
      <c r="V804" t="s">
        <v>1413</v>
      </c>
    </row>
    <row r="805" spans="1:22" hidden="1" x14ac:dyDescent="0.25">
      <c r="A805" s="5">
        <v>45087</v>
      </c>
      <c r="B805" s="16">
        <v>34519</v>
      </c>
      <c r="C805" s="6" t="s">
        <v>10</v>
      </c>
      <c r="D805" s="6" t="s">
        <v>1280</v>
      </c>
      <c r="E805" s="31">
        <v>3331740</v>
      </c>
      <c r="F805" s="22" t="s">
        <v>12</v>
      </c>
      <c r="G805" s="31">
        <v>333174</v>
      </c>
      <c r="H805" s="10">
        <f t="shared" si="69"/>
        <v>3664914</v>
      </c>
      <c r="I805" s="6" t="s">
        <v>139</v>
      </c>
      <c r="J805" s="6" t="s">
        <v>140</v>
      </c>
      <c r="K805" s="5">
        <f t="shared" si="70"/>
        <v>45122</v>
      </c>
      <c r="L805" s="10">
        <f>+VLOOKUP(B805,'[2]TT 2023'!F$900:K$982,2,0)</f>
        <v>3664914</v>
      </c>
      <c r="M805" s="10">
        <f t="shared" si="71"/>
        <v>0</v>
      </c>
      <c r="N805" s="5">
        <f>+VLOOKUP(B805,'[2]TT 2023'!F$900:K$982,6,0)</f>
        <v>45131</v>
      </c>
      <c r="O805" t="s">
        <v>1446</v>
      </c>
      <c r="R805" s="15">
        <f>+VLOOKUP(B805,[4]ExportInvoiceList!$D:$O,3,0)</f>
        <v>3664914</v>
      </c>
      <c r="S805" s="15">
        <f t="shared" si="72"/>
        <v>0</v>
      </c>
      <c r="T805" t="str">
        <f>+VLOOKUP(B805,[4]ExportInvoiceList!$D:$O,12,0)</f>
        <v>Lịch thanh toán: Monthly at 10 &amp; 24</v>
      </c>
      <c r="U805" s="4">
        <f>+VLOOKUP(B805,[4]ExportInvoiceList!$D:$O,6,0)</f>
        <v>45119.000347222223</v>
      </c>
      <c r="V805" t="s">
        <v>1413</v>
      </c>
    </row>
    <row r="806" spans="1:22" hidden="1" x14ac:dyDescent="0.25">
      <c r="A806" s="5">
        <v>45087</v>
      </c>
      <c r="B806" s="16">
        <v>34520</v>
      </c>
      <c r="C806" s="6" t="s">
        <v>10</v>
      </c>
      <c r="D806" s="6" t="s">
        <v>1281</v>
      </c>
      <c r="E806" s="31">
        <v>1966195</v>
      </c>
      <c r="F806" s="22" t="s">
        <v>12</v>
      </c>
      <c r="G806" s="31">
        <v>196620</v>
      </c>
      <c r="H806" s="10">
        <f t="shared" si="69"/>
        <v>2162815</v>
      </c>
      <c r="I806" s="6" t="s">
        <v>139</v>
      </c>
      <c r="J806" s="6" t="s">
        <v>140</v>
      </c>
      <c r="K806" s="5">
        <f t="shared" si="70"/>
        <v>45122</v>
      </c>
      <c r="L806" s="10">
        <f>+VLOOKUP(B806,'[2]TT 2023'!F$900:K$982,2,0)</f>
        <v>2162820</v>
      </c>
      <c r="M806" s="10">
        <f t="shared" si="71"/>
        <v>5</v>
      </c>
      <c r="N806" s="5">
        <f>+VLOOKUP(B806,'[2]TT 2023'!F$900:K$982,6,0)</f>
        <v>45131</v>
      </c>
      <c r="O806" t="s">
        <v>1446</v>
      </c>
      <c r="R806" s="15">
        <f>+VLOOKUP(B806,[4]ExportInvoiceList!$D:$O,3,0)</f>
        <v>2162815</v>
      </c>
      <c r="S806" s="15">
        <f t="shared" si="72"/>
        <v>0</v>
      </c>
      <c r="T806" t="str">
        <f>+VLOOKUP(B806,[4]ExportInvoiceList!$D:$O,12,0)</f>
        <v>Lịch thanh toán: Monthly at 10 &amp; 24</v>
      </c>
      <c r="U806" s="4">
        <f>+VLOOKUP(B806,[4]ExportInvoiceList!$D:$O,6,0)</f>
        <v>45119.000347222223</v>
      </c>
      <c r="V806" t="s">
        <v>1413</v>
      </c>
    </row>
    <row r="807" spans="1:22" hidden="1" x14ac:dyDescent="0.25">
      <c r="A807" s="5">
        <v>45087</v>
      </c>
      <c r="B807" s="16">
        <v>34521</v>
      </c>
      <c r="C807" s="6" t="s">
        <v>10</v>
      </c>
      <c r="D807" s="6" t="s">
        <v>1282</v>
      </c>
      <c r="E807" s="31">
        <v>1719535</v>
      </c>
      <c r="F807" s="22" t="s">
        <v>12</v>
      </c>
      <c r="G807" s="31">
        <v>171954</v>
      </c>
      <c r="H807" s="10">
        <f t="shared" si="69"/>
        <v>1891489</v>
      </c>
      <c r="I807" s="6" t="s">
        <v>53</v>
      </c>
      <c r="J807" s="6" t="s">
        <v>54</v>
      </c>
      <c r="K807" s="5">
        <f t="shared" si="70"/>
        <v>45122</v>
      </c>
      <c r="L807" s="10">
        <f>+VLOOKUP(B807,'[2]TT 2023'!F$900:K$982,2,0)</f>
        <v>1891494</v>
      </c>
      <c r="M807" s="10">
        <f t="shared" si="71"/>
        <v>5</v>
      </c>
      <c r="N807" s="5">
        <f>+VLOOKUP(B807,'[2]TT 2023'!F$900:K$982,6,0)</f>
        <v>45131</v>
      </c>
      <c r="O807" t="s">
        <v>1446</v>
      </c>
      <c r="R807" s="15">
        <f>+VLOOKUP(B807,[4]ExportInvoiceList!$D:$O,3,0)</f>
        <v>1891489</v>
      </c>
      <c r="S807" s="15">
        <f t="shared" si="72"/>
        <v>0</v>
      </c>
      <c r="T807" t="str">
        <f>+VLOOKUP(B807,[4]ExportInvoiceList!$D:$O,12,0)</f>
        <v>Lịch thanh toán: Monthly at 10 &amp; 24</v>
      </c>
      <c r="U807" s="4">
        <f>+VLOOKUP(B807,[4]ExportInvoiceList!$D:$O,6,0)</f>
        <v>45121.000347222223</v>
      </c>
      <c r="V807" t="s">
        <v>1413</v>
      </c>
    </row>
    <row r="808" spans="1:22" hidden="1" x14ac:dyDescent="0.25">
      <c r="A808" s="5">
        <v>45087</v>
      </c>
      <c r="B808" s="16">
        <v>34522</v>
      </c>
      <c r="C808" s="6" t="s">
        <v>10</v>
      </c>
      <c r="D808" s="6" t="s">
        <v>1283</v>
      </c>
      <c r="E808" s="31">
        <v>2381320</v>
      </c>
      <c r="F808" s="22" t="s">
        <v>12</v>
      </c>
      <c r="G808" s="31">
        <v>238132</v>
      </c>
      <c r="H808" s="10">
        <f t="shared" si="69"/>
        <v>2619452</v>
      </c>
      <c r="I808" s="6" t="s">
        <v>117</v>
      </c>
      <c r="J808" s="6" t="s">
        <v>118</v>
      </c>
      <c r="K808" s="5">
        <f t="shared" si="70"/>
        <v>45122</v>
      </c>
      <c r="L808" s="10">
        <f>+VLOOKUP(B808,'[2]TT 2023'!F$900:K$982,2,0)</f>
        <v>2619452</v>
      </c>
      <c r="M808" s="10">
        <f t="shared" si="71"/>
        <v>0</v>
      </c>
      <c r="N808" s="5">
        <f>+VLOOKUP(B808,'[2]TT 2023'!F$900:K$982,6,0)</f>
        <v>45131</v>
      </c>
      <c r="O808" t="s">
        <v>1446</v>
      </c>
      <c r="R808" s="15">
        <f>+VLOOKUP(B808,[4]ExportInvoiceList!$D:$O,3,0)</f>
        <v>2619452</v>
      </c>
      <c r="S808" s="15">
        <f t="shared" si="72"/>
        <v>0</v>
      </c>
      <c r="T808" t="str">
        <f>+VLOOKUP(B808,[4]ExportInvoiceList!$D:$O,12,0)</f>
        <v>Lịch thanh toán: Monthly at 10 &amp; 24</v>
      </c>
      <c r="U808" s="4">
        <f>+VLOOKUP(B808,[4]ExportInvoiceList!$D:$O,6,0)</f>
        <v>45118.000347222223</v>
      </c>
      <c r="V808" t="s">
        <v>1413</v>
      </c>
    </row>
    <row r="809" spans="1:22" hidden="1" x14ac:dyDescent="0.25">
      <c r="A809" s="5">
        <v>45087</v>
      </c>
      <c r="B809" s="16">
        <v>34523</v>
      </c>
      <c r="C809" s="6" t="s">
        <v>10</v>
      </c>
      <c r="D809" s="6" t="s">
        <v>1284</v>
      </c>
      <c r="E809" s="31">
        <v>4232704</v>
      </c>
      <c r="F809" s="22" t="s">
        <v>12</v>
      </c>
      <c r="G809" s="31">
        <v>423270</v>
      </c>
      <c r="H809" s="10">
        <f t="shared" si="69"/>
        <v>4655974</v>
      </c>
      <c r="I809" s="6" t="s">
        <v>13</v>
      </c>
      <c r="J809" s="6" t="s">
        <v>14</v>
      </c>
      <c r="K809" s="5">
        <f t="shared" si="70"/>
        <v>45122</v>
      </c>
      <c r="L809" s="10">
        <f>+VLOOKUP(B809,'[2]TT 2023'!F$900:K$982,2,0)</f>
        <v>4655970</v>
      </c>
      <c r="M809" s="10">
        <f t="shared" si="71"/>
        <v>-4</v>
      </c>
      <c r="N809" s="5">
        <f>+VLOOKUP(B809,'[2]TT 2023'!F$900:K$982,6,0)</f>
        <v>45131</v>
      </c>
      <c r="O809" t="s">
        <v>1446</v>
      </c>
      <c r="R809" s="15">
        <f>+VLOOKUP(B809,[4]ExportInvoiceList!$D:$O,3,0)</f>
        <v>4655974</v>
      </c>
      <c r="S809" s="15">
        <f t="shared" si="72"/>
        <v>0</v>
      </c>
      <c r="T809" t="str">
        <f>+VLOOKUP(B809,[4]ExportInvoiceList!$D:$O,12,0)</f>
        <v>Lịch thanh toán: Monthly at 10 &amp; 24</v>
      </c>
      <c r="U809" s="4">
        <f>+VLOOKUP(B809,[4]ExportInvoiceList!$D:$O,6,0)</f>
        <v>45119.000347222223</v>
      </c>
      <c r="V809" t="s">
        <v>1413</v>
      </c>
    </row>
    <row r="810" spans="1:22" hidden="1" x14ac:dyDescent="0.25">
      <c r="A810" s="5">
        <v>45087</v>
      </c>
      <c r="B810" s="16">
        <v>34524</v>
      </c>
      <c r="C810" s="6" t="s">
        <v>10</v>
      </c>
      <c r="D810" s="6" t="s">
        <v>1285</v>
      </c>
      <c r="E810" s="31">
        <v>1190660</v>
      </c>
      <c r="F810" s="22" t="s">
        <v>12</v>
      </c>
      <c r="G810" s="31">
        <v>119066</v>
      </c>
      <c r="H810" s="10">
        <f t="shared" si="69"/>
        <v>1309726</v>
      </c>
      <c r="I810" s="6" t="s">
        <v>89</v>
      </c>
      <c r="J810" s="6" t="s">
        <v>90</v>
      </c>
      <c r="K810" s="5">
        <f t="shared" si="70"/>
        <v>45122</v>
      </c>
      <c r="L810" s="10">
        <f>+VLOOKUP(B810,'[2]TT 2023'!F$900:K$982,2,0)</f>
        <v>1309726</v>
      </c>
      <c r="M810" s="10">
        <f t="shared" si="71"/>
        <v>0</v>
      </c>
      <c r="N810" s="5">
        <f>+VLOOKUP(B810,'[2]TT 2023'!F$900:K$982,6,0)</f>
        <v>45131</v>
      </c>
      <c r="O810" t="s">
        <v>1446</v>
      </c>
      <c r="R810" s="15">
        <f>+VLOOKUP(B810,[4]ExportInvoiceList!$D:$O,3,0)</f>
        <v>1309726</v>
      </c>
      <c r="S810" s="15">
        <f t="shared" si="72"/>
        <v>0</v>
      </c>
      <c r="T810" t="str">
        <f>+VLOOKUP(B810,[4]ExportInvoiceList!$D:$O,12,0)</f>
        <v>Lịch thanh toán: Monthly at 10 &amp; 24</v>
      </c>
      <c r="U810" s="4">
        <f>+VLOOKUP(B810,[4]ExportInvoiceList!$D:$O,6,0)</f>
        <v>45122.000347222223</v>
      </c>
      <c r="V810" t="s">
        <v>1413</v>
      </c>
    </row>
    <row r="811" spans="1:22" hidden="1" x14ac:dyDescent="0.25">
      <c r="A811" s="5">
        <v>45087</v>
      </c>
      <c r="B811" s="16">
        <v>34525</v>
      </c>
      <c r="C811" s="6" t="s">
        <v>10</v>
      </c>
      <c r="D811" s="6" t="s">
        <v>1286</v>
      </c>
      <c r="E811" s="31">
        <v>704665</v>
      </c>
      <c r="F811" s="22" t="s">
        <v>12</v>
      </c>
      <c r="G811" s="31">
        <v>70467</v>
      </c>
      <c r="H811" s="10">
        <f t="shared" si="69"/>
        <v>775132</v>
      </c>
      <c r="I811" s="6" t="s">
        <v>113</v>
      </c>
      <c r="J811" s="6" t="s">
        <v>114</v>
      </c>
      <c r="K811" s="5">
        <f t="shared" si="70"/>
        <v>45122</v>
      </c>
      <c r="L811" s="10">
        <f>+VLOOKUP(B811,'[2]TT 2023'!F$900:K$982,2,0)</f>
        <v>775137</v>
      </c>
      <c r="M811" s="10">
        <f t="shared" si="71"/>
        <v>5</v>
      </c>
      <c r="N811" s="5">
        <f>+VLOOKUP(B811,'[2]TT 2023'!F$900:K$982,6,0)</f>
        <v>45131</v>
      </c>
      <c r="O811" t="s">
        <v>1446</v>
      </c>
      <c r="R811" s="15">
        <f>+VLOOKUP(B811,[4]ExportInvoiceList!$D:$O,3,0)</f>
        <v>775132</v>
      </c>
      <c r="S811" s="15">
        <f t="shared" si="72"/>
        <v>0</v>
      </c>
      <c r="T811" t="str">
        <f>+VLOOKUP(B811,[4]ExportInvoiceList!$D:$O,12,0)</f>
        <v>Lịch thanh toán: Monthly at 10 &amp; 24</v>
      </c>
      <c r="U811" s="4">
        <f>+VLOOKUP(B811,[4]ExportInvoiceList!$D:$O,6,0)</f>
        <v>45122.000347222223</v>
      </c>
      <c r="V811" t="s">
        <v>1413</v>
      </c>
    </row>
    <row r="812" spans="1:22" hidden="1" x14ac:dyDescent="0.25">
      <c r="A812" s="5">
        <v>45087</v>
      </c>
      <c r="B812" s="16">
        <v>34526</v>
      </c>
      <c r="C812" s="6" t="s">
        <v>10</v>
      </c>
      <c r="D812" s="6" t="s">
        <v>1287</v>
      </c>
      <c r="E812" s="31">
        <v>2156770</v>
      </c>
      <c r="F812" s="22" t="s">
        <v>12</v>
      </c>
      <c r="G812" s="31">
        <v>215677</v>
      </c>
      <c r="H812" s="10">
        <f t="shared" si="69"/>
        <v>2372447</v>
      </c>
      <c r="I812" s="6" t="s">
        <v>139</v>
      </c>
      <c r="J812" s="6" t="s">
        <v>140</v>
      </c>
      <c r="K812" s="5">
        <f t="shared" si="70"/>
        <v>45122</v>
      </c>
      <c r="L812" s="10">
        <f>+VLOOKUP(B812,'[2]TT 2023'!F$900:K$982,2,0)</f>
        <v>2372447</v>
      </c>
      <c r="M812" s="10">
        <f t="shared" si="71"/>
        <v>0</v>
      </c>
      <c r="N812" s="5">
        <f>+VLOOKUP(B812,'[2]TT 2023'!F$900:K$982,6,0)</f>
        <v>45131</v>
      </c>
      <c r="O812" t="s">
        <v>1446</v>
      </c>
      <c r="R812" s="15">
        <f>+VLOOKUP(B812,[4]ExportInvoiceList!$D:$O,3,0)</f>
        <v>2372447</v>
      </c>
      <c r="S812" s="15">
        <f t="shared" si="72"/>
        <v>0</v>
      </c>
      <c r="T812" t="str">
        <f>+VLOOKUP(B812,[4]ExportInvoiceList!$D:$O,12,0)</f>
        <v>Lịch thanh toán: Monthly at 10 &amp; 24</v>
      </c>
      <c r="U812" s="4">
        <f>+VLOOKUP(B812,[4]ExportInvoiceList!$D:$O,6,0)</f>
        <v>45122.000347222223</v>
      </c>
      <c r="V812" t="s">
        <v>1413</v>
      </c>
    </row>
    <row r="813" spans="1:22" hidden="1" x14ac:dyDescent="0.25">
      <c r="A813" s="5">
        <v>45087</v>
      </c>
      <c r="B813" s="16">
        <v>34527</v>
      </c>
      <c r="C813" s="6" t="s">
        <v>10</v>
      </c>
      <c r="D813" s="6" t="s">
        <v>1288</v>
      </c>
      <c r="E813" s="31">
        <v>1740870</v>
      </c>
      <c r="F813" s="22" t="s">
        <v>12</v>
      </c>
      <c r="G813" s="31">
        <v>174087</v>
      </c>
      <c r="H813" s="10">
        <f t="shared" si="69"/>
        <v>1914957</v>
      </c>
      <c r="I813" s="6" t="s">
        <v>53</v>
      </c>
      <c r="J813" s="6" t="s">
        <v>54</v>
      </c>
      <c r="K813" s="5">
        <f t="shared" si="70"/>
        <v>45122</v>
      </c>
      <c r="L813" s="10">
        <f>+VLOOKUP(B813,'[2]TT 2023'!F$900:K$982,2,0)</f>
        <v>1914957</v>
      </c>
      <c r="M813" s="10">
        <f t="shared" si="71"/>
        <v>0</v>
      </c>
      <c r="N813" s="5">
        <f>+VLOOKUP(B813,'[2]TT 2023'!F$900:K$982,6,0)</f>
        <v>45131</v>
      </c>
      <c r="O813" t="s">
        <v>1446</v>
      </c>
      <c r="R813" s="15">
        <f>+VLOOKUP(B813,[4]ExportInvoiceList!$D:$O,3,0)</f>
        <v>1914957</v>
      </c>
      <c r="S813" s="15">
        <f t="shared" si="72"/>
        <v>0</v>
      </c>
      <c r="T813" t="str">
        <f>+VLOOKUP(B813,[4]ExportInvoiceList!$D:$O,12,0)</f>
        <v>Lịch thanh toán: Monthly at 10 &amp; 24</v>
      </c>
      <c r="U813" s="4">
        <f>+VLOOKUP(B813,[4]ExportInvoiceList!$D:$O,6,0)</f>
        <v>45124.000347222223</v>
      </c>
      <c r="V813" t="s">
        <v>1413</v>
      </c>
    </row>
    <row r="814" spans="1:22" hidden="1" x14ac:dyDescent="0.25">
      <c r="A814" s="5">
        <v>45087</v>
      </c>
      <c r="B814" s="16">
        <v>34528</v>
      </c>
      <c r="C814" s="6" t="s">
        <v>10</v>
      </c>
      <c r="D814" s="6" t="s">
        <v>1289</v>
      </c>
      <c r="E814" s="31">
        <v>2156770</v>
      </c>
      <c r="F814" s="22" t="s">
        <v>12</v>
      </c>
      <c r="G814" s="31">
        <v>215677</v>
      </c>
      <c r="H814" s="10">
        <f t="shared" si="69"/>
        <v>2372447</v>
      </c>
      <c r="I814" s="6" t="s">
        <v>131</v>
      </c>
      <c r="J814" s="6" t="s">
        <v>132</v>
      </c>
      <c r="K814" s="5">
        <f t="shared" si="70"/>
        <v>45122</v>
      </c>
      <c r="L814" s="10">
        <f>+VLOOKUP(B814,'[2]TT 2023'!F$900:K$982,2,0)</f>
        <v>2372447</v>
      </c>
      <c r="M814" s="10">
        <f t="shared" si="71"/>
        <v>0</v>
      </c>
      <c r="N814" s="5">
        <f>+VLOOKUP(B814,'[2]TT 2023'!F$900:K$982,6,0)</f>
        <v>45131</v>
      </c>
      <c r="O814" t="s">
        <v>1446</v>
      </c>
      <c r="R814" s="15">
        <f>+VLOOKUP(B814,[4]ExportInvoiceList!$D:$O,3,0)</f>
        <v>2372447</v>
      </c>
      <c r="S814" s="15">
        <f t="shared" si="72"/>
        <v>0</v>
      </c>
      <c r="T814" t="str">
        <f>+VLOOKUP(B814,[4]ExportInvoiceList!$D:$O,12,0)</f>
        <v>Lịch thanh toán: Monthly at 10 &amp; 24</v>
      </c>
      <c r="U814" s="4">
        <f>+VLOOKUP(B814,[4]ExportInvoiceList!$D:$O,6,0)</f>
        <v>45121.000347222223</v>
      </c>
      <c r="V814" t="s">
        <v>1413</v>
      </c>
    </row>
    <row r="815" spans="1:22" hidden="1" x14ac:dyDescent="0.25">
      <c r="A815" s="5">
        <v>45087</v>
      </c>
      <c r="B815" s="16">
        <v>34529</v>
      </c>
      <c r="C815" s="6" t="s">
        <v>10</v>
      </c>
      <c r="D815" s="6" t="s">
        <v>1290</v>
      </c>
      <c r="E815" s="31">
        <v>2138895</v>
      </c>
      <c r="F815" s="22" t="s">
        <v>12</v>
      </c>
      <c r="G815" s="31">
        <v>213890</v>
      </c>
      <c r="H815" s="10">
        <f t="shared" si="69"/>
        <v>2352785</v>
      </c>
      <c r="I815" s="6" t="s">
        <v>131</v>
      </c>
      <c r="J815" s="6" t="s">
        <v>132</v>
      </c>
      <c r="K815" s="5">
        <f t="shared" si="70"/>
        <v>45122</v>
      </c>
      <c r="L815" s="10">
        <f>+VLOOKUP(B815,'[2]TT 2023'!F$900:K$982,2,0)</f>
        <v>2352790</v>
      </c>
      <c r="M815" s="10">
        <f t="shared" si="71"/>
        <v>5</v>
      </c>
      <c r="N815" s="5">
        <f>+VLOOKUP(B815,'[2]TT 2023'!F$900:K$982,6,0)</f>
        <v>45131</v>
      </c>
      <c r="O815" t="s">
        <v>1446</v>
      </c>
      <c r="R815" s="15">
        <f>+VLOOKUP(B815,[4]ExportInvoiceList!$D:$O,3,0)</f>
        <v>2352785</v>
      </c>
      <c r="S815" s="15">
        <f t="shared" si="72"/>
        <v>0</v>
      </c>
      <c r="T815" t="str">
        <f>+VLOOKUP(B815,[4]ExportInvoiceList!$D:$O,12,0)</f>
        <v>Lịch thanh toán: Monthly at 10 &amp; 24</v>
      </c>
      <c r="U815" s="4">
        <f>+VLOOKUP(B815,[4]ExportInvoiceList!$D:$O,6,0)</f>
        <v>45121.000347222223</v>
      </c>
      <c r="V815" t="s">
        <v>1413</v>
      </c>
    </row>
    <row r="816" spans="1:22" hidden="1" x14ac:dyDescent="0.25">
      <c r="A816" s="5">
        <v>45087</v>
      </c>
      <c r="B816" s="16">
        <v>34557</v>
      </c>
      <c r="C816" s="6" t="s">
        <v>10</v>
      </c>
      <c r="D816" s="6" t="s">
        <v>1291</v>
      </c>
      <c r="E816" s="31">
        <v>1715280</v>
      </c>
      <c r="F816" s="22" t="s">
        <v>12</v>
      </c>
      <c r="G816" s="31">
        <v>171528</v>
      </c>
      <c r="H816" s="10">
        <f t="shared" si="69"/>
        <v>1886808</v>
      </c>
      <c r="I816" s="6" t="s">
        <v>13</v>
      </c>
      <c r="J816" s="6" t="s">
        <v>14</v>
      </c>
      <c r="K816" s="5">
        <f t="shared" si="70"/>
        <v>45122</v>
      </c>
      <c r="L816" s="10">
        <f>+VLOOKUP(B816,'[2]TT 2023'!F$900:K$982,2,0)</f>
        <v>1886808</v>
      </c>
      <c r="M816" s="10">
        <f t="shared" si="71"/>
        <v>0</v>
      </c>
      <c r="N816" s="5">
        <f>+VLOOKUP(B816,'[2]TT 2023'!F$900:K$982,6,0)</f>
        <v>45131</v>
      </c>
      <c r="O816" t="s">
        <v>1446</v>
      </c>
      <c r="R816" s="15">
        <f>+VLOOKUP(B816,[4]ExportInvoiceList!$D:$O,3,0)</f>
        <v>1886808</v>
      </c>
      <c r="S816" s="15">
        <f t="shared" si="72"/>
        <v>0</v>
      </c>
      <c r="T816" t="str">
        <f>+VLOOKUP(B816,[4]ExportInvoiceList!$D:$O,12,0)</f>
        <v>Lịch thanh toán: Monthly at 10 &amp; 24</v>
      </c>
      <c r="U816" s="4">
        <f>+VLOOKUP(B816,[4]ExportInvoiceList!$D:$O,6,0)</f>
        <v>45121.000347222223</v>
      </c>
      <c r="V816" t="s">
        <v>1413</v>
      </c>
    </row>
    <row r="817" spans="1:22" hidden="1" x14ac:dyDescent="0.25">
      <c r="A817" s="5">
        <v>45087</v>
      </c>
      <c r="B817" s="16">
        <v>34558</v>
      </c>
      <c r="C817" s="6" t="s">
        <v>10</v>
      </c>
      <c r="D817" s="6" t="s">
        <v>1292</v>
      </c>
      <c r="E817" s="31">
        <v>1970450</v>
      </c>
      <c r="F817" s="22" t="s">
        <v>12</v>
      </c>
      <c r="G817" s="31">
        <v>197045</v>
      </c>
      <c r="H817" s="10">
        <f t="shared" si="69"/>
        <v>2167495</v>
      </c>
      <c r="I817" s="6" t="s">
        <v>13</v>
      </c>
      <c r="J817" s="6" t="s">
        <v>14</v>
      </c>
      <c r="K817" s="5">
        <f t="shared" si="70"/>
        <v>45122</v>
      </c>
      <c r="L817" s="10">
        <f>+VLOOKUP(B817,'[2]TT 2023'!F$900:K$982,2,0)</f>
        <v>2167495</v>
      </c>
      <c r="M817" s="10">
        <f t="shared" si="71"/>
        <v>0</v>
      </c>
      <c r="N817" s="5">
        <f>+VLOOKUP(B817,'[2]TT 2023'!F$900:K$982,6,0)</f>
        <v>45131</v>
      </c>
      <c r="O817" t="s">
        <v>1446</v>
      </c>
      <c r="R817" s="15">
        <f>+VLOOKUP(B817,[4]ExportInvoiceList!$D:$O,3,0)</f>
        <v>2167495</v>
      </c>
      <c r="S817" s="15">
        <f t="shared" si="72"/>
        <v>0</v>
      </c>
      <c r="T817" t="str">
        <f>+VLOOKUP(B817,[4]ExportInvoiceList!$D:$O,12,0)</f>
        <v>Lịch thanh toán: Monthly at 10 &amp; 24</v>
      </c>
      <c r="U817" s="4">
        <f>+VLOOKUP(B817,[4]ExportInvoiceList!$D:$O,6,0)</f>
        <v>45121.000347222223</v>
      </c>
      <c r="V817" t="s">
        <v>1413</v>
      </c>
    </row>
    <row r="818" spans="1:22" hidden="1" x14ac:dyDescent="0.25">
      <c r="A818" s="5">
        <v>45094</v>
      </c>
      <c r="B818" s="16">
        <v>36143</v>
      </c>
      <c r="C818" s="6" t="s">
        <v>10</v>
      </c>
      <c r="D818" s="6" t="s">
        <v>1293</v>
      </c>
      <c r="E818" s="31">
        <v>4320460</v>
      </c>
      <c r="F818" s="22" t="s">
        <v>12</v>
      </c>
      <c r="G818" s="31">
        <v>432046</v>
      </c>
      <c r="H818" s="10">
        <f t="shared" si="69"/>
        <v>4752506</v>
      </c>
      <c r="I818" s="6" t="s">
        <v>13</v>
      </c>
      <c r="J818" s="6" t="s">
        <v>14</v>
      </c>
      <c r="K818" s="5">
        <f t="shared" si="70"/>
        <v>45129</v>
      </c>
      <c r="L818" s="10">
        <f>+VLOOKUP(B818,'[2]TT 2023'!F$900:K$982,2,0)</f>
        <v>4752506</v>
      </c>
      <c r="M818" s="10">
        <f t="shared" si="71"/>
        <v>0</v>
      </c>
      <c r="N818" s="5">
        <f>+VLOOKUP(B818,'[2]TT 2023'!F$900:K$982,6,0)</f>
        <v>45131</v>
      </c>
      <c r="O818" t="s">
        <v>1446</v>
      </c>
      <c r="R818" s="15">
        <f>+VLOOKUP(B818,[4]ExportInvoiceList!$D:$O,3,0)</f>
        <v>4752506</v>
      </c>
      <c r="S818" s="15">
        <f t="shared" si="72"/>
        <v>0</v>
      </c>
      <c r="T818" t="str">
        <f>+VLOOKUP(B818,[4]ExportInvoiceList!$D:$O,12,0)</f>
        <v>Lịch thanh toán: Monthly at 10 &amp; 24</v>
      </c>
      <c r="U818" s="4">
        <f>+VLOOKUP(B818,[4]ExportInvoiceList!$D:$O,6,0)</f>
        <v>45124.000347222223</v>
      </c>
      <c r="V818" t="s">
        <v>1413</v>
      </c>
    </row>
    <row r="819" spans="1:22" hidden="1" x14ac:dyDescent="0.25">
      <c r="A819" s="5">
        <v>45094</v>
      </c>
      <c r="B819" s="16">
        <v>36144</v>
      </c>
      <c r="C819" s="6" t="s">
        <v>10</v>
      </c>
      <c r="D819" s="6" t="s">
        <v>1294</v>
      </c>
      <c r="E819" s="31">
        <v>943990</v>
      </c>
      <c r="F819" s="22" t="s">
        <v>12</v>
      </c>
      <c r="G819" s="31">
        <v>94399</v>
      </c>
      <c r="H819" s="10">
        <f t="shared" si="69"/>
        <v>1038389</v>
      </c>
      <c r="I819" s="6" t="s">
        <v>53</v>
      </c>
      <c r="J819" s="6" t="s">
        <v>54</v>
      </c>
      <c r="K819" s="5">
        <f t="shared" si="70"/>
        <v>45129</v>
      </c>
      <c r="L819" s="10">
        <f>+VLOOKUP(B819,'[2]TT 2023'!F$900:K$982,2,0)</f>
        <v>1038389</v>
      </c>
      <c r="M819" s="10">
        <f t="shared" si="71"/>
        <v>0</v>
      </c>
      <c r="N819" s="5">
        <f>+VLOOKUP(B819,'[2]TT 2023'!F$900:K$982,6,0)</f>
        <v>45131</v>
      </c>
      <c r="O819" t="s">
        <v>1446</v>
      </c>
      <c r="R819" s="15">
        <f>+VLOOKUP(B819,[4]ExportInvoiceList!$D:$O,3,0)</f>
        <v>1038389</v>
      </c>
      <c r="S819" s="15">
        <f t="shared" si="72"/>
        <v>0</v>
      </c>
      <c r="T819" t="str">
        <f>+VLOOKUP(B819,[4]ExportInvoiceList!$D:$O,12,0)</f>
        <v>Lịch thanh toán: Monthly at 10 &amp; 24</v>
      </c>
      <c r="U819" s="4">
        <f>+VLOOKUP(B819,[4]ExportInvoiceList!$D:$O,6,0)</f>
        <v>45128.000347222223</v>
      </c>
      <c r="V819" t="s">
        <v>1413</v>
      </c>
    </row>
    <row r="820" spans="1:22" hidden="1" x14ac:dyDescent="0.25">
      <c r="A820" s="5">
        <v>45094</v>
      </c>
      <c r="B820" s="16">
        <v>36145</v>
      </c>
      <c r="C820" s="6" t="s">
        <v>10</v>
      </c>
      <c r="D820" s="6" t="s">
        <v>1295</v>
      </c>
      <c r="E820" s="31">
        <v>4999760</v>
      </c>
      <c r="F820" s="22" t="s">
        <v>12</v>
      </c>
      <c r="G820" s="31">
        <v>499976</v>
      </c>
      <c r="H820" s="10">
        <f t="shared" si="69"/>
        <v>5499736</v>
      </c>
      <c r="I820" s="6" t="s">
        <v>53</v>
      </c>
      <c r="J820" s="6" t="s">
        <v>54</v>
      </c>
      <c r="K820" s="5">
        <f t="shared" si="70"/>
        <v>45129</v>
      </c>
      <c r="L820" s="10">
        <f>+VLOOKUP(B820,'[2]TT 2023'!F$900:K$982,2,0)</f>
        <v>5499736</v>
      </c>
      <c r="M820" s="10">
        <f t="shared" si="71"/>
        <v>0</v>
      </c>
      <c r="N820" s="5">
        <f>+VLOOKUP(B820,'[2]TT 2023'!F$900:K$982,6,0)</f>
        <v>45131</v>
      </c>
      <c r="O820" t="s">
        <v>1446</v>
      </c>
      <c r="R820" s="15">
        <f>+VLOOKUP(B820,[4]ExportInvoiceList!$D:$O,3,0)</f>
        <v>5499736</v>
      </c>
      <c r="S820" s="15">
        <f t="shared" si="72"/>
        <v>0</v>
      </c>
      <c r="T820" t="str">
        <f>+VLOOKUP(B820,[4]ExportInvoiceList!$D:$O,12,0)</f>
        <v>Lịch thanh toán: Monthly at 10 &amp; 24</v>
      </c>
      <c r="U820" s="4">
        <f>+VLOOKUP(B820,[4]ExportInvoiceList!$D:$O,6,0)</f>
        <v>45128.000347222223</v>
      </c>
      <c r="V820" t="s">
        <v>1413</v>
      </c>
    </row>
    <row r="821" spans="1:22" hidden="1" x14ac:dyDescent="0.25">
      <c r="A821" s="5">
        <v>45094</v>
      </c>
      <c r="B821" s="16">
        <v>36146</v>
      </c>
      <c r="C821" s="6" t="s">
        <v>10</v>
      </c>
      <c r="D821" s="6" t="s">
        <v>1296</v>
      </c>
      <c r="E821" s="31">
        <v>1468620</v>
      </c>
      <c r="F821" s="22" t="s">
        <v>12</v>
      </c>
      <c r="G821" s="31">
        <v>146862</v>
      </c>
      <c r="H821" s="10">
        <f t="shared" si="69"/>
        <v>1615482</v>
      </c>
      <c r="I821" s="6" t="s">
        <v>73</v>
      </c>
      <c r="J821" s="6" t="s">
        <v>74</v>
      </c>
      <c r="K821" s="5">
        <f t="shared" si="70"/>
        <v>45129</v>
      </c>
      <c r="L821" s="10">
        <f>+VLOOKUP(B821,'[2]TT 2023'!F$900:K$982,2,0)</f>
        <v>1615482</v>
      </c>
      <c r="M821" s="10">
        <f t="shared" si="71"/>
        <v>0</v>
      </c>
      <c r="N821" s="5">
        <f>+VLOOKUP(B821,'[2]TT 2023'!F$900:K$982,6,0)</f>
        <v>45131</v>
      </c>
      <c r="O821" t="s">
        <v>1446</v>
      </c>
      <c r="R821" s="15">
        <f>+VLOOKUP(B821,[4]ExportInvoiceList!$D:$O,3,0)</f>
        <v>1615482</v>
      </c>
      <c r="S821" s="15">
        <f t="shared" si="72"/>
        <v>0</v>
      </c>
      <c r="T821" t="str">
        <f>+VLOOKUP(B821,[4]ExportInvoiceList!$D:$O,12,0)</f>
        <v>Lịch thanh toán: Monthly at 10 &amp; 24</v>
      </c>
      <c r="U821" s="4">
        <f>+VLOOKUP(B821,[4]ExportInvoiceList!$D:$O,6,0)</f>
        <v>45126.000347222223</v>
      </c>
      <c r="V821" t="s">
        <v>1413</v>
      </c>
    </row>
    <row r="822" spans="1:22" hidden="1" x14ac:dyDescent="0.25">
      <c r="A822" s="5">
        <v>45094</v>
      </c>
      <c r="B822" s="16">
        <v>36147</v>
      </c>
      <c r="C822" s="6" t="s">
        <v>10</v>
      </c>
      <c r="D822" s="6" t="s">
        <v>1297</v>
      </c>
      <c r="E822" s="31">
        <v>943990</v>
      </c>
      <c r="F822" s="22" t="s">
        <v>12</v>
      </c>
      <c r="G822" s="31">
        <v>94399</v>
      </c>
      <c r="H822" s="10">
        <f t="shared" si="69"/>
        <v>1038389</v>
      </c>
      <c r="I822" s="6" t="s">
        <v>83</v>
      </c>
      <c r="J822" s="6" t="s">
        <v>84</v>
      </c>
      <c r="K822" s="5">
        <f t="shared" si="70"/>
        <v>45129</v>
      </c>
      <c r="L822" s="10">
        <f>+VLOOKUP(B822,'[2]TT 2023'!F$900:K$982,2,0)</f>
        <v>1038389</v>
      </c>
      <c r="M822" s="10">
        <f t="shared" si="71"/>
        <v>0</v>
      </c>
      <c r="N822" s="5">
        <f>+VLOOKUP(B822,'[2]TT 2023'!F$900:K$982,6,0)</f>
        <v>45131</v>
      </c>
      <c r="O822" t="s">
        <v>1446</v>
      </c>
      <c r="R822" s="15">
        <f>+VLOOKUP(B822,[4]ExportInvoiceList!$D:$O,3,0)</f>
        <v>1038389</v>
      </c>
      <c r="S822" s="15">
        <f t="shared" si="72"/>
        <v>0</v>
      </c>
      <c r="T822" t="str">
        <f>+VLOOKUP(B822,[4]ExportInvoiceList!$D:$O,12,0)</f>
        <v>Lịch thanh toán: Monthly at 10 &amp; 24</v>
      </c>
      <c r="U822" s="4">
        <f>+VLOOKUP(B822,[4]ExportInvoiceList!$D:$O,6,0)</f>
        <v>45128.000347222223</v>
      </c>
      <c r="V822" t="s">
        <v>1413</v>
      </c>
    </row>
    <row r="823" spans="1:22" hidden="1" x14ac:dyDescent="0.25">
      <c r="A823" s="5">
        <v>45094</v>
      </c>
      <c r="B823" s="16">
        <v>36148</v>
      </c>
      <c r="C823" s="6" t="s">
        <v>10</v>
      </c>
      <c r="D823" s="6" t="s">
        <v>1298</v>
      </c>
      <c r="E823" s="31">
        <v>1920267</v>
      </c>
      <c r="F823" s="22" t="s">
        <v>12</v>
      </c>
      <c r="G823" s="31">
        <v>192027</v>
      </c>
      <c r="H823" s="10">
        <f t="shared" si="69"/>
        <v>2112294</v>
      </c>
      <c r="I823" s="6" t="s">
        <v>83</v>
      </c>
      <c r="J823" s="6" t="s">
        <v>84</v>
      </c>
      <c r="K823" s="5">
        <f t="shared" si="70"/>
        <v>45129</v>
      </c>
      <c r="L823" s="10">
        <f>+VLOOKUP(B823,'[2]TT 2023'!F$900:K$982,2,0)</f>
        <v>2112297</v>
      </c>
      <c r="M823" s="10">
        <f t="shared" si="71"/>
        <v>3</v>
      </c>
      <c r="N823" s="5">
        <f>+VLOOKUP(B823,'[2]TT 2023'!F$900:K$982,6,0)</f>
        <v>45131</v>
      </c>
      <c r="O823" t="s">
        <v>1446</v>
      </c>
      <c r="R823" s="15">
        <f>+VLOOKUP(B823,[4]ExportInvoiceList!$D:$O,3,0)</f>
        <v>2112294</v>
      </c>
      <c r="S823" s="15">
        <f t="shared" si="72"/>
        <v>0</v>
      </c>
      <c r="T823" t="str">
        <f>+VLOOKUP(B823,[4]ExportInvoiceList!$D:$O,12,0)</f>
        <v>Lịch thanh toán: Monthly at 10 &amp; 24</v>
      </c>
      <c r="U823" s="4">
        <f>+VLOOKUP(B823,[4]ExportInvoiceList!$D:$O,6,0)</f>
        <v>45128.000347222223</v>
      </c>
      <c r="V823" t="s">
        <v>1413</v>
      </c>
    </row>
    <row r="824" spans="1:22" hidden="1" x14ac:dyDescent="0.25">
      <c r="A824" s="5">
        <v>45094</v>
      </c>
      <c r="B824" s="16">
        <v>36149</v>
      </c>
      <c r="C824" s="6" t="s">
        <v>10</v>
      </c>
      <c r="D824" s="6" t="s">
        <v>1299</v>
      </c>
      <c r="E824" s="31">
        <v>2381320</v>
      </c>
      <c r="F824" s="22" t="s">
        <v>12</v>
      </c>
      <c r="G824" s="31">
        <v>238132</v>
      </c>
      <c r="H824" s="10">
        <f t="shared" si="69"/>
        <v>2619452</v>
      </c>
      <c r="I824" s="6" t="s">
        <v>175</v>
      </c>
      <c r="J824" s="6" t="s">
        <v>176</v>
      </c>
      <c r="K824" s="5">
        <f t="shared" si="70"/>
        <v>45129</v>
      </c>
      <c r="L824" s="10">
        <f>+VLOOKUP(B824,'[2]TT 2023'!F$900:K$982,2,0)</f>
        <v>2619452</v>
      </c>
      <c r="M824" s="10">
        <f t="shared" si="71"/>
        <v>0</v>
      </c>
      <c r="N824" s="5">
        <f>+VLOOKUP(B824,'[2]TT 2023'!F$900:K$982,6,0)</f>
        <v>45131</v>
      </c>
      <c r="O824" t="s">
        <v>1446</v>
      </c>
      <c r="R824" s="15">
        <f>+VLOOKUP(B824,[4]ExportInvoiceList!$D:$O,3,0)</f>
        <v>2619452</v>
      </c>
      <c r="S824" s="15">
        <f t="shared" si="72"/>
        <v>0</v>
      </c>
      <c r="T824" t="str">
        <f>+VLOOKUP(B824,[4]ExportInvoiceList!$D:$O,12,0)</f>
        <v>Lịch thanh toán: Monthly at 10 &amp; 24</v>
      </c>
      <c r="U824" s="4">
        <f>+VLOOKUP(B824,[4]ExportInvoiceList!$D:$O,6,0)</f>
        <v>45125.000347222223</v>
      </c>
      <c r="V824" t="s">
        <v>1413</v>
      </c>
    </row>
    <row r="825" spans="1:22" hidden="1" x14ac:dyDescent="0.25">
      <c r="A825" s="5">
        <v>45094</v>
      </c>
      <c r="B825" s="16">
        <v>36150</v>
      </c>
      <c r="C825" s="6" t="s">
        <v>10</v>
      </c>
      <c r="D825" s="6" t="s">
        <v>1300</v>
      </c>
      <c r="E825" s="31">
        <v>3775960</v>
      </c>
      <c r="F825" s="22" t="s">
        <v>12</v>
      </c>
      <c r="G825" s="31">
        <v>377596</v>
      </c>
      <c r="H825" s="10">
        <f t="shared" si="69"/>
        <v>4153556</v>
      </c>
      <c r="I825" s="6" t="s">
        <v>13</v>
      </c>
      <c r="J825" s="6" t="s">
        <v>14</v>
      </c>
      <c r="K825" s="5">
        <f t="shared" si="70"/>
        <v>45129</v>
      </c>
      <c r="L825" s="10">
        <f>+VLOOKUP(B825,'[2]TT 2023'!F$900:K$982,2,0)</f>
        <v>4153556</v>
      </c>
      <c r="M825" s="10">
        <f t="shared" si="71"/>
        <v>0</v>
      </c>
      <c r="N825" s="5">
        <f>+VLOOKUP(B825,'[2]TT 2023'!F$900:K$982,6,0)</f>
        <v>45131</v>
      </c>
      <c r="O825" t="s">
        <v>1446</v>
      </c>
      <c r="R825" s="15">
        <f>+VLOOKUP(B825,[4]ExportInvoiceList!$D:$O,3,0)</f>
        <v>4153556</v>
      </c>
      <c r="S825" s="15">
        <f t="shared" si="72"/>
        <v>0</v>
      </c>
      <c r="T825" t="str">
        <f>+VLOOKUP(B825,[4]ExportInvoiceList!$D:$O,12,0)</f>
        <v>Lịch thanh toán: Monthly at 10 &amp; 24</v>
      </c>
      <c r="U825" s="4">
        <f>+VLOOKUP(B825,[4]ExportInvoiceList!$D:$O,6,0)</f>
        <v>45125.000347222223</v>
      </c>
      <c r="V825" t="s">
        <v>1413</v>
      </c>
    </row>
    <row r="826" spans="1:22" hidden="1" x14ac:dyDescent="0.25">
      <c r="A826" s="5">
        <v>45094</v>
      </c>
      <c r="B826" s="16">
        <v>36152</v>
      </c>
      <c r="C826" s="6" t="s">
        <v>10</v>
      </c>
      <c r="D826" s="6" t="s">
        <v>1301</v>
      </c>
      <c r="E826" s="31">
        <v>2381320</v>
      </c>
      <c r="F826" s="22" t="s">
        <v>12</v>
      </c>
      <c r="G826" s="31">
        <v>238132</v>
      </c>
      <c r="H826" s="10">
        <f t="shared" si="69"/>
        <v>2619452</v>
      </c>
      <c r="I826" s="6" t="s">
        <v>13</v>
      </c>
      <c r="J826" s="6" t="s">
        <v>14</v>
      </c>
      <c r="K826" s="5">
        <f t="shared" si="70"/>
        <v>45129</v>
      </c>
      <c r="L826" s="10">
        <f>+VLOOKUP(B826,'[2]TT 2023'!F$900:K$982,2,0)</f>
        <v>2619452</v>
      </c>
      <c r="M826" s="10">
        <f t="shared" si="71"/>
        <v>0</v>
      </c>
      <c r="N826" s="5">
        <f>+VLOOKUP(B826,'[2]TT 2023'!F$900:K$982,6,0)</f>
        <v>45131</v>
      </c>
      <c r="O826" t="s">
        <v>1446</v>
      </c>
      <c r="R826" s="15">
        <f>+VLOOKUP(B826,[4]ExportInvoiceList!$D:$O,3,0)</f>
        <v>2619452</v>
      </c>
      <c r="S826" s="15">
        <f t="shared" si="72"/>
        <v>0</v>
      </c>
      <c r="T826" t="str">
        <f>+VLOOKUP(B826,[4]ExportInvoiceList!$D:$O,12,0)</f>
        <v>Lịch thanh toán: Monthly at 10 &amp; 24</v>
      </c>
      <c r="U826" s="4">
        <f>+VLOOKUP(B826,[4]ExportInvoiceList!$D:$O,6,0)</f>
        <v>45125.000347222223</v>
      </c>
      <c r="V826" t="s">
        <v>1413</v>
      </c>
    </row>
    <row r="827" spans="1:22" hidden="1" x14ac:dyDescent="0.25">
      <c r="A827" s="5">
        <v>45094</v>
      </c>
      <c r="B827" s="16">
        <v>36154</v>
      </c>
      <c r="C827" s="6" t="s">
        <v>10</v>
      </c>
      <c r="D827" s="6" t="s">
        <v>1302</v>
      </c>
      <c r="E827" s="31">
        <v>2831970</v>
      </c>
      <c r="F827" s="22" t="s">
        <v>12</v>
      </c>
      <c r="G827" s="31">
        <v>283197</v>
      </c>
      <c r="H827" s="10">
        <f t="shared" si="69"/>
        <v>3115167</v>
      </c>
      <c r="I827" s="6" t="s">
        <v>13</v>
      </c>
      <c r="J827" s="6" t="s">
        <v>14</v>
      </c>
      <c r="K827" s="5">
        <f t="shared" si="70"/>
        <v>45129</v>
      </c>
      <c r="L827" s="10">
        <f>+VLOOKUP(B827,'[2]TT 2023'!F$900:K$982,2,0)</f>
        <v>3115167</v>
      </c>
      <c r="M827" s="10">
        <f t="shared" si="71"/>
        <v>0</v>
      </c>
      <c r="N827" s="5">
        <f>+VLOOKUP(B827,'[2]TT 2023'!F$900:K$982,6,0)</f>
        <v>45131</v>
      </c>
      <c r="O827" t="s">
        <v>1446</v>
      </c>
      <c r="R827" s="15">
        <f>+VLOOKUP(B827,[4]ExportInvoiceList!$D:$O,3,0)</f>
        <v>3115167</v>
      </c>
      <c r="S827" s="15">
        <f t="shared" si="72"/>
        <v>0</v>
      </c>
      <c r="T827" t="str">
        <f>+VLOOKUP(B827,[4]ExportInvoiceList!$D:$O,12,0)</f>
        <v>Lịch thanh toán: Monthly at 10 &amp; 24</v>
      </c>
      <c r="U827" s="4">
        <f>+VLOOKUP(B827,[4]ExportInvoiceList!$D:$O,6,0)</f>
        <v>45125.000347222223</v>
      </c>
      <c r="V827" t="s">
        <v>1413</v>
      </c>
    </row>
    <row r="828" spans="1:22" hidden="1" x14ac:dyDescent="0.25">
      <c r="A828" s="5">
        <v>45094</v>
      </c>
      <c r="B828" s="16">
        <v>36156</v>
      </c>
      <c r="C828" s="6" t="s">
        <v>10</v>
      </c>
      <c r="D828" s="6" t="s">
        <v>1303</v>
      </c>
      <c r="E828" s="31">
        <v>2722795</v>
      </c>
      <c r="F828" s="22" t="s">
        <v>12</v>
      </c>
      <c r="G828" s="31">
        <v>272280</v>
      </c>
      <c r="H828" s="10">
        <f t="shared" si="69"/>
        <v>2995075</v>
      </c>
      <c r="I828" s="6" t="s">
        <v>101</v>
      </c>
      <c r="J828" s="6" t="s">
        <v>102</v>
      </c>
      <c r="K828" s="5">
        <f t="shared" si="70"/>
        <v>45129</v>
      </c>
      <c r="L828" s="10">
        <f>+VLOOKUP(B828,'[2]TT 2023'!F$900:K$982,2,0)</f>
        <v>2995080</v>
      </c>
      <c r="M828" s="10">
        <f t="shared" si="71"/>
        <v>5</v>
      </c>
      <c r="N828" s="5">
        <f>+VLOOKUP(B828,'[2]TT 2023'!F$900:K$982,6,0)</f>
        <v>45131</v>
      </c>
      <c r="O828" t="s">
        <v>1446</v>
      </c>
      <c r="R828" s="15">
        <f>+VLOOKUP(B828,[4]ExportInvoiceList!$D:$O,3,0)</f>
        <v>2995075</v>
      </c>
      <c r="S828" s="15">
        <f t="shared" si="72"/>
        <v>0</v>
      </c>
      <c r="T828" t="str">
        <f>+VLOOKUP(B828,[4]ExportInvoiceList!$D:$O,12,0)</f>
        <v>Lịch thanh toán: Monthly at 10 &amp; 24</v>
      </c>
      <c r="U828" s="4">
        <f>+VLOOKUP(B828,[4]ExportInvoiceList!$D:$O,6,0)</f>
        <v>45126.000347222223</v>
      </c>
      <c r="V828" t="s">
        <v>1413</v>
      </c>
    </row>
    <row r="829" spans="1:22" hidden="1" x14ac:dyDescent="0.25">
      <c r="A829" s="5">
        <v>45094</v>
      </c>
      <c r="B829" s="16">
        <v>36158</v>
      </c>
      <c r="C829" s="6" t="s">
        <v>10</v>
      </c>
      <c r="D829" s="6" t="s">
        <v>1304</v>
      </c>
      <c r="E829" s="31">
        <v>1468620</v>
      </c>
      <c r="F829" s="22" t="s">
        <v>12</v>
      </c>
      <c r="G829" s="31">
        <v>146862</v>
      </c>
      <c r="H829" s="10">
        <f t="shared" si="69"/>
        <v>1615482</v>
      </c>
      <c r="I829" s="6" t="s">
        <v>291</v>
      </c>
      <c r="J829" s="6" t="s">
        <v>292</v>
      </c>
      <c r="K829" s="5">
        <f t="shared" si="70"/>
        <v>45129</v>
      </c>
      <c r="L829" s="10">
        <f>+VLOOKUP(B829,'[2]TT 2023'!F$900:K$982,2,0)</f>
        <v>1615482</v>
      </c>
      <c r="M829" s="10">
        <f t="shared" si="71"/>
        <v>0</v>
      </c>
      <c r="N829" s="5">
        <f>+VLOOKUP(B829,'[2]TT 2023'!F$900:K$982,6,0)</f>
        <v>45131</v>
      </c>
      <c r="O829" t="s">
        <v>1446</v>
      </c>
      <c r="R829" s="15">
        <f>+VLOOKUP(B829,[4]ExportInvoiceList!$D:$O,3,0)</f>
        <v>1615482</v>
      </c>
      <c r="S829" s="15">
        <f t="shared" si="72"/>
        <v>0</v>
      </c>
      <c r="T829" t="str">
        <f>+VLOOKUP(B829,[4]ExportInvoiceList!$D:$O,12,0)</f>
        <v>Lịch thanh toán: Monthly at 10 &amp; 24</v>
      </c>
      <c r="U829" s="4">
        <f>+VLOOKUP(B829,[4]ExportInvoiceList!$D:$O,6,0)</f>
        <v>45130.000347222223</v>
      </c>
      <c r="V829" t="s">
        <v>1413</v>
      </c>
    </row>
    <row r="830" spans="1:22" hidden="1" x14ac:dyDescent="0.25">
      <c r="A830" s="5">
        <v>45094</v>
      </c>
      <c r="B830" s="16">
        <v>36159</v>
      </c>
      <c r="C830" s="6" t="s">
        <v>10</v>
      </c>
      <c r="D830" s="6" t="s">
        <v>1305</v>
      </c>
      <c r="E830" s="31">
        <v>3849940</v>
      </c>
      <c r="F830" s="22" t="s">
        <v>12</v>
      </c>
      <c r="G830" s="31">
        <v>384994</v>
      </c>
      <c r="H830" s="10">
        <f t="shared" si="69"/>
        <v>4234934</v>
      </c>
      <c r="I830" s="6" t="s">
        <v>53</v>
      </c>
      <c r="J830" s="6" t="s">
        <v>54</v>
      </c>
      <c r="K830" s="5">
        <f t="shared" si="70"/>
        <v>45129</v>
      </c>
      <c r="L830" s="10">
        <f>+VLOOKUP(B830,'[2]TT 2023'!F$900:K$982,2,0)</f>
        <v>4234934</v>
      </c>
      <c r="M830" s="10">
        <f t="shared" si="71"/>
        <v>0</v>
      </c>
      <c r="N830" s="5">
        <f>+VLOOKUP(B830,'[2]TT 2023'!F$900:K$982,6,0)</f>
        <v>45131</v>
      </c>
      <c r="O830" t="s">
        <v>1446</v>
      </c>
      <c r="R830" s="15">
        <f>+VLOOKUP(B830,[4]ExportInvoiceList!$D:$O,3,0)</f>
        <v>4234934</v>
      </c>
      <c r="S830" s="15">
        <f t="shared" si="72"/>
        <v>0</v>
      </c>
      <c r="T830" t="str">
        <f>+VLOOKUP(B830,[4]ExportInvoiceList!$D:$O,12,0)</f>
        <v>Lịch thanh toán: Monthly at 10 &amp; 24</v>
      </c>
      <c r="U830" s="4">
        <f>+VLOOKUP(B830,[4]ExportInvoiceList!$D:$O,6,0)</f>
        <v>45131.000347222223</v>
      </c>
      <c r="V830" t="s">
        <v>1413</v>
      </c>
    </row>
    <row r="831" spans="1:22" hidden="1" x14ac:dyDescent="0.25">
      <c r="A831" s="5">
        <v>45094</v>
      </c>
      <c r="B831" s="16">
        <v>36160</v>
      </c>
      <c r="C831" s="6" t="s">
        <v>10</v>
      </c>
      <c r="D831" s="6" t="s">
        <v>1306</v>
      </c>
      <c r="E831" s="31">
        <v>943990</v>
      </c>
      <c r="F831" s="22" t="s">
        <v>12</v>
      </c>
      <c r="G831" s="31">
        <v>94399</v>
      </c>
      <c r="H831" s="10">
        <f t="shared" si="69"/>
        <v>1038389</v>
      </c>
      <c r="I831" s="6" t="s">
        <v>53</v>
      </c>
      <c r="J831" s="6" t="s">
        <v>54</v>
      </c>
      <c r="K831" s="5">
        <f t="shared" si="70"/>
        <v>45129</v>
      </c>
      <c r="L831" s="10">
        <f>+VLOOKUP(B831,'[2]TT 2023'!F$900:K$982,2,0)</f>
        <v>1038389</v>
      </c>
      <c r="M831" s="10">
        <f t="shared" si="71"/>
        <v>0</v>
      </c>
      <c r="N831" s="5">
        <f>+VLOOKUP(B831,'[2]TT 2023'!F$900:K$982,6,0)</f>
        <v>45131</v>
      </c>
      <c r="O831" t="s">
        <v>1446</v>
      </c>
      <c r="R831" s="15">
        <f>+VLOOKUP(B831,[4]ExportInvoiceList!$D:$O,3,0)</f>
        <v>1038389</v>
      </c>
      <c r="S831" s="15">
        <f t="shared" si="72"/>
        <v>0</v>
      </c>
      <c r="T831" t="str">
        <f>+VLOOKUP(B831,[4]ExportInvoiceList!$D:$O,12,0)</f>
        <v>Lịch thanh toán: Monthly at 10 &amp; 24</v>
      </c>
      <c r="U831" s="4">
        <f>+VLOOKUP(B831,[4]ExportInvoiceList!$D:$O,6,0)</f>
        <v>45131.000347222223</v>
      </c>
      <c r="V831" t="s">
        <v>1413</v>
      </c>
    </row>
    <row r="832" spans="1:22" hidden="1" x14ac:dyDescent="0.25">
      <c r="A832" s="5">
        <v>45094</v>
      </c>
      <c r="B832" s="16">
        <v>36161</v>
      </c>
      <c r="C832" s="6" t="s">
        <v>10</v>
      </c>
      <c r="D832" s="6" t="s">
        <v>1307</v>
      </c>
      <c r="E832" s="31">
        <v>1887980</v>
      </c>
      <c r="F832" s="22" t="s">
        <v>12</v>
      </c>
      <c r="G832" s="31">
        <v>188798</v>
      </c>
      <c r="H832" s="10">
        <f t="shared" si="69"/>
        <v>2076778</v>
      </c>
      <c r="I832" s="6" t="s">
        <v>73</v>
      </c>
      <c r="J832" s="6" t="s">
        <v>74</v>
      </c>
      <c r="K832" s="5">
        <f t="shared" si="70"/>
        <v>45129</v>
      </c>
      <c r="L832" s="10">
        <f>+VLOOKUP(B832,'[2]TT 2023'!F$900:K$982,2,0)</f>
        <v>2076778</v>
      </c>
      <c r="M832" s="10">
        <f t="shared" si="71"/>
        <v>0</v>
      </c>
      <c r="N832" s="5">
        <f>+VLOOKUP(B832,'[2]TT 2023'!F$900:K$982,6,0)</f>
        <v>45131</v>
      </c>
      <c r="O832" t="s">
        <v>1446</v>
      </c>
      <c r="R832" s="15">
        <f>+VLOOKUP(B832,[4]ExportInvoiceList!$D:$O,3,0)</f>
        <v>2076778</v>
      </c>
      <c r="S832" s="15">
        <f t="shared" si="72"/>
        <v>0</v>
      </c>
      <c r="T832" t="str">
        <f>+VLOOKUP(B832,[4]ExportInvoiceList!$D:$O,12,0)</f>
        <v>Lịch thanh toán: Monthly at 10 &amp; 24</v>
      </c>
      <c r="U832" s="4">
        <f>+VLOOKUP(B832,[4]ExportInvoiceList!$D:$O,6,0)</f>
        <v>45129.000347222223</v>
      </c>
      <c r="V832" t="s">
        <v>1413</v>
      </c>
    </row>
    <row r="833" spans="1:22" hidden="1" x14ac:dyDescent="0.25">
      <c r="A833" s="5">
        <v>45094</v>
      </c>
      <c r="B833" s="16">
        <v>36162</v>
      </c>
      <c r="C833" s="6" t="s">
        <v>10</v>
      </c>
      <c r="D833" s="6" t="s">
        <v>1308</v>
      </c>
      <c r="E833" s="31">
        <v>2588124</v>
      </c>
      <c r="F833" s="22" t="s">
        <v>12</v>
      </c>
      <c r="G833" s="31">
        <v>258812</v>
      </c>
      <c r="H833" s="10">
        <f t="shared" ref="H833:H888" si="73">+E833+G833</f>
        <v>2846936</v>
      </c>
      <c r="I833" s="6" t="s">
        <v>73</v>
      </c>
      <c r="J833" s="6" t="s">
        <v>74</v>
      </c>
      <c r="K833" s="5">
        <f t="shared" si="70"/>
        <v>45129</v>
      </c>
      <c r="L833" s="10">
        <f>+VLOOKUP(B833,'[2]TT 2023'!F$900:K$982,2,0)</f>
        <v>2846932</v>
      </c>
      <c r="M833" s="10">
        <f t="shared" si="71"/>
        <v>-4</v>
      </c>
      <c r="N833" s="5">
        <f>+VLOOKUP(B833,'[2]TT 2023'!F$900:K$982,6,0)</f>
        <v>45131</v>
      </c>
      <c r="O833" t="s">
        <v>1446</v>
      </c>
      <c r="R833" s="15">
        <f>+VLOOKUP(B833,[4]ExportInvoiceList!$D:$O,3,0)</f>
        <v>2846936</v>
      </c>
      <c r="S833" s="15">
        <f t="shared" si="72"/>
        <v>0</v>
      </c>
      <c r="T833" t="str">
        <f>+VLOOKUP(B833,[4]ExportInvoiceList!$D:$O,12,0)</f>
        <v>Lịch thanh toán: Monthly at 10 &amp; 24</v>
      </c>
      <c r="U833" s="4">
        <f>+VLOOKUP(B833,[4]ExportInvoiceList!$D:$O,6,0)</f>
        <v>45129.000347222223</v>
      </c>
      <c r="V833" t="s">
        <v>1413</v>
      </c>
    </row>
    <row r="834" spans="1:22" hidden="1" x14ac:dyDescent="0.25">
      <c r="A834" s="5">
        <v>45094</v>
      </c>
      <c r="B834" s="16">
        <v>36164</v>
      </c>
      <c r="C834" s="6" t="s">
        <v>10</v>
      </c>
      <c r="D834" s="6" t="s">
        <v>1309</v>
      </c>
      <c r="E834" s="31">
        <v>2618440</v>
      </c>
      <c r="F834" s="22" t="s">
        <v>12</v>
      </c>
      <c r="G834" s="31">
        <v>261844</v>
      </c>
      <c r="H834" s="10">
        <f t="shared" si="73"/>
        <v>2880284</v>
      </c>
      <c r="I834" s="6" t="s">
        <v>83</v>
      </c>
      <c r="J834" s="6" t="s">
        <v>84</v>
      </c>
      <c r="K834" s="5">
        <f t="shared" si="70"/>
        <v>45129</v>
      </c>
      <c r="L834" s="10">
        <f>+VLOOKUP(B834,'[2]TT 2023'!F$900:K$982,2,0)</f>
        <v>2880284</v>
      </c>
      <c r="M834" s="10">
        <f t="shared" si="71"/>
        <v>0</v>
      </c>
      <c r="N834" s="5">
        <f>+VLOOKUP(B834,'[2]TT 2023'!F$900:K$982,6,0)</f>
        <v>45131</v>
      </c>
      <c r="O834" t="s">
        <v>1446</v>
      </c>
      <c r="R834" s="15">
        <f>+VLOOKUP(B834,[4]ExportInvoiceList!$D:$O,3,0)</f>
        <v>2880284</v>
      </c>
      <c r="S834" s="15">
        <f t="shared" si="72"/>
        <v>0</v>
      </c>
      <c r="T834" t="str">
        <f>+VLOOKUP(B834,[4]ExportInvoiceList!$D:$O,12,0)</f>
        <v>Lịch thanh toán: Monthly at 10 &amp; 24</v>
      </c>
      <c r="U834" s="4">
        <f>+VLOOKUP(B834,[4]ExportInvoiceList!$D:$O,6,0)</f>
        <v>45131.000347222223</v>
      </c>
      <c r="V834" t="s">
        <v>1413</v>
      </c>
    </row>
    <row r="835" spans="1:22" hidden="1" x14ac:dyDescent="0.25">
      <c r="A835" s="5">
        <v>45094</v>
      </c>
      <c r="B835" s="16">
        <v>36166</v>
      </c>
      <c r="C835" s="6" t="s">
        <v>10</v>
      </c>
      <c r="D835" s="6" t="s">
        <v>1310</v>
      </c>
      <c r="E835" s="31">
        <v>943990</v>
      </c>
      <c r="F835" s="22" t="s">
        <v>12</v>
      </c>
      <c r="G835" s="31">
        <v>94399</v>
      </c>
      <c r="H835" s="10">
        <f t="shared" si="73"/>
        <v>1038389</v>
      </c>
      <c r="I835" s="6" t="s">
        <v>89</v>
      </c>
      <c r="J835" s="6" t="s">
        <v>90</v>
      </c>
      <c r="K835" s="5">
        <f t="shared" si="70"/>
        <v>45129</v>
      </c>
      <c r="L835" s="10">
        <f>+VLOOKUP(B835,'[2]TT 2023'!F$900:K$982,2,0)</f>
        <v>1038389</v>
      </c>
      <c r="M835" s="10">
        <f t="shared" si="71"/>
        <v>0</v>
      </c>
      <c r="N835" s="5">
        <f>+VLOOKUP(B835,'[2]TT 2023'!F$900:K$982,6,0)</f>
        <v>45131</v>
      </c>
      <c r="O835" t="s">
        <v>1446</v>
      </c>
      <c r="R835" s="15">
        <f>+VLOOKUP(B835,[4]ExportInvoiceList!$D:$O,3,0)</f>
        <v>1038389</v>
      </c>
      <c r="S835" s="15">
        <f t="shared" si="72"/>
        <v>0</v>
      </c>
      <c r="T835" t="str">
        <f>+VLOOKUP(B835,[4]ExportInvoiceList!$D:$O,12,0)</f>
        <v>Lịch thanh toán: Monthly at 10 &amp; 24</v>
      </c>
      <c r="U835" s="4">
        <f>+VLOOKUP(B835,[4]ExportInvoiceList!$D:$O,6,0)</f>
        <v>45129.000347222223</v>
      </c>
      <c r="V835" t="s">
        <v>1413</v>
      </c>
    </row>
    <row r="836" spans="1:22" hidden="1" x14ac:dyDescent="0.25">
      <c r="A836" s="5">
        <v>45094</v>
      </c>
      <c r="B836" s="16">
        <v>36167</v>
      </c>
      <c r="C836" s="6" t="s">
        <v>10</v>
      </c>
      <c r="D836" s="6" t="s">
        <v>1311</v>
      </c>
      <c r="E836" s="31">
        <v>523165</v>
      </c>
      <c r="F836" s="22" t="s">
        <v>12</v>
      </c>
      <c r="G836" s="31">
        <v>52317</v>
      </c>
      <c r="H836" s="10">
        <f t="shared" si="73"/>
        <v>575482</v>
      </c>
      <c r="I836" s="6" t="s">
        <v>89</v>
      </c>
      <c r="J836" s="6" t="s">
        <v>90</v>
      </c>
      <c r="K836" s="5">
        <f t="shared" si="70"/>
        <v>45129</v>
      </c>
      <c r="L836" s="10">
        <f>+VLOOKUP(B836,'[2]TT 2023'!F$900:K$982,2,0)</f>
        <v>575487</v>
      </c>
      <c r="M836" s="10">
        <f t="shared" si="71"/>
        <v>5</v>
      </c>
      <c r="N836" s="5">
        <f>+VLOOKUP(B836,'[2]TT 2023'!F$900:K$982,6,0)</f>
        <v>45131</v>
      </c>
      <c r="O836" t="s">
        <v>1446</v>
      </c>
      <c r="R836" s="15">
        <f>+VLOOKUP(B836,[4]ExportInvoiceList!$D:$O,3,0)</f>
        <v>575482</v>
      </c>
      <c r="S836" s="15">
        <f t="shared" si="72"/>
        <v>0</v>
      </c>
      <c r="T836" t="str">
        <f>+VLOOKUP(B836,[4]ExportInvoiceList!$D:$O,12,0)</f>
        <v>Lịch thanh toán: Monthly at 10 &amp; 24</v>
      </c>
      <c r="U836" s="4">
        <f>+VLOOKUP(B836,[4]ExportInvoiceList!$D:$O,6,0)</f>
        <v>45129.000347222223</v>
      </c>
      <c r="V836" t="s">
        <v>1413</v>
      </c>
    </row>
    <row r="837" spans="1:22" hidden="1" x14ac:dyDescent="0.25">
      <c r="A837" s="5">
        <v>45094</v>
      </c>
      <c r="B837" s="16">
        <v>36169</v>
      </c>
      <c r="C837" s="6" t="s">
        <v>10</v>
      </c>
      <c r="D837" s="6" t="s">
        <v>1312</v>
      </c>
      <c r="E837" s="31">
        <v>3325310</v>
      </c>
      <c r="F837" s="22" t="s">
        <v>12</v>
      </c>
      <c r="G837" s="31">
        <v>332531</v>
      </c>
      <c r="H837" s="10">
        <f t="shared" si="73"/>
        <v>3657841</v>
      </c>
      <c r="I837" s="6" t="s">
        <v>93</v>
      </c>
      <c r="J837" s="6" t="s">
        <v>94</v>
      </c>
      <c r="K837" s="5">
        <f t="shared" si="70"/>
        <v>45129</v>
      </c>
      <c r="L837" s="10">
        <f>+VLOOKUP(B837,'[2]TT 2023'!F$900:K$982,2,0)</f>
        <v>3657841</v>
      </c>
      <c r="M837" s="10">
        <f t="shared" si="71"/>
        <v>0</v>
      </c>
      <c r="N837" s="5">
        <f>+VLOOKUP(B837,'[2]TT 2023'!F$900:K$982,6,0)</f>
        <v>45131</v>
      </c>
      <c r="O837" t="s">
        <v>1446</v>
      </c>
      <c r="R837" s="15">
        <f>+VLOOKUP(B837,[4]ExportInvoiceList!$D:$O,3,0)</f>
        <v>3657841</v>
      </c>
      <c r="S837" s="15">
        <f t="shared" si="72"/>
        <v>0</v>
      </c>
      <c r="T837" t="str">
        <f>+VLOOKUP(B837,[4]ExportInvoiceList!$D:$O,12,0)</f>
        <v>Lịch thanh toán: Monthly at 10 &amp; 24</v>
      </c>
      <c r="U837" s="4">
        <f>+VLOOKUP(B837,[4]ExportInvoiceList!$D:$O,6,0)</f>
        <v>45128.000347222223</v>
      </c>
      <c r="V837" t="s">
        <v>1413</v>
      </c>
    </row>
    <row r="838" spans="1:22" hidden="1" x14ac:dyDescent="0.25">
      <c r="A838" s="5">
        <v>45094</v>
      </c>
      <c r="B838" s="16">
        <v>36170</v>
      </c>
      <c r="C838" s="6" t="s">
        <v>10</v>
      </c>
      <c r="D838" s="6" t="s">
        <v>1313</v>
      </c>
      <c r="E838" s="31">
        <v>1468620</v>
      </c>
      <c r="F838" s="22" t="s">
        <v>12</v>
      </c>
      <c r="G838" s="31">
        <v>146862</v>
      </c>
      <c r="H838" s="10">
        <f t="shared" si="73"/>
        <v>1615482</v>
      </c>
      <c r="I838" s="6" t="s">
        <v>107</v>
      </c>
      <c r="J838" s="6" t="s">
        <v>108</v>
      </c>
      <c r="K838" s="5">
        <f t="shared" si="70"/>
        <v>45129</v>
      </c>
      <c r="L838" s="10">
        <f>+VLOOKUP(B838,'[2]TT 2023'!F$900:K$982,2,0)</f>
        <v>1615482</v>
      </c>
      <c r="M838" s="10">
        <f t="shared" si="71"/>
        <v>0</v>
      </c>
      <c r="N838" s="5">
        <f>+VLOOKUP(B838,'[2]TT 2023'!F$900:K$982,6,0)</f>
        <v>45131</v>
      </c>
      <c r="O838" t="s">
        <v>1446</v>
      </c>
      <c r="R838" s="15">
        <f>+VLOOKUP(B838,[4]ExportInvoiceList!$D:$O,3,0)</f>
        <v>1615482</v>
      </c>
      <c r="S838" s="15">
        <f t="shared" si="72"/>
        <v>0</v>
      </c>
      <c r="T838" t="str">
        <f>+VLOOKUP(B838,[4]ExportInvoiceList!$D:$O,12,0)</f>
        <v>Lịch thanh toán: Monthly at 10 &amp; 24</v>
      </c>
      <c r="U838" s="4">
        <f>+VLOOKUP(B838,[4]ExportInvoiceList!$D:$O,6,0)</f>
        <v>45129.000347222223</v>
      </c>
      <c r="V838" t="s">
        <v>1413</v>
      </c>
    </row>
    <row r="839" spans="1:22" hidden="1" x14ac:dyDescent="0.25">
      <c r="A839" s="5">
        <v>45094</v>
      </c>
      <c r="B839" s="16">
        <v>36171</v>
      </c>
      <c r="C839" s="6" t="s">
        <v>10</v>
      </c>
      <c r="D839" s="6" t="s">
        <v>1314</v>
      </c>
      <c r="E839" s="31">
        <v>1468620</v>
      </c>
      <c r="F839" s="22" t="s">
        <v>12</v>
      </c>
      <c r="G839" s="31">
        <v>146862</v>
      </c>
      <c r="H839" s="10">
        <f t="shared" si="73"/>
        <v>1615482</v>
      </c>
      <c r="I839" s="6" t="s">
        <v>113</v>
      </c>
      <c r="J839" s="6" t="s">
        <v>114</v>
      </c>
      <c r="K839" s="5">
        <f t="shared" si="70"/>
        <v>45129</v>
      </c>
      <c r="L839" s="10">
        <f>+VLOOKUP(B839,'[2]TT 2023'!F$900:K$982,2,0)</f>
        <v>1615482</v>
      </c>
      <c r="M839" s="10">
        <f t="shared" si="71"/>
        <v>0</v>
      </c>
      <c r="N839" s="5">
        <f>+VLOOKUP(B839,'[2]TT 2023'!F$900:K$982,6,0)</f>
        <v>45131</v>
      </c>
      <c r="O839" t="s">
        <v>1446</v>
      </c>
      <c r="R839" s="15">
        <f>+VLOOKUP(B839,[4]ExportInvoiceList!$D:$O,3,0)</f>
        <v>1615482</v>
      </c>
      <c r="S839" s="15">
        <f t="shared" si="72"/>
        <v>0</v>
      </c>
      <c r="T839" t="str">
        <f>+VLOOKUP(B839,[4]ExportInvoiceList!$D:$O,12,0)</f>
        <v>Lịch thanh toán: Monthly at 10 &amp; 24</v>
      </c>
      <c r="U839" s="4">
        <f>+VLOOKUP(B839,[4]ExportInvoiceList!$D:$O,6,0)</f>
        <v>45129.000347222223</v>
      </c>
      <c r="V839" t="s">
        <v>1413</v>
      </c>
    </row>
    <row r="840" spans="1:22" hidden="1" x14ac:dyDescent="0.25">
      <c r="A840" s="5">
        <v>45094</v>
      </c>
      <c r="B840" s="16">
        <v>36172</v>
      </c>
      <c r="C840" s="6" t="s">
        <v>10</v>
      </c>
      <c r="D840" s="6" t="s">
        <v>1315</v>
      </c>
      <c r="E840" s="31">
        <v>943990</v>
      </c>
      <c r="F840" s="22" t="s">
        <v>12</v>
      </c>
      <c r="G840" s="31">
        <v>94399</v>
      </c>
      <c r="H840" s="10">
        <f t="shared" si="73"/>
        <v>1038389</v>
      </c>
      <c r="I840" s="6" t="s">
        <v>113</v>
      </c>
      <c r="J840" s="6" t="s">
        <v>114</v>
      </c>
      <c r="K840" s="5">
        <f t="shared" si="70"/>
        <v>45129</v>
      </c>
      <c r="L840" s="10">
        <f>+VLOOKUP(B840,'[2]TT 2023'!F$900:K$982,2,0)</f>
        <v>1038389</v>
      </c>
      <c r="M840" s="10">
        <f t="shared" si="71"/>
        <v>0</v>
      </c>
      <c r="N840" s="5">
        <f>+VLOOKUP(B840,'[2]TT 2023'!F$900:K$982,6,0)</f>
        <v>45131</v>
      </c>
      <c r="O840" t="s">
        <v>1446</v>
      </c>
      <c r="R840" s="15">
        <f>+VLOOKUP(B840,[4]ExportInvoiceList!$D:$O,3,0)</f>
        <v>1038389</v>
      </c>
      <c r="S840" s="15">
        <f t="shared" si="72"/>
        <v>0</v>
      </c>
      <c r="T840" t="str">
        <f>+VLOOKUP(B840,[4]ExportInvoiceList!$D:$O,12,0)</f>
        <v>Lịch thanh toán: Monthly at 10 &amp; 24</v>
      </c>
      <c r="U840" s="4">
        <f>+VLOOKUP(B840,[4]ExportInvoiceList!$D:$O,6,0)</f>
        <v>45129.000347222223</v>
      </c>
      <c r="V840" t="s">
        <v>1413</v>
      </c>
    </row>
    <row r="841" spans="1:22" hidden="1" x14ac:dyDescent="0.25">
      <c r="A841" s="5">
        <v>45094</v>
      </c>
      <c r="B841" s="16">
        <v>36173</v>
      </c>
      <c r="C841" s="6" t="s">
        <v>10</v>
      </c>
      <c r="D841" s="6" t="s">
        <v>1316</v>
      </c>
      <c r="E841" s="31">
        <v>2481686</v>
      </c>
      <c r="F841" s="22" t="s">
        <v>12</v>
      </c>
      <c r="G841" s="31">
        <v>248169</v>
      </c>
      <c r="H841" s="10">
        <f t="shared" si="73"/>
        <v>2729855</v>
      </c>
      <c r="I841" s="6" t="s">
        <v>139</v>
      </c>
      <c r="J841" s="6" t="s">
        <v>140</v>
      </c>
      <c r="K841" s="5">
        <f t="shared" si="70"/>
        <v>45129</v>
      </c>
      <c r="L841" s="10">
        <f>+VLOOKUP(B841,'[2]TT 2023'!F$900:K$982,2,0)</f>
        <v>2729859</v>
      </c>
      <c r="M841" s="10">
        <f t="shared" si="71"/>
        <v>4</v>
      </c>
      <c r="N841" s="5">
        <f>+VLOOKUP(B841,'[2]TT 2023'!F$900:K$982,6,0)</f>
        <v>45131</v>
      </c>
      <c r="O841" t="s">
        <v>1446</v>
      </c>
      <c r="R841" s="15">
        <f>+VLOOKUP(B841,[4]ExportInvoiceList!$D:$O,3,0)</f>
        <v>2729855</v>
      </c>
      <c r="S841" s="15">
        <f t="shared" si="72"/>
        <v>0</v>
      </c>
      <c r="T841" t="str">
        <f>+VLOOKUP(B841,[4]ExportInvoiceList!$D:$O,12,0)</f>
        <v>Lịch thanh toán: Monthly at 10 &amp; 24</v>
      </c>
      <c r="U841" s="4">
        <f>+VLOOKUP(B841,[4]ExportInvoiceList!$D:$O,6,0)</f>
        <v>45129.000347222223</v>
      </c>
      <c r="V841" t="s">
        <v>1413</v>
      </c>
    </row>
    <row r="842" spans="1:22" hidden="1" x14ac:dyDescent="0.25">
      <c r="A842" s="5">
        <v>45094</v>
      </c>
      <c r="B842" s="16">
        <v>36174</v>
      </c>
      <c r="C842" s="6" t="s">
        <v>10</v>
      </c>
      <c r="D842" s="6" t="s">
        <v>1317</v>
      </c>
      <c r="E842" s="31">
        <v>1887980</v>
      </c>
      <c r="F842" s="22" t="s">
        <v>12</v>
      </c>
      <c r="G842" s="31">
        <v>188798</v>
      </c>
      <c r="H842" s="10">
        <f t="shared" si="73"/>
        <v>2076778</v>
      </c>
      <c r="I842" s="6" t="s">
        <v>139</v>
      </c>
      <c r="J842" s="6" t="s">
        <v>140</v>
      </c>
      <c r="K842" s="5">
        <f t="shared" ref="K842:K897" si="74">35+A842</f>
        <v>45129</v>
      </c>
      <c r="L842" s="10">
        <f>+VLOOKUP(B842,'[2]TT 2023'!F$900:K$982,2,0)</f>
        <v>2076778</v>
      </c>
      <c r="M842" s="10">
        <f t="shared" ref="M842:M897" si="75">+L842-H842</f>
        <v>0</v>
      </c>
      <c r="N842" s="5">
        <f>+VLOOKUP(B842,'[2]TT 2023'!F$900:K$982,6,0)</f>
        <v>45131</v>
      </c>
      <c r="O842" t="s">
        <v>1446</v>
      </c>
      <c r="R842" s="15">
        <f>+VLOOKUP(B842,[4]ExportInvoiceList!$D:$O,3,0)</f>
        <v>2076778</v>
      </c>
      <c r="S842" s="15">
        <f t="shared" si="72"/>
        <v>0</v>
      </c>
      <c r="T842" t="str">
        <f>+VLOOKUP(B842,[4]ExportInvoiceList!$D:$O,12,0)</f>
        <v>Lịch thanh toán: Monthly at 10 &amp; 24</v>
      </c>
      <c r="U842" s="4">
        <f>+VLOOKUP(B842,[4]ExportInvoiceList!$D:$O,6,0)</f>
        <v>45129.000347222223</v>
      </c>
      <c r="V842" t="s">
        <v>1413</v>
      </c>
    </row>
    <row r="843" spans="1:22" hidden="1" x14ac:dyDescent="0.25">
      <c r="A843" s="5">
        <v>45094</v>
      </c>
      <c r="B843" s="16">
        <v>36175</v>
      </c>
      <c r="C843" s="6" t="s">
        <v>10</v>
      </c>
      <c r="D843" s="6" t="s">
        <v>1318</v>
      </c>
      <c r="E843" s="31">
        <v>943990</v>
      </c>
      <c r="F843" s="22" t="s">
        <v>12</v>
      </c>
      <c r="G843" s="31">
        <v>94399</v>
      </c>
      <c r="H843" s="10">
        <f t="shared" si="73"/>
        <v>1038389</v>
      </c>
      <c r="I843" s="6" t="s">
        <v>175</v>
      </c>
      <c r="J843" s="6" t="s">
        <v>176</v>
      </c>
      <c r="K843" s="5">
        <f t="shared" si="74"/>
        <v>45129</v>
      </c>
      <c r="L843" s="10">
        <f>+VLOOKUP(B843,'[2]TT 2023'!F$900:K$982,2,0)</f>
        <v>1038389</v>
      </c>
      <c r="M843" s="10">
        <f t="shared" si="75"/>
        <v>0</v>
      </c>
      <c r="N843" s="5">
        <f>+VLOOKUP(B843,'[2]TT 2023'!F$900:K$982,6,0)</f>
        <v>45131</v>
      </c>
      <c r="O843" t="s">
        <v>1446</v>
      </c>
      <c r="R843" s="15">
        <f>+VLOOKUP(B843,[4]ExportInvoiceList!$D:$O,3,0)</f>
        <v>1038389</v>
      </c>
      <c r="S843" s="15">
        <f t="shared" si="72"/>
        <v>0</v>
      </c>
      <c r="T843" t="str">
        <f>+VLOOKUP(B843,[4]ExportInvoiceList!$D:$O,12,0)</f>
        <v>Lịch thanh toán: Monthly at 10 &amp; 24</v>
      </c>
      <c r="U843" s="4">
        <f>+VLOOKUP(B843,[4]ExportInvoiceList!$D:$O,6,0)</f>
        <v>45128.000347222223</v>
      </c>
      <c r="V843" t="s">
        <v>1413</v>
      </c>
    </row>
    <row r="844" spans="1:22" hidden="1" x14ac:dyDescent="0.25">
      <c r="A844" s="5">
        <v>45094</v>
      </c>
      <c r="B844" s="16">
        <v>36176</v>
      </c>
      <c r="C844" s="6" t="s">
        <v>10</v>
      </c>
      <c r="D844" s="6" t="s">
        <v>1319</v>
      </c>
      <c r="E844" s="31">
        <v>6231260</v>
      </c>
      <c r="F844" s="22" t="s">
        <v>12</v>
      </c>
      <c r="G844" s="31">
        <v>623126</v>
      </c>
      <c r="H844" s="10">
        <f t="shared" si="73"/>
        <v>6854386</v>
      </c>
      <c r="I844" s="6" t="s">
        <v>175</v>
      </c>
      <c r="J844" s="6" t="s">
        <v>176</v>
      </c>
      <c r="K844" s="5">
        <f t="shared" si="74"/>
        <v>45129</v>
      </c>
      <c r="L844" s="10">
        <f>+VLOOKUP(B844,'[2]TT 2023'!F$900:K$982,2,0)</f>
        <v>6854386</v>
      </c>
      <c r="M844" s="10">
        <f t="shared" si="75"/>
        <v>0</v>
      </c>
      <c r="N844" s="5">
        <f>+VLOOKUP(B844,'[2]TT 2023'!F$900:K$982,6,0)</f>
        <v>45131</v>
      </c>
      <c r="O844" t="s">
        <v>1446</v>
      </c>
      <c r="R844" s="15">
        <f>+VLOOKUP(B844,[4]ExportInvoiceList!$D:$O,3,0)</f>
        <v>6854386</v>
      </c>
      <c r="S844" s="15">
        <f t="shared" si="72"/>
        <v>0</v>
      </c>
      <c r="T844" t="str">
        <f>+VLOOKUP(B844,[4]ExportInvoiceList!$D:$O,12,0)</f>
        <v>Lịch thanh toán: Monthly at 10 &amp; 24</v>
      </c>
      <c r="U844" s="4">
        <f>+VLOOKUP(B844,[4]ExportInvoiceList!$D:$O,6,0)</f>
        <v>45128.000347222223</v>
      </c>
      <c r="V844" t="s">
        <v>1413</v>
      </c>
    </row>
    <row r="845" spans="1:22" hidden="1" x14ac:dyDescent="0.25">
      <c r="A845" s="5">
        <v>45094</v>
      </c>
      <c r="B845" s="16">
        <v>36177</v>
      </c>
      <c r="C845" s="6" t="s">
        <v>10</v>
      </c>
      <c r="D845" s="6" t="s">
        <v>1320</v>
      </c>
      <c r="E845" s="31">
        <v>6000363</v>
      </c>
      <c r="F845" s="22" t="s">
        <v>12</v>
      </c>
      <c r="G845" s="31">
        <v>600036</v>
      </c>
      <c r="H845" s="10">
        <f t="shared" si="73"/>
        <v>6600399</v>
      </c>
      <c r="I845" s="6" t="s">
        <v>147</v>
      </c>
      <c r="J845" s="6" t="s">
        <v>148</v>
      </c>
      <c r="K845" s="5">
        <f t="shared" si="74"/>
        <v>45129</v>
      </c>
      <c r="L845" s="10">
        <f>+VLOOKUP(B845,'[2]TT 2023'!F$786:K$899,2,0)</f>
        <v>6600396</v>
      </c>
      <c r="M845" s="10">
        <f t="shared" si="75"/>
        <v>-3</v>
      </c>
      <c r="N845" s="5">
        <f>+VLOOKUP(B845,'[2]TT 2023'!F$786:K$899,6,0)</f>
        <v>45117</v>
      </c>
      <c r="O845" t="s">
        <v>1412</v>
      </c>
      <c r="R845" s="15">
        <f>+VLOOKUP(B845,[5]ExportInvoiceList!$D:$O,3,0)</f>
        <v>6600399</v>
      </c>
      <c r="S845" s="15">
        <f t="shared" ref="S845:S908" si="76">+R845-H845</f>
        <v>0</v>
      </c>
      <c r="T845" t="str">
        <f>+VLOOKUP(B845,[5]ExportInvoiceList!$D:$O,12,0)</f>
        <v>Lịch thanh toán: Monthly at 10 &amp; 24</v>
      </c>
      <c r="U845" s="4">
        <f>+VLOOKUP(B845,[5]ExportInvoiceList!$D:$O,6,0)</f>
        <v>45114.000347222223</v>
      </c>
    </row>
    <row r="846" spans="1:22" hidden="1" x14ac:dyDescent="0.25">
      <c r="A846" s="5">
        <v>45094</v>
      </c>
      <c r="B846" s="16">
        <v>36178</v>
      </c>
      <c r="C846" s="6" t="s">
        <v>10</v>
      </c>
      <c r="D846" s="6" t="s">
        <v>1321</v>
      </c>
      <c r="E846" s="31">
        <v>4362250</v>
      </c>
      <c r="F846" s="22" t="s">
        <v>12</v>
      </c>
      <c r="G846" s="31">
        <v>436225</v>
      </c>
      <c r="H846" s="10">
        <f t="shared" si="73"/>
        <v>4798475</v>
      </c>
      <c r="I846" s="6" t="s">
        <v>147</v>
      </c>
      <c r="J846" s="6" t="s">
        <v>148</v>
      </c>
      <c r="K846" s="5">
        <f t="shared" si="74"/>
        <v>45129</v>
      </c>
      <c r="L846" s="10">
        <f>+VLOOKUP(B846,'[2]TT 2023'!F$786:K$899,2,0)</f>
        <v>4798475</v>
      </c>
      <c r="M846" s="10">
        <f t="shared" si="75"/>
        <v>0</v>
      </c>
      <c r="N846" s="5">
        <f>+VLOOKUP(B846,'[2]TT 2023'!F$786:K$899,6,0)</f>
        <v>45117</v>
      </c>
      <c r="O846" t="s">
        <v>1412</v>
      </c>
      <c r="R846" s="15">
        <f>+VLOOKUP(B846,[5]ExportInvoiceList!$D:$O,3,0)</f>
        <v>4798475</v>
      </c>
      <c r="S846" s="15">
        <f t="shared" si="76"/>
        <v>0</v>
      </c>
      <c r="T846" t="str">
        <f>+VLOOKUP(B846,[5]ExportInvoiceList!$D:$O,12,0)</f>
        <v>Lịch thanh toán: Monthly at 10 &amp; 24</v>
      </c>
      <c r="U846" s="4">
        <f>+VLOOKUP(B846,[5]ExportInvoiceList!$D:$O,6,0)</f>
        <v>45114.000347222223</v>
      </c>
    </row>
    <row r="847" spans="1:22" hidden="1" x14ac:dyDescent="0.25">
      <c r="A847" s="5">
        <v>45094</v>
      </c>
      <c r="B847" s="16">
        <v>36179</v>
      </c>
      <c r="C847" s="6" t="s">
        <v>10</v>
      </c>
      <c r="D847" s="6" t="s">
        <v>1322</v>
      </c>
      <c r="E847" s="31">
        <v>2221160</v>
      </c>
      <c r="F847" s="22" t="s">
        <v>12</v>
      </c>
      <c r="G847" s="31">
        <v>222116</v>
      </c>
      <c r="H847" s="10">
        <f t="shared" si="73"/>
        <v>2443276</v>
      </c>
      <c r="I847" s="6" t="s">
        <v>147</v>
      </c>
      <c r="J847" s="6" t="s">
        <v>148</v>
      </c>
      <c r="K847" s="5">
        <f t="shared" si="74"/>
        <v>45129</v>
      </c>
      <c r="L847" s="10">
        <f>+VLOOKUP(B847,'[2]TT 2023'!F$786:K$899,2,0)</f>
        <v>2443276</v>
      </c>
      <c r="M847" s="10">
        <f t="shared" si="75"/>
        <v>0</v>
      </c>
      <c r="N847" s="5">
        <f>+VLOOKUP(B847,'[2]TT 2023'!F$786:K$899,6,0)</f>
        <v>45117</v>
      </c>
      <c r="O847" t="s">
        <v>1412</v>
      </c>
      <c r="R847" s="15">
        <f>+VLOOKUP(B847,[5]ExportInvoiceList!$D:$O,3,0)</f>
        <v>2443276</v>
      </c>
      <c r="S847" s="15">
        <f t="shared" si="76"/>
        <v>0</v>
      </c>
      <c r="T847" t="str">
        <f>+VLOOKUP(B847,[5]ExportInvoiceList!$D:$O,12,0)</f>
        <v>Lịch thanh toán: Monthly at 10 &amp; 24</v>
      </c>
      <c r="U847" s="4">
        <f>+VLOOKUP(B847,[5]ExportInvoiceList!$D:$O,6,0)</f>
        <v>45115.000347222223</v>
      </c>
    </row>
    <row r="848" spans="1:22" hidden="1" x14ac:dyDescent="0.25">
      <c r="A848" s="5">
        <v>45094</v>
      </c>
      <c r="B848" s="16">
        <v>36181</v>
      </c>
      <c r="C848" s="6" t="s">
        <v>10</v>
      </c>
      <c r="D848" s="6" t="s">
        <v>1323</v>
      </c>
      <c r="E848" s="31">
        <v>3331740</v>
      </c>
      <c r="F848" s="22" t="s">
        <v>12</v>
      </c>
      <c r="G848" s="31">
        <v>333174</v>
      </c>
      <c r="H848" s="10">
        <f t="shared" si="73"/>
        <v>3664914</v>
      </c>
      <c r="I848" s="6" t="s">
        <v>147</v>
      </c>
      <c r="J848" s="6" t="s">
        <v>148</v>
      </c>
      <c r="K848" s="5">
        <f t="shared" si="74"/>
        <v>45129</v>
      </c>
      <c r="L848" s="10">
        <f>+VLOOKUP(B848,'[2]TT 2023'!F$786:K$899,2,0)</f>
        <v>3664914</v>
      </c>
      <c r="M848" s="10">
        <f t="shared" si="75"/>
        <v>0</v>
      </c>
      <c r="N848" s="5">
        <f>+VLOOKUP(B848,'[2]TT 2023'!F$786:K$899,6,0)</f>
        <v>45117</v>
      </c>
      <c r="O848" t="s">
        <v>1412</v>
      </c>
      <c r="R848" s="15">
        <f>+VLOOKUP(B848,[5]ExportInvoiceList!$D:$O,3,0)</f>
        <v>3664914</v>
      </c>
      <c r="S848" s="15">
        <f t="shared" si="76"/>
        <v>0</v>
      </c>
      <c r="T848" t="str">
        <f>+VLOOKUP(B848,[5]ExportInvoiceList!$D:$O,12,0)</f>
        <v>Lịch thanh toán: Monthly at 10 &amp; 24</v>
      </c>
      <c r="U848" s="4">
        <f>+VLOOKUP(B848,[5]ExportInvoiceList!$D:$O,6,0)</f>
        <v>45115.000347222223</v>
      </c>
    </row>
    <row r="849" spans="1:22" hidden="1" x14ac:dyDescent="0.25">
      <c r="A849" s="5">
        <v>45094</v>
      </c>
      <c r="B849" s="16">
        <v>36182</v>
      </c>
      <c r="C849" s="6" t="s">
        <v>10</v>
      </c>
      <c r="D849" s="6" t="s">
        <v>1324</v>
      </c>
      <c r="E849" s="31">
        <v>566400</v>
      </c>
      <c r="F849" s="22" t="s">
        <v>12</v>
      </c>
      <c r="G849" s="31">
        <v>56640</v>
      </c>
      <c r="H849" s="10">
        <f t="shared" si="73"/>
        <v>623040</v>
      </c>
      <c r="I849" s="6" t="s">
        <v>147</v>
      </c>
      <c r="J849" s="6" t="s">
        <v>148</v>
      </c>
      <c r="K849" s="5">
        <f t="shared" si="74"/>
        <v>45129</v>
      </c>
      <c r="L849" s="10">
        <f>+VLOOKUP(B849,'[2]TT 2023'!F$786:K$899,2,0)</f>
        <v>623040</v>
      </c>
      <c r="M849" s="10">
        <f t="shared" si="75"/>
        <v>0</v>
      </c>
      <c r="N849" s="5">
        <f>+VLOOKUP(B849,'[2]TT 2023'!F$786:K$899,6,0)</f>
        <v>45117</v>
      </c>
      <c r="O849" t="s">
        <v>1412</v>
      </c>
      <c r="R849" s="15">
        <f>+VLOOKUP(B849,[5]ExportInvoiceList!$D:$O,3,0)</f>
        <v>623040</v>
      </c>
      <c r="S849" s="15">
        <f t="shared" si="76"/>
        <v>0</v>
      </c>
      <c r="T849" t="str">
        <f>+VLOOKUP(B849,[5]ExportInvoiceList!$D:$O,12,0)</f>
        <v>Lịch thanh toán: Monthly at 10 &amp; 24</v>
      </c>
      <c r="U849" s="4">
        <f>+VLOOKUP(B849,[5]ExportInvoiceList!$D:$O,6,0)</f>
        <v>45117.000347222223</v>
      </c>
    </row>
    <row r="850" spans="1:22" hidden="1" x14ac:dyDescent="0.25">
      <c r="A850" s="5">
        <v>45094</v>
      </c>
      <c r="B850" s="16">
        <v>36183</v>
      </c>
      <c r="C850" s="6" t="s">
        <v>10</v>
      </c>
      <c r="D850" s="6" t="s">
        <v>1325</v>
      </c>
      <c r="E850" s="31">
        <v>428820</v>
      </c>
      <c r="F850" s="22" t="s">
        <v>12</v>
      </c>
      <c r="G850" s="31">
        <v>42882</v>
      </c>
      <c r="H850" s="10">
        <f t="shared" si="73"/>
        <v>471702</v>
      </c>
      <c r="I850" s="6" t="s">
        <v>147</v>
      </c>
      <c r="J850" s="6" t="s">
        <v>148</v>
      </c>
      <c r="K850" s="5">
        <f t="shared" si="74"/>
        <v>45129</v>
      </c>
      <c r="L850" s="10">
        <f>+VLOOKUP(B850,'[2]TT 2023'!F$786:K$899,2,0)</f>
        <v>471702</v>
      </c>
      <c r="M850" s="10">
        <f t="shared" si="75"/>
        <v>0</v>
      </c>
      <c r="N850" s="5">
        <f>+VLOOKUP(B850,'[2]TT 2023'!F$786:K$899,6,0)</f>
        <v>45117</v>
      </c>
      <c r="O850" t="s">
        <v>1412</v>
      </c>
      <c r="R850" s="15">
        <f>+VLOOKUP(B850,[5]ExportInvoiceList!$D:$O,3,0)</f>
        <v>471702</v>
      </c>
      <c r="S850" s="15">
        <f t="shared" si="76"/>
        <v>0</v>
      </c>
      <c r="T850" t="str">
        <f>+VLOOKUP(B850,[5]ExportInvoiceList!$D:$O,12,0)</f>
        <v>Lịch thanh toán: Monthly at 10 &amp; 24</v>
      </c>
      <c r="U850" s="4">
        <f>+VLOOKUP(B850,[5]ExportInvoiceList!$D:$O,6,0)</f>
        <v>45117.000347222223</v>
      </c>
    </row>
    <row r="851" spans="1:22" hidden="1" x14ac:dyDescent="0.25">
      <c r="A851" s="5">
        <v>45094</v>
      </c>
      <c r="B851" s="16">
        <v>36184</v>
      </c>
      <c r="C851" s="6" t="s">
        <v>10</v>
      </c>
      <c r="D851" s="6" t="s">
        <v>1326</v>
      </c>
      <c r="E851" s="31">
        <v>3305791</v>
      </c>
      <c r="F851" s="22" t="s">
        <v>12</v>
      </c>
      <c r="G851" s="31">
        <v>330579</v>
      </c>
      <c r="H851" s="10">
        <f t="shared" si="73"/>
        <v>3636370</v>
      </c>
      <c r="I851" s="6" t="s">
        <v>147</v>
      </c>
      <c r="J851" s="6" t="s">
        <v>148</v>
      </c>
      <c r="K851" s="5">
        <f t="shared" si="74"/>
        <v>45129</v>
      </c>
      <c r="L851" s="10">
        <f>+VLOOKUP(B851,'[2]TT 2023'!F$900:K$982,2,0)</f>
        <v>3636369</v>
      </c>
      <c r="M851" s="10">
        <f t="shared" si="75"/>
        <v>-1</v>
      </c>
      <c r="N851" s="5">
        <f>+VLOOKUP(B851,'[2]TT 2023'!F$900:K$982,6,0)</f>
        <v>45131</v>
      </c>
      <c r="O851" t="s">
        <v>1446</v>
      </c>
      <c r="R851" s="15">
        <f>+VLOOKUP(B851,[4]ExportInvoiceList!$D:$O,3,0)</f>
        <v>3636370</v>
      </c>
      <c r="S851" s="15">
        <f t="shared" si="76"/>
        <v>0</v>
      </c>
      <c r="T851" t="str">
        <f>+VLOOKUP(B851,[4]ExportInvoiceList!$D:$O,12,0)</f>
        <v>Lịch thanh toán: Monthly at 10 &amp; 24</v>
      </c>
      <c r="U851" s="4">
        <f>+VLOOKUP(B851,[4]ExportInvoiceList!$D:$O,6,0)</f>
        <v>45121.000347222223</v>
      </c>
      <c r="V851" t="s">
        <v>1413</v>
      </c>
    </row>
    <row r="852" spans="1:22" hidden="1" x14ac:dyDescent="0.25">
      <c r="A852" s="5">
        <v>45094</v>
      </c>
      <c r="B852" s="16">
        <v>36185</v>
      </c>
      <c r="C852" s="6" t="s">
        <v>10</v>
      </c>
      <c r="D852" s="6" t="s">
        <v>1327</v>
      </c>
      <c r="E852" s="31">
        <v>257292</v>
      </c>
      <c r="F852" s="22" t="s">
        <v>12</v>
      </c>
      <c r="G852" s="31">
        <v>25729</v>
      </c>
      <c r="H852" s="10">
        <f t="shared" si="73"/>
        <v>283021</v>
      </c>
      <c r="I852" s="6" t="s">
        <v>147</v>
      </c>
      <c r="J852" s="6" t="s">
        <v>148</v>
      </c>
      <c r="K852" s="5">
        <f t="shared" si="74"/>
        <v>45129</v>
      </c>
      <c r="L852" s="10">
        <f>+VLOOKUP(B852,'[2]TT 2023'!F$900:K$982,2,0)</f>
        <v>283019</v>
      </c>
      <c r="M852" s="10">
        <f t="shared" si="75"/>
        <v>-2</v>
      </c>
      <c r="N852" s="5">
        <f>+VLOOKUP(B852,'[2]TT 2023'!F$900:K$982,6,0)</f>
        <v>45131</v>
      </c>
      <c r="O852" t="s">
        <v>1446</v>
      </c>
      <c r="R852" s="15">
        <f>+VLOOKUP(B852,[4]ExportInvoiceList!$D:$O,3,0)</f>
        <v>283021</v>
      </c>
      <c r="S852" s="15">
        <f t="shared" si="76"/>
        <v>0</v>
      </c>
      <c r="T852" t="str">
        <f>+VLOOKUP(B852,[4]ExportInvoiceList!$D:$O,12,0)</f>
        <v>Lịch thanh toán: Monthly at 10 &amp; 24</v>
      </c>
      <c r="U852" s="4">
        <f>+VLOOKUP(B852,[4]ExportInvoiceList!$D:$O,6,0)</f>
        <v>45121.000347222223</v>
      </c>
      <c r="V852" t="s">
        <v>1413</v>
      </c>
    </row>
    <row r="853" spans="1:22" hidden="1" x14ac:dyDescent="0.25">
      <c r="A853" s="5">
        <v>45094</v>
      </c>
      <c r="B853" s="16">
        <v>36186</v>
      </c>
      <c r="C853" s="6" t="s">
        <v>10</v>
      </c>
      <c r="D853" s="6" t="s">
        <v>1328</v>
      </c>
      <c r="E853" s="31">
        <v>2331451</v>
      </c>
      <c r="F853" s="22" t="s">
        <v>12</v>
      </c>
      <c r="G853" s="31">
        <v>233145</v>
      </c>
      <c r="H853" s="10">
        <f t="shared" si="73"/>
        <v>2564596</v>
      </c>
      <c r="I853" s="6" t="s">
        <v>147</v>
      </c>
      <c r="J853" s="6" t="s">
        <v>148</v>
      </c>
      <c r="K853" s="5">
        <f t="shared" si="74"/>
        <v>45129</v>
      </c>
      <c r="L853" s="10">
        <f>+VLOOKUP(B853,'[2]TT 2023'!F$900:K$982,2,0)</f>
        <v>2564595</v>
      </c>
      <c r="M853" s="10">
        <f t="shared" si="75"/>
        <v>-1</v>
      </c>
      <c r="N853" s="5">
        <f>+VLOOKUP(B853,'[2]TT 2023'!F$900:K$982,6,0)</f>
        <v>45131</v>
      </c>
      <c r="O853" t="s">
        <v>1446</v>
      </c>
      <c r="R853" s="15">
        <f>+VLOOKUP(B853,[4]ExportInvoiceList!$D:$O,3,0)</f>
        <v>2564596</v>
      </c>
      <c r="S853" s="15">
        <f t="shared" si="76"/>
        <v>0</v>
      </c>
      <c r="T853" t="str">
        <f>+VLOOKUP(B853,[4]ExportInvoiceList!$D:$O,12,0)</f>
        <v>Lịch thanh toán: Monthly at 10 &amp; 24</v>
      </c>
      <c r="U853" s="4">
        <f>+VLOOKUP(B853,[4]ExportInvoiceList!$D:$O,6,0)</f>
        <v>45121.000347222223</v>
      </c>
      <c r="V853" t="s">
        <v>1413</v>
      </c>
    </row>
    <row r="854" spans="1:22" hidden="1" x14ac:dyDescent="0.25">
      <c r="A854" s="5">
        <v>45094</v>
      </c>
      <c r="B854" s="16">
        <v>36187</v>
      </c>
      <c r="C854" s="6" t="s">
        <v>10</v>
      </c>
      <c r="D854" s="6" t="s">
        <v>1329</v>
      </c>
      <c r="E854" s="31">
        <v>428820</v>
      </c>
      <c r="F854" s="22" t="s">
        <v>12</v>
      </c>
      <c r="G854" s="31">
        <v>42882</v>
      </c>
      <c r="H854" s="10">
        <f t="shared" si="73"/>
        <v>471702</v>
      </c>
      <c r="I854" s="6" t="s">
        <v>147</v>
      </c>
      <c r="J854" s="6" t="s">
        <v>148</v>
      </c>
      <c r="K854" s="5">
        <f t="shared" si="74"/>
        <v>45129</v>
      </c>
      <c r="L854" s="10">
        <f>+VLOOKUP(B854,'[2]TT 2023'!F$900:K$982,2,0)</f>
        <v>471702</v>
      </c>
      <c r="M854" s="10">
        <f t="shared" si="75"/>
        <v>0</v>
      </c>
      <c r="N854" s="5">
        <f>+VLOOKUP(B854,'[2]TT 2023'!F$900:K$982,6,0)</f>
        <v>45131</v>
      </c>
      <c r="O854" t="s">
        <v>1446</v>
      </c>
      <c r="R854" s="15">
        <f>+VLOOKUP(B854,[4]ExportInvoiceList!$D:$O,3,0)</f>
        <v>471702</v>
      </c>
      <c r="S854" s="15">
        <f t="shared" si="76"/>
        <v>0</v>
      </c>
      <c r="T854" t="str">
        <f>+VLOOKUP(B854,[4]ExportInvoiceList!$D:$O,12,0)</f>
        <v>Lịch thanh toán: Monthly at 10 &amp; 24</v>
      </c>
      <c r="U854" s="4">
        <f>+VLOOKUP(B854,[4]ExportInvoiceList!$D:$O,6,0)</f>
        <v>45121.000347222223</v>
      </c>
      <c r="V854" t="s">
        <v>1413</v>
      </c>
    </row>
    <row r="855" spans="1:22" hidden="1" x14ac:dyDescent="0.25">
      <c r="A855" s="5">
        <v>45099</v>
      </c>
      <c r="B855" s="16">
        <v>37440</v>
      </c>
      <c r="C855" s="6" t="s">
        <v>10</v>
      </c>
      <c r="D855" s="6" t="s">
        <v>727</v>
      </c>
      <c r="E855" s="31">
        <v>-111058</v>
      </c>
      <c r="F855" s="22" t="s">
        <v>12</v>
      </c>
      <c r="G855" s="31">
        <v>-11106</v>
      </c>
      <c r="H855" s="10">
        <f t="shared" si="73"/>
        <v>-122164</v>
      </c>
      <c r="I855" s="6" t="s">
        <v>147</v>
      </c>
      <c r="J855" s="6" t="s">
        <v>148</v>
      </c>
      <c r="K855" s="5">
        <f t="shared" si="74"/>
        <v>45134</v>
      </c>
      <c r="L855" s="10" t="e">
        <f>+VLOOKUP(B855,'[2]TT 2023'!F$786:K$899,2,0)</f>
        <v>#N/A</v>
      </c>
      <c r="M855" s="10" t="e">
        <f t="shared" si="75"/>
        <v>#N/A</v>
      </c>
      <c r="N855" s="5" t="e">
        <f>+VLOOKUP(B855,'[2]TT 2023'!F$786:K$899,6,0)</f>
        <v>#N/A</v>
      </c>
      <c r="O855" t="s">
        <v>1219</v>
      </c>
      <c r="R855" s="15" t="e">
        <f>+VLOOKUP(B855,[3]ExportInvoiceList!$D:$O,3,0)</f>
        <v>#N/A</v>
      </c>
      <c r="S855" s="15" t="e">
        <f t="shared" si="76"/>
        <v>#N/A</v>
      </c>
      <c r="T855" t="e">
        <f>+VLOOKUP(B855,[3]ExportInvoiceList!$D:$O,12,0)</f>
        <v>#N/A</v>
      </c>
      <c r="U855" s="4" t="e">
        <f>+VLOOKUP(B855,[3]ExportInvoiceList!$D:$O,6,0)</f>
        <v>#N/A</v>
      </c>
    </row>
    <row r="856" spans="1:22" hidden="1" x14ac:dyDescent="0.25">
      <c r="A856" s="5">
        <v>45099</v>
      </c>
      <c r="B856" s="16">
        <v>37478</v>
      </c>
      <c r="C856" s="6" t="s">
        <v>10</v>
      </c>
      <c r="D856" s="6" t="s">
        <v>727</v>
      </c>
      <c r="E856" s="31">
        <v>-2472070</v>
      </c>
      <c r="F856" s="22" t="s">
        <v>12</v>
      </c>
      <c r="G856" s="31">
        <v>-247207</v>
      </c>
      <c r="H856" s="10">
        <f t="shared" si="73"/>
        <v>-2719277</v>
      </c>
      <c r="I856" s="6" t="s">
        <v>175</v>
      </c>
      <c r="J856" s="6" t="s">
        <v>176</v>
      </c>
      <c r="K856" s="5">
        <f t="shared" si="74"/>
        <v>45134</v>
      </c>
      <c r="L856" s="10" t="e">
        <f>+VLOOKUP(B856,'[2]TT 2023'!F$786:K$899,2,0)</f>
        <v>#N/A</v>
      </c>
      <c r="M856" s="10" t="e">
        <f t="shared" si="75"/>
        <v>#N/A</v>
      </c>
      <c r="N856" s="5" t="e">
        <f>+VLOOKUP(B856,'[2]TT 2023'!F$786:K$899,6,0)</f>
        <v>#N/A</v>
      </c>
      <c r="O856" t="s">
        <v>1219</v>
      </c>
      <c r="R856" s="15" t="e">
        <f>+VLOOKUP(B856,[3]ExportInvoiceList!$D:$O,3,0)</f>
        <v>#N/A</v>
      </c>
      <c r="S856" s="15" t="e">
        <f t="shared" si="76"/>
        <v>#N/A</v>
      </c>
      <c r="T856" t="e">
        <f>+VLOOKUP(B856,[3]ExportInvoiceList!$D:$O,12,0)</f>
        <v>#N/A</v>
      </c>
      <c r="U856" s="4" t="e">
        <f>+VLOOKUP(B856,[3]ExportInvoiceList!$D:$O,6,0)</f>
        <v>#N/A</v>
      </c>
    </row>
    <row r="857" spans="1:22" hidden="1" x14ac:dyDescent="0.25">
      <c r="A857" s="5">
        <v>45100</v>
      </c>
      <c r="B857" s="16">
        <v>37509</v>
      </c>
      <c r="C857" s="6" t="s">
        <v>10</v>
      </c>
      <c r="D857" s="6" t="s">
        <v>1330</v>
      </c>
      <c r="E857" s="31">
        <v>2831970</v>
      </c>
      <c r="F857" s="22" t="s">
        <v>12</v>
      </c>
      <c r="G857" s="31">
        <v>283197</v>
      </c>
      <c r="H857" s="10">
        <f t="shared" si="73"/>
        <v>3115167</v>
      </c>
      <c r="I857" s="6" t="s">
        <v>147</v>
      </c>
      <c r="J857" s="6" t="s">
        <v>148</v>
      </c>
      <c r="K857" s="5">
        <f t="shared" si="74"/>
        <v>45135</v>
      </c>
      <c r="L857" s="10">
        <f>+VLOOKUP(B857,'[2]TT 2023'!F$786:K$899,2,0)</f>
        <v>3115167</v>
      </c>
      <c r="M857" s="10">
        <f t="shared" si="75"/>
        <v>0</v>
      </c>
      <c r="N857" s="5">
        <f>+VLOOKUP(B857,'[2]TT 2023'!F$786:K$899,6,0)</f>
        <v>45117</v>
      </c>
      <c r="O857" t="s">
        <v>1412</v>
      </c>
      <c r="R857" s="15">
        <f>+VLOOKUP(B857,[5]ExportInvoiceList!$D:$O,3,0)</f>
        <v>3115167</v>
      </c>
      <c r="S857" s="15">
        <f t="shared" si="76"/>
        <v>0</v>
      </c>
      <c r="T857" t="str">
        <f>+VLOOKUP(B857,[5]ExportInvoiceList!$D:$O,12,0)</f>
        <v>Lịch thanh toán: Monthly at 10 &amp; 24</v>
      </c>
      <c r="U857" s="4">
        <f>+VLOOKUP(B857,[5]ExportInvoiceList!$D:$O,6,0)</f>
        <v>45024.000347222223</v>
      </c>
    </row>
    <row r="858" spans="1:22" hidden="1" x14ac:dyDescent="0.25">
      <c r="A858" s="5">
        <v>45100</v>
      </c>
      <c r="B858" s="16">
        <v>37510</v>
      </c>
      <c r="C858" s="6" t="s">
        <v>10</v>
      </c>
      <c r="D858" s="6" t="s">
        <v>1331</v>
      </c>
      <c r="E858" s="31">
        <v>2409805</v>
      </c>
      <c r="F858" s="22" t="s">
        <v>12</v>
      </c>
      <c r="G858" s="31">
        <v>240981</v>
      </c>
      <c r="H858" s="10">
        <f t="shared" si="73"/>
        <v>2650786</v>
      </c>
      <c r="I858" s="6" t="s">
        <v>147</v>
      </c>
      <c r="J858" s="6" t="s">
        <v>148</v>
      </c>
      <c r="K858" s="5">
        <f t="shared" si="74"/>
        <v>45135</v>
      </c>
      <c r="L858" s="10">
        <f>+VLOOKUP(B858,'[2]TT 2023'!F$900:K$982,2,0)</f>
        <v>2650791</v>
      </c>
      <c r="M858" s="10">
        <f t="shared" si="75"/>
        <v>5</v>
      </c>
      <c r="N858" s="5">
        <f>+VLOOKUP(B858,'[2]TT 2023'!F$900:K$982,6,0)</f>
        <v>45131</v>
      </c>
      <c r="O858" t="s">
        <v>1446</v>
      </c>
      <c r="R858" s="15">
        <f>+VLOOKUP(B858,[4]ExportInvoiceList!$D:$O,3,0)</f>
        <v>2650786</v>
      </c>
      <c r="S858" s="15">
        <f t="shared" si="76"/>
        <v>0</v>
      </c>
      <c r="T858" t="str">
        <f>+VLOOKUP(B858,[4]ExportInvoiceList!$D:$O,12,0)</f>
        <v>Lịch thanh toán: Monthly at 10 &amp; 24</v>
      </c>
      <c r="U858" s="4">
        <f>+VLOOKUP(B858,[4]ExportInvoiceList!$D:$O,6,0)</f>
        <v>44958.000347222223</v>
      </c>
      <c r="V858" t="s">
        <v>1413</v>
      </c>
    </row>
    <row r="859" spans="1:22" hidden="1" x14ac:dyDescent="0.25">
      <c r="A859" s="5">
        <v>45100</v>
      </c>
      <c r="B859" s="16">
        <v>37536</v>
      </c>
      <c r="C859" s="6" t="s">
        <v>10</v>
      </c>
      <c r="D859" s="6" t="s">
        <v>1332</v>
      </c>
      <c r="E859" s="31">
        <v>2101258</v>
      </c>
      <c r="F859" s="22" t="s">
        <v>12</v>
      </c>
      <c r="G859" s="31">
        <v>210126</v>
      </c>
      <c r="H859" s="10">
        <f t="shared" si="73"/>
        <v>2311384</v>
      </c>
      <c r="I859" s="6" t="s">
        <v>175</v>
      </c>
      <c r="J859" s="6" t="s">
        <v>176</v>
      </c>
      <c r="K859" s="5">
        <f t="shared" si="74"/>
        <v>45135</v>
      </c>
      <c r="L859" s="10">
        <f>+VLOOKUP(B859,'[2]TT 2023'!F$786:K$899,2,0)</f>
        <v>2311386</v>
      </c>
      <c r="M859" s="10">
        <f t="shared" si="75"/>
        <v>2</v>
      </c>
      <c r="N859" s="5">
        <f>+VLOOKUP(B859,'[2]TT 2023'!F$786:K$899,6,0)</f>
        <v>45117</v>
      </c>
      <c r="O859" t="s">
        <v>1412</v>
      </c>
      <c r="R859" s="15">
        <f>+VLOOKUP(B859,[5]ExportInvoiceList!$D:$O,3,0)</f>
        <v>2311384</v>
      </c>
      <c r="S859" s="15">
        <f t="shared" si="76"/>
        <v>0</v>
      </c>
      <c r="T859" t="str">
        <f>+VLOOKUP(B859,[5]ExportInvoiceList!$D:$O,12,0)</f>
        <v>Lịch thanh toán: Monthly at 10 &amp; 24</v>
      </c>
      <c r="U859" s="4">
        <f>+VLOOKUP(B859,[5]ExportInvoiceList!$D:$O,6,0)</f>
        <v>44853.000347222223</v>
      </c>
    </row>
    <row r="860" spans="1:22" hidden="1" x14ac:dyDescent="0.25">
      <c r="A860" s="5">
        <v>45100</v>
      </c>
      <c r="B860" s="16">
        <v>37546</v>
      </c>
      <c r="C860" s="6" t="s">
        <v>10</v>
      </c>
      <c r="D860" s="6" t="s">
        <v>727</v>
      </c>
      <c r="E860" s="31">
        <v>-4613305</v>
      </c>
      <c r="F860" s="22" t="s">
        <v>12</v>
      </c>
      <c r="G860" s="31">
        <v>-461331</v>
      </c>
      <c r="H860" s="10">
        <f t="shared" si="73"/>
        <v>-5074636</v>
      </c>
      <c r="I860" s="6" t="s">
        <v>147</v>
      </c>
      <c r="J860" s="6" t="s">
        <v>148</v>
      </c>
      <c r="K860" s="5">
        <f t="shared" si="74"/>
        <v>45135</v>
      </c>
      <c r="L860" s="10" t="e">
        <f>+VLOOKUP(B860,'[2]TT 2023'!F$786:K$899,2,0)</f>
        <v>#N/A</v>
      </c>
      <c r="M860" s="10" t="e">
        <f t="shared" si="75"/>
        <v>#N/A</v>
      </c>
      <c r="N860" s="5" t="e">
        <f>+VLOOKUP(B860,'[2]TT 2023'!F$786:K$899,6,0)</f>
        <v>#N/A</v>
      </c>
      <c r="O860" t="s">
        <v>1219</v>
      </c>
      <c r="R860" s="15" t="e">
        <f>+VLOOKUP(B860,[3]ExportInvoiceList!$D:$O,3,0)</f>
        <v>#N/A</v>
      </c>
      <c r="S860" s="15" t="e">
        <f t="shared" si="76"/>
        <v>#N/A</v>
      </c>
      <c r="T860" t="e">
        <f>+VLOOKUP(B860,[3]ExportInvoiceList!$D:$O,12,0)</f>
        <v>#N/A</v>
      </c>
      <c r="U860" s="4" t="e">
        <f>+VLOOKUP(B860,[3]ExportInvoiceList!$D:$O,6,0)</f>
        <v>#N/A</v>
      </c>
    </row>
    <row r="861" spans="1:22" hidden="1" x14ac:dyDescent="0.25">
      <c r="A861" s="5">
        <v>45100</v>
      </c>
      <c r="B861" s="16">
        <v>37547</v>
      </c>
      <c r="C861" s="6" t="s">
        <v>10</v>
      </c>
      <c r="D861" s="6" t="s">
        <v>727</v>
      </c>
      <c r="E861" s="31">
        <v>-4578791</v>
      </c>
      <c r="F861" s="22" t="s">
        <v>12</v>
      </c>
      <c r="G861" s="31">
        <v>-457881</v>
      </c>
      <c r="H861" s="10">
        <f t="shared" si="73"/>
        <v>-5036672</v>
      </c>
      <c r="I861" s="6" t="s">
        <v>147</v>
      </c>
      <c r="J861" s="6" t="s">
        <v>148</v>
      </c>
      <c r="K861" s="5">
        <f t="shared" si="74"/>
        <v>45135</v>
      </c>
      <c r="L861" s="10" t="e">
        <f>+VLOOKUP(B861,'[2]TT 2023'!F$786:K$899,2,0)</f>
        <v>#N/A</v>
      </c>
      <c r="M861" s="10" t="e">
        <f t="shared" si="75"/>
        <v>#N/A</v>
      </c>
      <c r="N861" s="5" t="e">
        <f>+VLOOKUP(B861,'[2]TT 2023'!F$786:K$899,6,0)</f>
        <v>#N/A</v>
      </c>
      <c r="O861" t="s">
        <v>1219</v>
      </c>
      <c r="R861" s="15" t="e">
        <f>+VLOOKUP(B861,[3]ExportInvoiceList!$D:$O,3,0)</f>
        <v>#N/A</v>
      </c>
      <c r="S861" s="15" t="e">
        <f t="shared" si="76"/>
        <v>#N/A</v>
      </c>
      <c r="T861" t="e">
        <f>+VLOOKUP(B861,[3]ExportInvoiceList!$D:$O,12,0)</f>
        <v>#N/A</v>
      </c>
      <c r="U861" s="4" t="e">
        <f>+VLOOKUP(B861,[3]ExportInvoiceList!$D:$O,6,0)</f>
        <v>#N/A</v>
      </c>
    </row>
    <row r="862" spans="1:22" hidden="1" x14ac:dyDescent="0.25">
      <c r="A862" s="5">
        <v>45100</v>
      </c>
      <c r="B862" s="16">
        <v>37550</v>
      </c>
      <c r="C862" s="6" t="s">
        <v>10</v>
      </c>
      <c r="D862" s="6" t="s">
        <v>727</v>
      </c>
      <c r="E862" s="31">
        <v>-10553485</v>
      </c>
      <c r="F862" s="22" t="s">
        <v>12</v>
      </c>
      <c r="G862" s="31">
        <v>-1055349</v>
      </c>
      <c r="H862" s="10">
        <f t="shared" si="73"/>
        <v>-11608834</v>
      </c>
      <c r="I862" s="6" t="s">
        <v>73</v>
      </c>
      <c r="J862" s="6" t="s">
        <v>74</v>
      </c>
      <c r="K862" s="5">
        <f t="shared" si="74"/>
        <v>45135</v>
      </c>
      <c r="L862" s="10" t="e">
        <f>+VLOOKUP(B862,'[2]TT 2023'!F$786:K$899,2,0)</f>
        <v>#N/A</v>
      </c>
      <c r="M862" s="10" t="e">
        <f t="shared" si="75"/>
        <v>#N/A</v>
      </c>
      <c r="N862" s="5" t="e">
        <f>+VLOOKUP(B862,'[2]TT 2023'!F$786:K$899,6,0)</f>
        <v>#N/A</v>
      </c>
      <c r="O862" t="s">
        <v>1219</v>
      </c>
      <c r="R862" s="15" t="e">
        <f>+VLOOKUP(B862,[3]ExportInvoiceList!$D:$O,3,0)</f>
        <v>#N/A</v>
      </c>
      <c r="S862" s="15" t="e">
        <f t="shared" si="76"/>
        <v>#N/A</v>
      </c>
      <c r="T862" t="e">
        <f>+VLOOKUP(B862,[3]ExportInvoiceList!$D:$O,12,0)</f>
        <v>#N/A</v>
      </c>
      <c r="U862" s="4" t="e">
        <f>+VLOOKUP(B862,[3]ExportInvoiceList!$D:$O,6,0)</f>
        <v>#N/A</v>
      </c>
    </row>
    <row r="863" spans="1:22" hidden="1" x14ac:dyDescent="0.25">
      <c r="A863" s="5">
        <v>45100</v>
      </c>
      <c r="B863" s="16">
        <v>37551</v>
      </c>
      <c r="C863" s="6" t="s">
        <v>10</v>
      </c>
      <c r="D863" s="6" t="s">
        <v>727</v>
      </c>
      <c r="E863" s="31">
        <v>-2381320</v>
      </c>
      <c r="F863" s="22" t="s">
        <v>12</v>
      </c>
      <c r="G863" s="31">
        <v>-238132</v>
      </c>
      <c r="H863" s="10">
        <f t="shared" si="73"/>
        <v>-2619452</v>
      </c>
      <c r="I863" s="6" t="s">
        <v>89</v>
      </c>
      <c r="J863" s="6" t="s">
        <v>90</v>
      </c>
      <c r="K863" s="5">
        <f t="shared" si="74"/>
        <v>45135</v>
      </c>
      <c r="L863" s="10" t="e">
        <f>+VLOOKUP(B863,'[2]TT 2023'!F$786:K$899,2,0)</f>
        <v>#N/A</v>
      </c>
      <c r="M863" s="10" t="e">
        <f t="shared" si="75"/>
        <v>#N/A</v>
      </c>
      <c r="N863" s="5" t="e">
        <f>+VLOOKUP(B863,'[2]TT 2023'!F$786:K$899,6,0)</f>
        <v>#N/A</v>
      </c>
      <c r="O863" t="s">
        <v>1219</v>
      </c>
      <c r="R863" s="15" t="e">
        <f>+VLOOKUP(B863,[3]ExportInvoiceList!$D:$O,3,0)</f>
        <v>#N/A</v>
      </c>
      <c r="S863" s="15" t="e">
        <f t="shared" si="76"/>
        <v>#N/A</v>
      </c>
      <c r="T863" t="e">
        <f>+VLOOKUP(B863,[3]ExportInvoiceList!$D:$O,12,0)</f>
        <v>#N/A</v>
      </c>
      <c r="U863" s="4" t="e">
        <f>+VLOOKUP(B863,[3]ExportInvoiceList!$D:$O,6,0)</f>
        <v>#N/A</v>
      </c>
    </row>
    <row r="864" spans="1:22" hidden="1" x14ac:dyDescent="0.25">
      <c r="A864" s="5">
        <v>45100</v>
      </c>
      <c r="B864" s="16">
        <v>37552</v>
      </c>
      <c r="C864" s="6" t="s">
        <v>10</v>
      </c>
      <c r="D864" s="6" t="s">
        <v>727</v>
      </c>
      <c r="E864" s="31">
        <v>-1110580</v>
      </c>
      <c r="F864" s="22" t="s">
        <v>12</v>
      </c>
      <c r="G864" s="31">
        <v>-111058</v>
      </c>
      <c r="H864" s="10">
        <f t="shared" si="73"/>
        <v>-1221638</v>
      </c>
      <c r="I864" s="6" t="s">
        <v>93</v>
      </c>
      <c r="J864" s="6" t="s">
        <v>94</v>
      </c>
      <c r="K864" s="5">
        <f t="shared" si="74"/>
        <v>45135</v>
      </c>
      <c r="L864" s="10" t="e">
        <f>+VLOOKUP(B864,'[2]TT 2023'!F$786:K$899,2,0)</f>
        <v>#N/A</v>
      </c>
      <c r="M864" s="10" t="e">
        <f t="shared" si="75"/>
        <v>#N/A</v>
      </c>
      <c r="N864" s="5" t="e">
        <f>+VLOOKUP(B864,'[2]TT 2023'!F$786:K$899,6,0)</f>
        <v>#N/A</v>
      </c>
      <c r="O864" t="s">
        <v>1219</v>
      </c>
      <c r="R864" s="15" t="e">
        <f>+VLOOKUP(B864,[3]ExportInvoiceList!$D:$O,3,0)</f>
        <v>#N/A</v>
      </c>
      <c r="S864" s="15" t="e">
        <f t="shared" si="76"/>
        <v>#N/A</v>
      </c>
      <c r="T864" t="e">
        <f>+VLOOKUP(B864,[3]ExportInvoiceList!$D:$O,12,0)</f>
        <v>#N/A</v>
      </c>
      <c r="U864" s="4" t="e">
        <f>+VLOOKUP(B864,[3]ExportInvoiceList!$D:$O,6,0)</f>
        <v>#N/A</v>
      </c>
    </row>
    <row r="865" spans="1:22" hidden="1" x14ac:dyDescent="0.25">
      <c r="A865" s="5">
        <v>45100</v>
      </c>
      <c r="B865" s="16">
        <v>37553</v>
      </c>
      <c r="C865" s="6" t="s">
        <v>10</v>
      </c>
      <c r="D865" s="6" t="s">
        <v>1333</v>
      </c>
      <c r="E865" s="31">
        <v>4508635</v>
      </c>
      <c r="F865" s="22" t="s">
        <v>12</v>
      </c>
      <c r="G865" s="31">
        <v>450864</v>
      </c>
      <c r="H865" s="10">
        <f t="shared" si="73"/>
        <v>4959499</v>
      </c>
      <c r="I865" s="6" t="s">
        <v>147</v>
      </c>
      <c r="J865" s="6" t="s">
        <v>148</v>
      </c>
      <c r="K865" s="5">
        <f t="shared" si="74"/>
        <v>45135</v>
      </c>
      <c r="L865" s="10">
        <f>+VLOOKUP(B865,'[2]TT 2023'!F$786:K$899,2,0)</f>
        <v>4959504</v>
      </c>
      <c r="M865" s="10">
        <f t="shared" si="75"/>
        <v>5</v>
      </c>
      <c r="N865" s="5">
        <f>+VLOOKUP(B865,'[2]TT 2023'!F$786:K$899,6,0)</f>
        <v>45117</v>
      </c>
      <c r="O865" t="s">
        <v>1412</v>
      </c>
      <c r="R865" s="15">
        <f>+VLOOKUP(B865,[5]ExportInvoiceList!$D:$O,3,0)</f>
        <v>4959499</v>
      </c>
      <c r="S865" s="15">
        <f t="shared" si="76"/>
        <v>0</v>
      </c>
      <c r="T865" t="str">
        <f>+VLOOKUP(B865,[5]ExportInvoiceList!$D:$O,12,0)</f>
        <v>Lịch thanh toán: Monthly at 10 &amp; 24</v>
      </c>
      <c r="U865" s="4">
        <f>+VLOOKUP(B865,[5]ExportInvoiceList!$D:$O,6,0)</f>
        <v>45015.000347222223</v>
      </c>
    </row>
    <row r="866" spans="1:22" hidden="1" x14ac:dyDescent="0.25">
      <c r="A866" s="5">
        <v>45100</v>
      </c>
      <c r="B866" s="16">
        <v>37554</v>
      </c>
      <c r="C866" s="6" t="s">
        <v>10</v>
      </c>
      <c r="D866" s="6" t="s">
        <v>1334</v>
      </c>
      <c r="E866" s="31">
        <v>4474121</v>
      </c>
      <c r="F866" s="22" t="s">
        <v>12</v>
      </c>
      <c r="G866" s="31">
        <v>447412</v>
      </c>
      <c r="H866" s="10">
        <f t="shared" si="73"/>
        <v>4921533</v>
      </c>
      <c r="I866" s="6" t="s">
        <v>147</v>
      </c>
      <c r="J866" s="6" t="s">
        <v>148</v>
      </c>
      <c r="K866" s="5">
        <f t="shared" si="74"/>
        <v>45135</v>
      </c>
      <c r="L866" s="10">
        <f>+VLOOKUP(B866,'[2]TT 2023'!F$786:K$899,2,0)</f>
        <v>4921532</v>
      </c>
      <c r="M866" s="10">
        <f t="shared" si="75"/>
        <v>-1</v>
      </c>
      <c r="N866" s="5">
        <f>+VLOOKUP(B866,'[2]TT 2023'!F$786:K$899,6,0)</f>
        <v>45117</v>
      </c>
      <c r="O866" t="s">
        <v>1412</v>
      </c>
      <c r="R866" s="15">
        <f>+VLOOKUP(B866,[5]ExportInvoiceList!$D:$O,3,0)</f>
        <v>4921533</v>
      </c>
      <c r="S866" s="15">
        <f t="shared" si="76"/>
        <v>0</v>
      </c>
      <c r="T866" t="str">
        <f>+VLOOKUP(B866,[5]ExportInvoiceList!$D:$O,12,0)</f>
        <v>Lịch thanh toán: Monthly at 10 &amp; 24</v>
      </c>
      <c r="U866" s="4">
        <f>+VLOOKUP(B866,[5]ExportInvoiceList!$D:$O,6,0)</f>
        <v>45033.000347222223</v>
      </c>
    </row>
    <row r="867" spans="1:22" hidden="1" x14ac:dyDescent="0.25">
      <c r="A867" s="5">
        <v>45100</v>
      </c>
      <c r="B867" s="16">
        <v>37555</v>
      </c>
      <c r="C867" s="6" t="s">
        <v>10</v>
      </c>
      <c r="D867" s="6" t="s">
        <v>1335</v>
      </c>
      <c r="E867" s="31">
        <v>10196285</v>
      </c>
      <c r="F867" s="22" t="s">
        <v>12</v>
      </c>
      <c r="G867" s="31">
        <v>1019629</v>
      </c>
      <c r="H867" s="10">
        <f t="shared" si="73"/>
        <v>11215914</v>
      </c>
      <c r="I867" s="6" t="s">
        <v>73</v>
      </c>
      <c r="J867" s="6" t="s">
        <v>74</v>
      </c>
      <c r="K867" s="5">
        <f t="shared" si="74"/>
        <v>45135</v>
      </c>
      <c r="L867" s="10">
        <f>+VLOOKUP(B867,'[2]TT 2023'!F$786:K$899,2,0)</f>
        <v>11215919</v>
      </c>
      <c r="M867" s="10">
        <f t="shared" si="75"/>
        <v>5</v>
      </c>
      <c r="N867" s="5">
        <f>+VLOOKUP(B867,'[2]TT 2023'!F$786:K$899,6,0)</f>
        <v>45117</v>
      </c>
      <c r="O867" t="s">
        <v>1412</v>
      </c>
      <c r="R867" s="15">
        <f>+VLOOKUP(B867,[5]ExportInvoiceList!$D:$O,3,0)</f>
        <v>11215914</v>
      </c>
      <c r="S867" s="15">
        <f t="shared" si="76"/>
        <v>0</v>
      </c>
      <c r="T867" t="str">
        <f>+VLOOKUP(B867,[5]ExportInvoiceList!$D:$O,12,0)</f>
        <v>Lịch thanh toán: Monthly at 10 &amp; 24</v>
      </c>
      <c r="U867" s="4">
        <f>+VLOOKUP(B867,[5]ExportInvoiceList!$D:$O,6,0)</f>
        <v>44854.000347222223</v>
      </c>
    </row>
    <row r="868" spans="1:22" hidden="1" x14ac:dyDescent="0.25">
      <c r="A868" s="5">
        <v>45100</v>
      </c>
      <c r="B868" s="16">
        <v>37556</v>
      </c>
      <c r="C868" s="6" t="s">
        <v>10</v>
      </c>
      <c r="D868" s="6" t="s">
        <v>1336</v>
      </c>
      <c r="E868" s="31">
        <v>2024120</v>
      </c>
      <c r="F868" s="22" t="s">
        <v>12</v>
      </c>
      <c r="G868" s="31">
        <v>202412</v>
      </c>
      <c r="H868" s="10">
        <f t="shared" si="73"/>
        <v>2226532</v>
      </c>
      <c r="I868" s="6" t="s">
        <v>89</v>
      </c>
      <c r="J868" s="6" t="s">
        <v>90</v>
      </c>
      <c r="K868" s="5">
        <f t="shared" si="74"/>
        <v>45135</v>
      </c>
      <c r="L868" s="10">
        <f>+VLOOKUP(B868,'[2]TT 2023'!F$786:K$899,2,0)</f>
        <v>2226532</v>
      </c>
      <c r="M868" s="10">
        <f t="shared" si="75"/>
        <v>0</v>
      </c>
      <c r="N868" s="5">
        <f>+VLOOKUP(B868,'[2]TT 2023'!F$786:K$899,6,0)</f>
        <v>45117</v>
      </c>
      <c r="O868" t="s">
        <v>1412</v>
      </c>
      <c r="R868" s="15">
        <f>+VLOOKUP(B868,[5]ExportInvoiceList!$D:$O,3,0)</f>
        <v>2226532</v>
      </c>
      <c r="S868" s="15">
        <f t="shared" si="76"/>
        <v>0</v>
      </c>
      <c r="T868" t="str">
        <f>+VLOOKUP(B868,[5]ExportInvoiceList!$D:$O,12,0)</f>
        <v>Lịch thanh toán: Monthly at 10 &amp; 24</v>
      </c>
      <c r="U868" s="4">
        <f>+VLOOKUP(B868,[5]ExportInvoiceList!$D:$O,6,0)</f>
        <v>44852.000347222223</v>
      </c>
    </row>
    <row r="869" spans="1:22" hidden="1" x14ac:dyDescent="0.25">
      <c r="A869" s="5">
        <v>45100</v>
      </c>
      <c r="B869" s="16">
        <v>37557</v>
      </c>
      <c r="C869" s="6" t="s">
        <v>10</v>
      </c>
      <c r="D869" s="6" t="s">
        <v>1337</v>
      </c>
      <c r="E869" s="31">
        <v>888460</v>
      </c>
      <c r="F869" s="22" t="s">
        <v>12</v>
      </c>
      <c r="G869" s="31">
        <v>88846</v>
      </c>
      <c r="H869" s="10">
        <f t="shared" si="73"/>
        <v>977306</v>
      </c>
      <c r="I869" s="6" t="s">
        <v>93</v>
      </c>
      <c r="J869" s="6" t="s">
        <v>94</v>
      </c>
      <c r="K869" s="5">
        <f t="shared" si="74"/>
        <v>45135</v>
      </c>
      <c r="L869" s="10">
        <f>+VLOOKUP(B869,'[2]TT 2023'!F$786:K$899,2,0)</f>
        <v>977306</v>
      </c>
      <c r="M869" s="10">
        <f t="shared" si="75"/>
        <v>0</v>
      </c>
      <c r="N869" s="5">
        <f>+VLOOKUP(B869,'[2]TT 2023'!F$786:K$899,6,0)</f>
        <v>45117</v>
      </c>
      <c r="O869" t="s">
        <v>1412</v>
      </c>
      <c r="R869" s="15">
        <f>+VLOOKUP(B869,[5]ExportInvoiceList!$D:$O,3,0)</f>
        <v>977306</v>
      </c>
      <c r="S869" s="15">
        <f t="shared" si="76"/>
        <v>0</v>
      </c>
      <c r="T869" t="str">
        <f>+VLOOKUP(B869,[5]ExportInvoiceList!$D:$O,12,0)</f>
        <v>Lịch thanh toán: Monthly at 10 &amp; 24</v>
      </c>
      <c r="U869" s="4">
        <f>+VLOOKUP(B869,[5]ExportInvoiceList!$D:$O,6,0)</f>
        <v>45079.000347222223</v>
      </c>
    </row>
    <row r="870" spans="1:22" hidden="1" x14ac:dyDescent="0.25">
      <c r="A870" s="5">
        <v>45101</v>
      </c>
      <c r="B870" s="16">
        <v>37619</v>
      </c>
      <c r="C870" s="6" t="s">
        <v>10</v>
      </c>
      <c r="D870" s="6" t="s">
        <v>1338</v>
      </c>
      <c r="E870" s="31">
        <v>1887980</v>
      </c>
      <c r="F870" s="22" t="s">
        <v>12</v>
      </c>
      <c r="G870" s="31">
        <v>188798</v>
      </c>
      <c r="H870" s="10">
        <f t="shared" si="73"/>
        <v>2076778</v>
      </c>
      <c r="I870" s="6" t="s">
        <v>13</v>
      </c>
      <c r="J870" s="6" t="s">
        <v>14</v>
      </c>
      <c r="K870" s="5">
        <f t="shared" si="74"/>
        <v>45136</v>
      </c>
      <c r="L870" s="10">
        <f>+VLOOKUP(B870,'[2]TT 2023'!F$900:K$982,2,0)</f>
        <v>2076778</v>
      </c>
      <c r="M870" s="10">
        <f t="shared" si="75"/>
        <v>0</v>
      </c>
      <c r="N870" s="5">
        <f>+VLOOKUP(B870,'[2]TT 2023'!F$900:K$982,6,0)</f>
        <v>45131</v>
      </c>
      <c r="O870" t="s">
        <v>1446</v>
      </c>
      <c r="R870" s="15">
        <f>+VLOOKUP(B870,[4]ExportInvoiceList!$D:$O,3,0)</f>
        <v>2076778</v>
      </c>
      <c r="S870" s="15">
        <f t="shared" si="76"/>
        <v>0</v>
      </c>
      <c r="T870" t="str">
        <f>+VLOOKUP(B870,[4]ExportInvoiceList!$D:$O,12,0)</f>
        <v>Lịch thanh toán: Monthly at 10 &amp; 24</v>
      </c>
      <c r="U870" s="4">
        <f>+VLOOKUP(B870,[4]ExportInvoiceList!$D:$O,6,0)</f>
        <v>45124.000347222223</v>
      </c>
      <c r="V870" t="s">
        <v>1413</v>
      </c>
    </row>
    <row r="871" spans="1:22" hidden="1" x14ac:dyDescent="0.25">
      <c r="A871" s="5">
        <v>45101</v>
      </c>
      <c r="B871" s="16">
        <v>37620</v>
      </c>
      <c r="C871" s="6" t="s">
        <v>10</v>
      </c>
      <c r="D871" s="6" t="s">
        <v>1339</v>
      </c>
      <c r="E871" s="31">
        <v>5318560</v>
      </c>
      <c r="F871" s="22" t="s">
        <v>12</v>
      </c>
      <c r="G871" s="31">
        <v>531856</v>
      </c>
      <c r="H871" s="10">
        <f t="shared" si="73"/>
        <v>5850416</v>
      </c>
      <c r="I871" s="6" t="s">
        <v>13</v>
      </c>
      <c r="J871" s="6" t="s">
        <v>14</v>
      </c>
      <c r="K871" s="5">
        <f t="shared" si="74"/>
        <v>45136</v>
      </c>
      <c r="L871" s="10">
        <f>+VLOOKUP(B871,'[2]TT 2023'!F$900:K$982,2,0)</f>
        <v>5850416</v>
      </c>
      <c r="M871" s="10">
        <f t="shared" si="75"/>
        <v>0</v>
      </c>
      <c r="N871" s="5">
        <f>+VLOOKUP(B871,'[2]TT 2023'!F$900:K$982,6,0)</f>
        <v>45131</v>
      </c>
      <c r="O871" t="s">
        <v>1446</v>
      </c>
      <c r="R871" s="15">
        <f>+VLOOKUP(B871,[4]ExportInvoiceList!$D:$O,3,0)</f>
        <v>5850416</v>
      </c>
      <c r="S871" s="15">
        <f t="shared" si="76"/>
        <v>0</v>
      </c>
      <c r="T871" t="str">
        <f>+VLOOKUP(B871,[4]ExportInvoiceList!$D:$O,12,0)</f>
        <v>Lịch thanh toán: Monthly at 10 &amp; 24</v>
      </c>
      <c r="U871" s="4">
        <f>+VLOOKUP(B871,[4]ExportInvoiceList!$D:$O,6,0)</f>
        <v>45129.000347222223</v>
      </c>
      <c r="V871" t="s">
        <v>1413</v>
      </c>
    </row>
    <row r="872" spans="1:22" hidden="1" x14ac:dyDescent="0.25">
      <c r="A872" s="5">
        <v>45101</v>
      </c>
      <c r="B872" s="16">
        <v>37621</v>
      </c>
      <c r="C872" s="6" t="s">
        <v>10</v>
      </c>
      <c r="D872" s="6" t="s">
        <v>1340</v>
      </c>
      <c r="E872" s="31">
        <v>943990</v>
      </c>
      <c r="F872" s="22" t="s">
        <v>12</v>
      </c>
      <c r="G872" s="31">
        <v>94399</v>
      </c>
      <c r="H872" s="10">
        <f t="shared" si="73"/>
        <v>1038389</v>
      </c>
      <c r="I872" s="6" t="s">
        <v>117</v>
      </c>
      <c r="J872" s="6" t="s">
        <v>118</v>
      </c>
      <c r="K872" s="5">
        <f t="shared" si="74"/>
        <v>45136</v>
      </c>
      <c r="L872" s="10">
        <f>+VLOOKUP(B872,'[2]TT 2023'!F$900:K$982,2,0)</f>
        <v>1038389</v>
      </c>
      <c r="M872" s="10">
        <f t="shared" si="75"/>
        <v>0</v>
      </c>
      <c r="N872" s="5">
        <f>+VLOOKUP(B872,'[2]TT 2023'!F$900:K$982,6,0)</f>
        <v>45131</v>
      </c>
      <c r="O872" t="s">
        <v>1446</v>
      </c>
      <c r="R872" s="15">
        <f>+VLOOKUP(B872,[4]ExportInvoiceList!$D:$O,3,0)</f>
        <v>1038389</v>
      </c>
      <c r="S872" s="15">
        <f t="shared" si="76"/>
        <v>0</v>
      </c>
      <c r="T872" t="str">
        <f>+VLOOKUP(B872,[4]ExportInvoiceList!$D:$O,12,0)</f>
        <v>Lịch thanh toán: Monthly at 10 &amp; 24</v>
      </c>
      <c r="U872" s="4">
        <f>+VLOOKUP(B872,[4]ExportInvoiceList!$D:$O,6,0)</f>
        <v>45129.000347222223</v>
      </c>
      <c r="V872" t="s">
        <v>1413</v>
      </c>
    </row>
    <row r="873" spans="1:22" hidden="1" x14ac:dyDescent="0.25">
      <c r="A873" s="5">
        <v>45101</v>
      </c>
      <c r="B873" s="16">
        <v>37622</v>
      </c>
      <c r="C873" s="6" t="s">
        <v>10</v>
      </c>
      <c r="D873" s="6" t="s">
        <v>1341</v>
      </c>
      <c r="E873" s="31">
        <v>4719950</v>
      </c>
      <c r="F873" s="22" t="s">
        <v>12</v>
      </c>
      <c r="G873" s="31">
        <v>471995</v>
      </c>
      <c r="H873" s="10">
        <f t="shared" si="73"/>
        <v>5191945</v>
      </c>
      <c r="I873" s="6" t="s">
        <v>13</v>
      </c>
      <c r="J873" s="6" t="s">
        <v>14</v>
      </c>
      <c r="K873" s="5">
        <f t="shared" si="74"/>
        <v>45136</v>
      </c>
      <c r="L873" s="10">
        <f>+VLOOKUP(B873,'[2]TT 2023'!F$900:K$982,2,0)</f>
        <v>5191945</v>
      </c>
      <c r="M873" s="10">
        <f t="shared" si="75"/>
        <v>0</v>
      </c>
      <c r="N873" s="5">
        <f>+VLOOKUP(B873,'[2]TT 2023'!F$900:K$982,6,0)</f>
        <v>45131</v>
      </c>
      <c r="O873" t="s">
        <v>1446</v>
      </c>
      <c r="R873" s="15">
        <f>+VLOOKUP(B873,[4]ExportInvoiceList!$D:$O,3,0)</f>
        <v>5191945</v>
      </c>
      <c r="S873" s="15">
        <f t="shared" si="76"/>
        <v>0</v>
      </c>
      <c r="T873" t="str">
        <f>+VLOOKUP(B873,[4]ExportInvoiceList!$D:$O,12,0)</f>
        <v>Lịch thanh toán: Monthly at 10 &amp; 24</v>
      </c>
      <c r="U873" s="4">
        <f>+VLOOKUP(B873,[4]ExportInvoiceList!$D:$O,6,0)</f>
        <v>45131.000347222223</v>
      </c>
      <c r="V873" t="s">
        <v>1413</v>
      </c>
    </row>
    <row r="874" spans="1:22" hidden="1" x14ac:dyDescent="0.25">
      <c r="A874" s="5">
        <v>45101</v>
      </c>
      <c r="B874" s="16">
        <v>37623</v>
      </c>
      <c r="C874" s="6" t="s">
        <v>10</v>
      </c>
      <c r="D874" s="6" t="s">
        <v>1342</v>
      </c>
      <c r="E874" s="31">
        <v>940130</v>
      </c>
      <c r="F874" s="22" t="s">
        <v>12</v>
      </c>
      <c r="G874" s="31">
        <v>94013</v>
      </c>
      <c r="H874" s="10">
        <f t="shared" si="73"/>
        <v>1034143</v>
      </c>
      <c r="I874" s="6" t="s">
        <v>107</v>
      </c>
      <c r="J874" s="6" t="s">
        <v>108</v>
      </c>
      <c r="K874" s="5">
        <f t="shared" si="74"/>
        <v>45136</v>
      </c>
      <c r="L874" s="10">
        <f>+VLOOKUP(B874,'[2]TT 2023'!F$983:K$1048,2,0)</f>
        <v>1034143</v>
      </c>
      <c r="M874" s="10">
        <f t="shared" si="75"/>
        <v>0</v>
      </c>
      <c r="N874" s="5">
        <f>+VLOOKUP(B874,'[2]TT 2023'!F$983:K$1048,6,0)</f>
        <v>45148</v>
      </c>
      <c r="O874" t="s">
        <v>1579</v>
      </c>
      <c r="R874" s="15">
        <f>VLOOKUP(B874,[7]ExportInvoiceList!$D:$O,3,0)</f>
        <v>1034143</v>
      </c>
      <c r="S874" s="15">
        <f t="shared" si="76"/>
        <v>0</v>
      </c>
      <c r="T874" t="str">
        <f>VLOOKUP(B874,[7]ExportInvoiceList!$D:$O,12,0)</f>
        <v>Lịch thanh toán: Monthly at 10 &amp; 24</v>
      </c>
      <c r="U874" s="4">
        <f>VLOOKUP(B874,[7]ExportInvoiceList!$D:$O,6,0)</f>
        <v>45134.000347222223</v>
      </c>
      <c r="V874" t="s">
        <v>1413</v>
      </c>
    </row>
    <row r="875" spans="1:22" hidden="1" x14ac:dyDescent="0.25">
      <c r="A875" s="5">
        <v>45101</v>
      </c>
      <c r="B875" s="16">
        <v>37624</v>
      </c>
      <c r="C875" s="6" t="s">
        <v>10</v>
      </c>
      <c r="D875" s="6" t="s">
        <v>1343</v>
      </c>
      <c r="E875" s="31">
        <v>3356600</v>
      </c>
      <c r="F875" s="22" t="s">
        <v>12</v>
      </c>
      <c r="G875" s="31">
        <v>335660</v>
      </c>
      <c r="H875" s="10">
        <f t="shared" si="73"/>
        <v>3692260</v>
      </c>
      <c r="I875" s="6" t="s">
        <v>139</v>
      </c>
      <c r="J875" s="6" t="s">
        <v>140</v>
      </c>
      <c r="K875" s="5">
        <f t="shared" si="74"/>
        <v>45136</v>
      </c>
      <c r="L875" s="10">
        <f>+VLOOKUP(B875,'[2]TT 2023'!F$983:K$1048,2,0)</f>
        <v>3692260</v>
      </c>
      <c r="M875" s="10">
        <f t="shared" si="75"/>
        <v>0</v>
      </c>
      <c r="N875" s="5">
        <f>+VLOOKUP(B875,'[2]TT 2023'!F$983:K$1048,6,0)</f>
        <v>45148</v>
      </c>
      <c r="O875" t="s">
        <v>1579</v>
      </c>
      <c r="R875" s="15">
        <f>VLOOKUP(B875,[7]ExportInvoiceList!$D:$O,3,0)</f>
        <v>3692260</v>
      </c>
      <c r="S875" s="15">
        <f t="shared" si="76"/>
        <v>0</v>
      </c>
      <c r="T875" t="str">
        <f>VLOOKUP(B875,[7]ExportInvoiceList!$D:$O,12,0)</f>
        <v>Lịch thanh toán: Monthly at 10 &amp; 24</v>
      </c>
      <c r="U875" s="4">
        <f>VLOOKUP(B875,[7]ExportInvoiceList!$D:$O,6,0)</f>
        <v>45133.000347222223</v>
      </c>
      <c r="V875" t="s">
        <v>1413</v>
      </c>
    </row>
    <row r="876" spans="1:22" hidden="1" x14ac:dyDescent="0.25">
      <c r="A876" s="5">
        <v>45101</v>
      </c>
      <c r="B876" s="16">
        <v>37626</v>
      </c>
      <c r="C876" s="6" t="s">
        <v>10</v>
      </c>
      <c r="D876" s="6" t="s">
        <v>1344</v>
      </c>
      <c r="E876" s="31">
        <v>1719535</v>
      </c>
      <c r="F876" s="22" t="s">
        <v>12</v>
      </c>
      <c r="G876" s="31">
        <v>171954</v>
      </c>
      <c r="H876" s="10">
        <f t="shared" si="73"/>
        <v>1891489</v>
      </c>
      <c r="I876" s="6" t="s">
        <v>53</v>
      </c>
      <c r="J876" s="6" t="s">
        <v>54</v>
      </c>
      <c r="K876" s="5">
        <f t="shared" si="74"/>
        <v>45136</v>
      </c>
      <c r="L876" s="10">
        <f>+VLOOKUP(B876,'[2]TT 2023'!F$983:K$1048,2,0)</f>
        <v>1891494</v>
      </c>
      <c r="M876" s="10">
        <f t="shared" si="75"/>
        <v>5</v>
      </c>
      <c r="N876" s="5">
        <f>+VLOOKUP(B876,'[2]TT 2023'!F$983:K$1048,6,0)</f>
        <v>45148</v>
      </c>
      <c r="O876" t="s">
        <v>1579</v>
      </c>
      <c r="R876" s="15">
        <f>VLOOKUP(B876,[7]ExportInvoiceList!$D:$O,3,0)</f>
        <v>1891489</v>
      </c>
      <c r="S876" s="15">
        <f t="shared" si="76"/>
        <v>0</v>
      </c>
      <c r="T876" t="str">
        <f>VLOOKUP(B876,[7]ExportInvoiceList!$D:$O,12,0)</f>
        <v>Lịch thanh toán: Monthly at 10 &amp; 24</v>
      </c>
      <c r="U876" s="4">
        <f>VLOOKUP(B876,[7]ExportInvoiceList!$D:$O,6,0)</f>
        <v>45135.000347222223</v>
      </c>
      <c r="V876" t="s">
        <v>1413</v>
      </c>
    </row>
    <row r="877" spans="1:22" hidden="1" x14ac:dyDescent="0.25">
      <c r="A877" s="5">
        <v>45101</v>
      </c>
      <c r="B877" s="16">
        <v>37627</v>
      </c>
      <c r="C877" s="6" t="s">
        <v>10</v>
      </c>
      <c r="D877" s="6" t="s">
        <v>1345</v>
      </c>
      <c r="E877" s="31">
        <v>2831970</v>
      </c>
      <c r="F877" s="22" t="s">
        <v>12</v>
      </c>
      <c r="G877" s="31">
        <v>283197</v>
      </c>
      <c r="H877" s="10">
        <f t="shared" si="73"/>
        <v>3115167</v>
      </c>
      <c r="I877" s="6" t="s">
        <v>53</v>
      </c>
      <c r="J877" s="6" t="s">
        <v>54</v>
      </c>
      <c r="K877" s="5">
        <f t="shared" si="74"/>
        <v>45136</v>
      </c>
      <c r="L877" s="10">
        <f>+VLOOKUP(B877,'[2]TT 2023'!F$983:K$1048,2,0)</f>
        <v>3115167</v>
      </c>
      <c r="M877" s="10">
        <f t="shared" si="75"/>
        <v>0</v>
      </c>
      <c r="N877" s="5">
        <f>+VLOOKUP(B877,'[2]TT 2023'!F$983:K$1048,6,0)</f>
        <v>45148</v>
      </c>
      <c r="O877" t="s">
        <v>1579</v>
      </c>
      <c r="R877" s="15">
        <f>VLOOKUP(B877,[7]ExportInvoiceList!$D:$O,3,0)</f>
        <v>3115167</v>
      </c>
      <c r="S877" s="15">
        <f t="shared" si="76"/>
        <v>0</v>
      </c>
      <c r="T877" t="str">
        <f>VLOOKUP(B877,[7]ExportInvoiceList!$D:$O,12,0)</f>
        <v>Lịch thanh toán: Monthly at 10 &amp; 24</v>
      </c>
      <c r="U877" s="4">
        <f>VLOOKUP(B877,[7]ExportInvoiceList!$D:$O,6,0)</f>
        <v>45135.000347222223</v>
      </c>
      <c r="V877" t="s">
        <v>1413</v>
      </c>
    </row>
    <row r="878" spans="1:22" hidden="1" x14ac:dyDescent="0.25">
      <c r="A878" s="5">
        <v>45101</v>
      </c>
      <c r="B878" s="16">
        <v>37628</v>
      </c>
      <c r="C878" s="6" t="s">
        <v>10</v>
      </c>
      <c r="D878" s="6" t="s">
        <v>1346</v>
      </c>
      <c r="E878" s="31">
        <v>1960020</v>
      </c>
      <c r="F878" s="22" t="s">
        <v>12</v>
      </c>
      <c r="G878" s="31">
        <v>196002</v>
      </c>
      <c r="H878" s="10">
        <f t="shared" si="73"/>
        <v>2156022</v>
      </c>
      <c r="I878" s="6" t="s">
        <v>131</v>
      </c>
      <c r="J878" s="6" t="s">
        <v>132</v>
      </c>
      <c r="K878" s="5">
        <f t="shared" si="74"/>
        <v>45136</v>
      </c>
      <c r="L878" s="10">
        <f>+VLOOKUP(B878,'[2]TT 2023'!F$983:K$1048,2,0)</f>
        <v>2156022</v>
      </c>
      <c r="M878" s="10">
        <f t="shared" si="75"/>
        <v>0</v>
      </c>
      <c r="N878" s="5">
        <f>+VLOOKUP(B878,'[2]TT 2023'!F$983:K$1048,6,0)</f>
        <v>45148</v>
      </c>
      <c r="O878" t="s">
        <v>1579</v>
      </c>
      <c r="R878" s="15">
        <f>VLOOKUP(B878,[7]ExportInvoiceList!$D:$O,3,0)</f>
        <v>2156022</v>
      </c>
      <c r="S878" s="15">
        <f t="shared" si="76"/>
        <v>0</v>
      </c>
      <c r="T878" t="str">
        <f>VLOOKUP(B878,[7]ExportInvoiceList!$D:$O,12,0)</f>
        <v>Lịch thanh toán: Monthly at 10 &amp; 24</v>
      </c>
      <c r="U878" s="4">
        <f>VLOOKUP(B878,[7]ExportInvoiceList!$D:$O,6,0)</f>
        <v>45132.000347222223</v>
      </c>
      <c r="V878" t="s">
        <v>1413</v>
      </c>
    </row>
    <row r="879" spans="1:22" hidden="1" x14ac:dyDescent="0.25">
      <c r="A879" s="5">
        <v>45101</v>
      </c>
      <c r="B879" s="16">
        <v>37629</v>
      </c>
      <c r="C879" s="6" t="s">
        <v>10</v>
      </c>
      <c r="D879" s="6" t="s">
        <v>1347</v>
      </c>
      <c r="E879" s="31">
        <v>1970450</v>
      </c>
      <c r="F879" s="22" t="s">
        <v>12</v>
      </c>
      <c r="G879" s="31">
        <v>197045</v>
      </c>
      <c r="H879" s="10">
        <f t="shared" si="73"/>
        <v>2167495</v>
      </c>
      <c r="I879" s="6" t="s">
        <v>13</v>
      </c>
      <c r="J879" s="6" t="s">
        <v>14</v>
      </c>
      <c r="K879" s="5">
        <f t="shared" si="74"/>
        <v>45136</v>
      </c>
      <c r="L879" s="10">
        <f>+VLOOKUP(B879,'[2]TT 2023'!F$983:K$1048,2,0)</f>
        <v>2167495</v>
      </c>
      <c r="M879" s="10">
        <f t="shared" si="75"/>
        <v>0</v>
      </c>
      <c r="N879" s="5">
        <f>+VLOOKUP(B879,'[2]TT 2023'!F$983:K$1048,6,0)</f>
        <v>45148</v>
      </c>
      <c r="O879" t="s">
        <v>1579</v>
      </c>
      <c r="R879" s="15">
        <f>VLOOKUP(B879,[7]ExportInvoiceList!$D:$O,3,0)</f>
        <v>2167495</v>
      </c>
      <c r="S879" s="15">
        <f t="shared" si="76"/>
        <v>0</v>
      </c>
      <c r="T879" t="str">
        <f>VLOOKUP(B879,[7]ExportInvoiceList!$D:$O,12,0)</f>
        <v>Lịch thanh toán: Monthly at 10 &amp; 24</v>
      </c>
      <c r="U879" s="4">
        <f>VLOOKUP(B879,[7]ExportInvoiceList!$D:$O,6,0)</f>
        <v>45132.000347222223</v>
      </c>
      <c r="V879" t="s">
        <v>1413</v>
      </c>
    </row>
    <row r="880" spans="1:22" hidden="1" x14ac:dyDescent="0.25">
      <c r="A880" s="5">
        <v>45101</v>
      </c>
      <c r="B880" s="16">
        <v>37630</v>
      </c>
      <c r="C880" s="6" t="s">
        <v>10</v>
      </c>
      <c r="D880" s="6" t="s">
        <v>1348</v>
      </c>
      <c r="E880" s="31">
        <v>4719950</v>
      </c>
      <c r="F880" s="22" t="s">
        <v>12</v>
      </c>
      <c r="G880" s="31">
        <v>471995</v>
      </c>
      <c r="H880" s="10">
        <f t="shared" si="73"/>
        <v>5191945</v>
      </c>
      <c r="I880" s="6" t="s">
        <v>13</v>
      </c>
      <c r="J880" s="6" t="s">
        <v>14</v>
      </c>
      <c r="K880" s="5">
        <f t="shared" si="74"/>
        <v>45136</v>
      </c>
      <c r="L880" s="10">
        <f>+VLOOKUP(B880,'[2]TT 2023'!F$983:K$1048,2,0)</f>
        <v>5191945</v>
      </c>
      <c r="M880" s="10">
        <f t="shared" si="75"/>
        <v>0</v>
      </c>
      <c r="N880" s="5">
        <f>+VLOOKUP(B880,'[2]TT 2023'!F$983:K$1048,6,0)</f>
        <v>45148</v>
      </c>
      <c r="O880" t="s">
        <v>1579</v>
      </c>
      <c r="R880" s="15">
        <f>VLOOKUP(B880,[7]ExportInvoiceList!$D:$O,3,0)</f>
        <v>5191945</v>
      </c>
      <c r="S880" s="15">
        <f t="shared" si="76"/>
        <v>0</v>
      </c>
      <c r="T880" t="str">
        <f>VLOOKUP(B880,[7]ExportInvoiceList!$D:$O,12,0)</f>
        <v>Lịch thanh toán: Monthly at 10 &amp; 24</v>
      </c>
      <c r="U880" s="4">
        <f>VLOOKUP(B880,[7]ExportInvoiceList!$D:$O,6,0)</f>
        <v>45133.000347222223</v>
      </c>
      <c r="V880" t="s">
        <v>1413</v>
      </c>
    </row>
    <row r="881" spans="1:22" hidden="1" x14ac:dyDescent="0.25">
      <c r="A881" s="5">
        <v>45101</v>
      </c>
      <c r="B881" s="16">
        <v>37631</v>
      </c>
      <c r="C881" s="6" t="s">
        <v>10</v>
      </c>
      <c r="D881" s="6" t="s">
        <v>1349</v>
      </c>
      <c r="E881" s="31">
        <v>5117975</v>
      </c>
      <c r="F881" s="22" t="s">
        <v>12</v>
      </c>
      <c r="G881" s="31">
        <v>511798</v>
      </c>
      <c r="H881" s="10">
        <f t="shared" si="73"/>
        <v>5629773</v>
      </c>
      <c r="I881" s="6" t="s">
        <v>13</v>
      </c>
      <c r="J881" s="6" t="s">
        <v>14</v>
      </c>
      <c r="K881" s="5">
        <f t="shared" si="74"/>
        <v>45136</v>
      </c>
      <c r="L881" s="10">
        <f>+VLOOKUP(B881,'[2]TT 2023'!F$983:K$1048,2,0)</f>
        <v>5629778</v>
      </c>
      <c r="M881" s="10">
        <f t="shared" si="75"/>
        <v>5</v>
      </c>
      <c r="N881" s="5">
        <f>+VLOOKUP(B881,'[2]TT 2023'!F$983:K$1048,6,0)</f>
        <v>45148</v>
      </c>
      <c r="O881" t="s">
        <v>1579</v>
      </c>
      <c r="R881" s="15">
        <f>VLOOKUP(B881,[7]ExportInvoiceList!$D:$O,3,0)</f>
        <v>5629773</v>
      </c>
      <c r="S881" s="15">
        <f t="shared" si="76"/>
        <v>0</v>
      </c>
      <c r="T881" t="str">
        <f>VLOOKUP(B881,[7]ExportInvoiceList!$D:$O,12,0)</f>
        <v>Lịch thanh toán: Monthly at 10 &amp; 24</v>
      </c>
      <c r="U881" s="4">
        <f>VLOOKUP(B881,[7]ExportInvoiceList!$D:$O,6,0)</f>
        <v>45133.000347222223</v>
      </c>
      <c r="V881" t="s">
        <v>1413</v>
      </c>
    </row>
    <row r="882" spans="1:22" hidden="1" x14ac:dyDescent="0.25">
      <c r="A882" s="5">
        <v>45101</v>
      </c>
      <c r="B882" s="16">
        <v>37632</v>
      </c>
      <c r="C882" s="6" t="s">
        <v>10</v>
      </c>
      <c r="D882" s="6" t="s">
        <v>1350</v>
      </c>
      <c r="E882" s="31">
        <v>2381320</v>
      </c>
      <c r="F882" s="22" t="s">
        <v>12</v>
      </c>
      <c r="G882" s="31">
        <v>238132</v>
      </c>
      <c r="H882" s="10">
        <f t="shared" si="73"/>
        <v>2619452</v>
      </c>
      <c r="I882" s="6" t="s">
        <v>117</v>
      </c>
      <c r="J882" s="6" t="s">
        <v>118</v>
      </c>
      <c r="K882" s="5">
        <f t="shared" si="74"/>
        <v>45136</v>
      </c>
      <c r="L882" s="10">
        <f>+VLOOKUP(B882,'[2]TT 2023'!F$983:K$1048,2,0)</f>
        <v>2619452</v>
      </c>
      <c r="M882" s="10">
        <f t="shared" si="75"/>
        <v>0</v>
      </c>
      <c r="N882" s="5">
        <f>+VLOOKUP(B882,'[2]TT 2023'!F$983:K$1048,6,0)</f>
        <v>45148</v>
      </c>
      <c r="O882" t="s">
        <v>1579</v>
      </c>
      <c r="R882" s="15">
        <f>VLOOKUP(B882,[7]ExportInvoiceList!$D:$O,3,0)</f>
        <v>2619452</v>
      </c>
      <c r="S882" s="15">
        <f t="shared" si="76"/>
        <v>0</v>
      </c>
      <c r="T882" t="str">
        <f>VLOOKUP(B882,[7]ExportInvoiceList!$D:$O,12,0)</f>
        <v>Lịch thanh toán: Monthly at 10 &amp; 24</v>
      </c>
      <c r="U882" s="4">
        <f>VLOOKUP(B882,[7]ExportInvoiceList!$D:$O,6,0)</f>
        <v>45133.000347222223</v>
      </c>
      <c r="V882" t="s">
        <v>1413</v>
      </c>
    </row>
    <row r="883" spans="1:22" hidden="1" x14ac:dyDescent="0.25">
      <c r="A883" s="5">
        <v>45101</v>
      </c>
      <c r="B883" s="16">
        <v>37633</v>
      </c>
      <c r="C883" s="6" t="s">
        <v>10</v>
      </c>
      <c r="D883" s="6" t="s">
        <v>1351</v>
      </c>
      <c r="E883" s="31">
        <v>1887980</v>
      </c>
      <c r="F883" s="22" t="s">
        <v>12</v>
      </c>
      <c r="G883" s="31">
        <v>188798</v>
      </c>
      <c r="H883" s="10">
        <f t="shared" si="73"/>
        <v>2076778</v>
      </c>
      <c r="I883" s="6" t="s">
        <v>117</v>
      </c>
      <c r="J883" s="6" t="s">
        <v>118</v>
      </c>
      <c r="K883" s="5">
        <f t="shared" si="74"/>
        <v>45136</v>
      </c>
      <c r="L883" s="10">
        <f>+VLOOKUP(B883,'[2]TT 2023'!F$983:K$1048,2,0)</f>
        <v>2076778</v>
      </c>
      <c r="M883" s="10">
        <f t="shared" si="75"/>
        <v>0</v>
      </c>
      <c r="N883" s="5">
        <f>+VLOOKUP(B883,'[2]TT 2023'!F$983:K$1048,6,0)</f>
        <v>45148</v>
      </c>
      <c r="O883" t="s">
        <v>1579</v>
      </c>
      <c r="R883" s="15">
        <f>VLOOKUP(B883,[7]ExportInvoiceList!$D:$O,3,0)</f>
        <v>2076778</v>
      </c>
      <c r="S883" s="15">
        <f t="shared" si="76"/>
        <v>0</v>
      </c>
      <c r="T883" t="str">
        <f>VLOOKUP(B883,[7]ExportInvoiceList!$D:$O,12,0)</f>
        <v>Lịch thanh toán: Monthly at 10 &amp; 24</v>
      </c>
      <c r="U883" s="4">
        <f>VLOOKUP(B883,[7]ExportInvoiceList!$D:$O,6,0)</f>
        <v>45133.000347222223</v>
      </c>
      <c r="V883" t="s">
        <v>1413</v>
      </c>
    </row>
    <row r="884" spans="1:22" hidden="1" x14ac:dyDescent="0.25">
      <c r="A884" s="5">
        <v>45101</v>
      </c>
      <c r="B884" s="16">
        <v>37634</v>
      </c>
      <c r="C884" s="6" t="s">
        <v>10</v>
      </c>
      <c r="D884" s="6" t="s">
        <v>1352</v>
      </c>
      <c r="E884" s="31">
        <v>1887980</v>
      </c>
      <c r="F884" s="22" t="s">
        <v>12</v>
      </c>
      <c r="G884" s="31">
        <v>188798</v>
      </c>
      <c r="H884" s="10">
        <f t="shared" si="73"/>
        <v>2076778</v>
      </c>
      <c r="I884" s="6" t="s">
        <v>117</v>
      </c>
      <c r="J884" s="6" t="s">
        <v>118</v>
      </c>
      <c r="K884" s="5">
        <f t="shared" si="74"/>
        <v>45136</v>
      </c>
      <c r="L884" s="10">
        <f>+VLOOKUP(B884,'[2]TT 2023'!F$983:K$1048,2,0)</f>
        <v>2076778</v>
      </c>
      <c r="M884" s="10">
        <f t="shared" si="75"/>
        <v>0</v>
      </c>
      <c r="N884" s="5">
        <f>+VLOOKUP(B884,'[2]TT 2023'!F$983:K$1048,6,0)</f>
        <v>45148</v>
      </c>
      <c r="O884" t="s">
        <v>1579</v>
      </c>
      <c r="R884" s="15">
        <f>VLOOKUP(B884,[7]ExportInvoiceList!$D:$O,3,0)</f>
        <v>2076778</v>
      </c>
      <c r="S884" s="15">
        <f t="shared" si="76"/>
        <v>0</v>
      </c>
      <c r="T884" t="str">
        <f>VLOOKUP(B884,[7]ExportInvoiceList!$D:$O,12,0)</f>
        <v>Lịch thanh toán: Monthly at 10 &amp; 24</v>
      </c>
      <c r="U884" s="4">
        <f>VLOOKUP(B884,[7]ExportInvoiceList!$D:$O,6,0)</f>
        <v>45133.000347222223</v>
      </c>
      <c r="V884" t="s">
        <v>1413</v>
      </c>
    </row>
    <row r="885" spans="1:22" hidden="1" x14ac:dyDescent="0.25">
      <c r="A885" s="5">
        <v>45101</v>
      </c>
      <c r="B885" s="16">
        <v>37635</v>
      </c>
      <c r="C885" s="6" t="s">
        <v>10</v>
      </c>
      <c r="D885" s="6" t="s">
        <v>1353</v>
      </c>
      <c r="E885" s="31">
        <v>943990</v>
      </c>
      <c r="F885" s="22" t="s">
        <v>12</v>
      </c>
      <c r="G885" s="31">
        <v>94399</v>
      </c>
      <c r="H885" s="10">
        <f t="shared" si="73"/>
        <v>1038389</v>
      </c>
      <c r="I885" s="6" t="s">
        <v>13</v>
      </c>
      <c r="J885" s="6" t="s">
        <v>14</v>
      </c>
      <c r="K885" s="5">
        <f t="shared" si="74"/>
        <v>45136</v>
      </c>
      <c r="L885" s="10">
        <f>+VLOOKUP(B885,'[2]TT 2023'!F$983:K$1048,2,0)</f>
        <v>1038389</v>
      </c>
      <c r="M885" s="10">
        <f t="shared" si="75"/>
        <v>0</v>
      </c>
      <c r="N885" s="5">
        <f>+VLOOKUP(B885,'[2]TT 2023'!F$983:K$1048,6,0)</f>
        <v>45148</v>
      </c>
      <c r="O885" t="s">
        <v>1579</v>
      </c>
      <c r="R885" s="15">
        <f>VLOOKUP(B885,[7]ExportInvoiceList!$D:$O,3,0)</f>
        <v>1038389</v>
      </c>
      <c r="S885" s="15">
        <f t="shared" si="76"/>
        <v>0</v>
      </c>
      <c r="T885" t="str">
        <f>VLOOKUP(B885,[7]ExportInvoiceList!$D:$O,12,0)</f>
        <v>Lịch thanh toán: Monthly at 10 &amp; 24</v>
      </c>
      <c r="U885" s="4">
        <f>VLOOKUP(B885,[7]ExportInvoiceList!$D:$O,6,0)</f>
        <v>45133.000347222223</v>
      </c>
      <c r="V885" t="s">
        <v>1413</v>
      </c>
    </row>
    <row r="886" spans="1:22" hidden="1" x14ac:dyDescent="0.25">
      <c r="A886" s="5">
        <v>45101</v>
      </c>
      <c r="B886" s="16">
        <v>37636</v>
      </c>
      <c r="C886" s="6" t="s">
        <v>10</v>
      </c>
      <c r="D886" s="6" t="s">
        <v>1354</v>
      </c>
      <c r="E886" s="31">
        <v>7363122</v>
      </c>
      <c r="F886" s="22" t="s">
        <v>12</v>
      </c>
      <c r="G886" s="31">
        <v>736312</v>
      </c>
      <c r="H886" s="10">
        <f t="shared" si="73"/>
        <v>8099434</v>
      </c>
      <c r="I886" s="6" t="s">
        <v>13</v>
      </c>
      <c r="J886" s="6" t="s">
        <v>14</v>
      </c>
      <c r="K886" s="5">
        <f t="shared" si="74"/>
        <v>45136</v>
      </c>
      <c r="L886" s="10">
        <f>+VLOOKUP(B886,'[2]TT 2023'!F$983:K$1048,2,0)</f>
        <v>8099432</v>
      </c>
      <c r="M886" s="10">
        <f t="shared" si="75"/>
        <v>-2</v>
      </c>
      <c r="N886" s="5">
        <f>+VLOOKUP(B886,'[2]TT 2023'!F$983:K$1048,6,0)</f>
        <v>45148</v>
      </c>
      <c r="O886" t="s">
        <v>1579</v>
      </c>
      <c r="R886" s="15">
        <f>VLOOKUP(B886,[7]ExportInvoiceList!$D:$O,3,0)</f>
        <v>8099434</v>
      </c>
      <c r="S886" s="15">
        <f t="shared" si="76"/>
        <v>0</v>
      </c>
      <c r="T886" t="str">
        <f>VLOOKUP(B886,[7]ExportInvoiceList!$D:$O,12,0)</f>
        <v>Lịch thanh toán: Monthly at 10 &amp; 24</v>
      </c>
      <c r="U886" s="4">
        <f>VLOOKUP(B886,[7]ExportInvoiceList!$D:$O,6,0)</f>
        <v>45133.000347222223</v>
      </c>
      <c r="V886" t="s">
        <v>1413</v>
      </c>
    </row>
    <row r="887" spans="1:22" hidden="1" x14ac:dyDescent="0.25">
      <c r="A887" s="5">
        <v>45101</v>
      </c>
      <c r="B887" s="16">
        <v>37637</v>
      </c>
      <c r="C887" s="6" t="s">
        <v>10</v>
      </c>
      <c r="D887" s="6" t="s">
        <v>1355</v>
      </c>
      <c r="E887" s="31">
        <v>3764990</v>
      </c>
      <c r="F887" s="22" t="s">
        <v>12</v>
      </c>
      <c r="G887" s="31">
        <v>376499</v>
      </c>
      <c r="H887" s="10">
        <f t="shared" si="73"/>
        <v>4141489</v>
      </c>
      <c r="I887" s="6" t="s">
        <v>53</v>
      </c>
      <c r="J887" s="6" t="s">
        <v>54</v>
      </c>
      <c r="K887" s="5">
        <f t="shared" si="74"/>
        <v>45136</v>
      </c>
      <c r="L887" s="10">
        <f>+VLOOKUP(B887,'[2]TT 2023'!F$983:K$1048,2,0)</f>
        <v>4141489</v>
      </c>
      <c r="M887" s="10">
        <f t="shared" si="75"/>
        <v>0</v>
      </c>
      <c r="N887" s="5">
        <f>+VLOOKUP(B887,'[2]TT 2023'!F$983:K$1048,6,0)</f>
        <v>45148</v>
      </c>
      <c r="O887" t="s">
        <v>1579</v>
      </c>
      <c r="R887" s="15">
        <f>VLOOKUP(B887,[7]ExportInvoiceList!$D:$O,3,0)</f>
        <v>4141489</v>
      </c>
      <c r="S887" s="15">
        <f t="shared" si="76"/>
        <v>0</v>
      </c>
      <c r="T887" t="str">
        <f>VLOOKUP(B887,[7]ExportInvoiceList!$D:$O,12,0)</f>
        <v>Lịch thanh toán: Monthly at 10 &amp; 24</v>
      </c>
      <c r="U887" s="4">
        <f>VLOOKUP(B887,[7]ExportInvoiceList!$D:$O,6,0)</f>
        <v>45138.000347222223</v>
      </c>
      <c r="V887" t="s">
        <v>1413</v>
      </c>
    </row>
    <row r="888" spans="1:22" hidden="1" x14ac:dyDescent="0.25">
      <c r="A888" s="5">
        <v>45101</v>
      </c>
      <c r="B888" s="16">
        <v>37638</v>
      </c>
      <c r="C888" s="6" t="s">
        <v>10</v>
      </c>
      <c r="D888" s="6" t="s">
        <v>1356</v>
      </c>
      <c r="E888" s="31">
        <v>943990</v>
      </c>
      <c r="F888" s="22" t="s">
        <v>12</v>
      </c>
      <c r="G888" s="31">
        <v>94399</v>
      </c>
      <c r="H888" s="10">
        <f t="shared" si="73"/>
        <v>1038389</v>
      </c>
      <c r="I888" s="6" t="s">
        <v>175</v>
      </c>
      <c r="J888" s="6" t="s">
        <v>176</v>
      </c>
      <c r="K888" s="5">
        <f t="shared" si="74"/>
        <v>45136</v>
      </c>
      <c r="L888" s="10">
        <f>+VLOOKUP(B888,'[2]TT 2023'!F$983:K$1048,2,0)</f>
        <v>1038389</v>
      </c>
      <c r="M888" s="10">
        <f t="shared" si="75"/>
        <v>0</v>
      </c>
      <c r="N888" s="5">
        <f>+VLOOKUP(B888,'[2]TT 2023'!F$983:K$1048,6,0)</f>
        <v>45148</v>
      </c>
      <c r="O888" t="s">
        <v>1579</v>
      </c>
      <c r="R888" s="15">
        <f>VLOOKUP(B888,[7]ExportInvoiceList!$D:$O,3,0)</f>
        <v>1038389</v>
      </c>
      <c r="S888" s="15">
        <f t="shared" si="76"/>
        <v>0</v>
      </c>
      <c r="T888" t="str">
        <f>VLOOKUP(B888,[7]ExportInvoiceList!$D:$O,12,0)</f>
        <v>Lịch thanh toán: Monthly at 10 &amp; 24</v>
      </c>
      <c r="U888" s="4">
        <f>VLOOKUP(B888,[7]ExportInvoiceList!$D:$O,6,0)</f>
        <v>45135.000347222223</v>
      </c>
      <c r="V888" t="s">
        <v>1413</v>
      </c>
    </row>
    <row r="889" spans="1:22" hidden="1" x14ac:dyDescent="0.25">
      <c r="A889" s="5">
        <v>45101</v>
      </c>
      <c r="B889" s="16">
        <v>37639</v>
      </c>
      <c r="C889" s="6" t="s">
        <v>10</v>
      </c>
      <c r="D889" s="6" t="s">
        <v>1357</v>
      </c>
      <c r="E889" s="31">
        <v>3798466</v>
      </c>
      <c r="F889" s="22" t="s">
        <v>12</v>
      </c>
      <c r="G889" s="31">
        <v>379847</v>
      </c>
      <c r="H889" s="10">
        <f t="shared" ref="H889:H947" si="77">+E889+G889</f>
        <v>4178313</v>
      </c>
      <c r="I889" s="6" t="s">
        <v>175</v>
      </c>
      <c r="J889" s="6" t="s">
        <v>176</v>
      </c>
      <c r="K889" s="5">
        <f t="shared" si="74"/>
        <v>45136</v>
      </c>
      <c r="L889" s="10">
        <f>+VLOOKUP(B889,'[2]TT 2023'!F$983:K$1048,2,0)</f>
        <v>4178317</v>
      </c>
      <c r="M889" s="10">
        <f t="shared" si="75"/>
        <v>4</v>
      </c>
      <c r="N889" s="5">
        <f>+VLOOKUP(B889,'[2]TT 2023'!F$983:K$1048,6,0)</f>
        <v>45148</v>
      </c>
      <c r="O889" t="s">
        <v>1579</v>
      </c>
      <c r="R889" s="15">
        <f>VLOOKUP(B889,[7]ExportInvoiceList!$D:$O,3,0)</f>
        <v>4178313</v>
      </c>
      <c r="S889" s="15">
        <f t="shared" si="76"/>
        <v>0</v>
      </c>
      <c r="T889" t="str">
        <f>VLOOKUP(B889,[7]ExportInvoiceList!$D:$O,12,0)</f>
        <v>Lịch thanh toán: Monthly at 10 &amp; 24</v>
      </c>
      <c r="U889" s="4">
        <f>VLOOKUP(B889,[7]ExportInvoiceList!$D:$O,6,0)</f>
        <v>45135.000347222223</v>
      </c>
      <c r="V889" t="s">
        <v>1413</v>
      </c>
    </row>
    <row r="890" spans="1:22" hidden="1" x14ac:dyDescent="0.25">
      <c r="A890" s="5">
        <v>45101</v>
      </c>
      <c r="B890" s="16">
        <v>37640</v>
      </c>
      <c r="C890" s="6" t="s">
        <v>10</v>
      </c>
      <c r="D890" s="6" t="s">
        <v>1358</v>
      </c>
      <c r="E890" s="31">
        <v>2831970</v>
      </c>
      <c r="F890" s="22" t="s">
        <v>12</v>
      </c>
      <c r="G890" s="31">
        <v>283197</v>
      </c>
      <c r="H890" s="10">
        <f t="shared" si="77"/>
        <v>3115167</v>
      </c>
      <c r="I890" s="6" t="s">
        <v>147</v>
      </c>
      <c r="J890" s="6" t="s">
        <v>148</v>
      </c>
      <c r="K890" s="5">
        <f t="shared" si="74"/>
        <v>45136</v>
      </c>
      <c r="L890" s="10">
        <f>+VLOOKUP(B890,'[2]TT 2023'!F$900:K$982,2,0)</f>
        <v>3115167</v>
      </c>
      <c r="M890" s="10">
        <f t="shared" si="75"/>
        <v>0</v>
      </c>
      <c r="N890" s="5">
        <f>+VLOOKUP(B890,'[2]TT 2023'!F$900:K$982,6,0)</f>
        <v>45131</v>
      </c>
      <c r="O890" t="s">
        <v>1446</v>
      </c>
      <c r="R890" s="15">
        <f>+VLOOKUP(B890,[4]ExportInvoiceList!$D:$O,3,0)</f>
        <v>3115167</v>
      </c>
      <c r="S890" s="15">
        <f t="shared" si="76"/>
        <v>0</v>
      </c>
      <c r="T890" t="str">
        <f>+VLOOKUP(B890,[4]ExportInvoiceList!$D:$O,12,0)</f>
        <v>Lịch thanh toán: Monthly at 10 &amp; 24</v>
      </c>
      <c r="U890" s="4">
        <f>+VLOOKUP(B890,[4]ExportInvoiceList!$D:$O,6,0)</f>
        <v>45124.000347222223</v>
      </c>
      <c r="V890" t="s">
        <v>1413</v>
      </c>
    </row>
    <row r="891" spans="1:22" hidden="1" x14ac:dyDescent="0.25">
      <c r="A891" s="5">
        <v>45101</v>
      </c>
      <c r="B891" s="16">
        <v>37641</v>
      </c>
      <c r="C891" s="6" t="s">
        <v>10</v>
      </c>
      <c r="D891" s="6" t="s">
        <v>1359</v>
      </c>
      <c r="E891" s="31">
        <v>451647</v>
      </c>
      <c r="F891" s="22" t="s">
        <v>12</v>
      </c>
      <c r="G891" s="31">
        <v>45165</v>
      </c>
      <c r="H891" s="10">
        <f t="shared" si="77"/>
        <v>496812</v>
      </c>
      <c r="I891" s="6" t="s">
        <v>147</v>
      </c>
      <c r="J891" s="6" t="s">
        <v>148</v>
      </c>
      <c r="K891" s="5">
        <f t="shared" si="74"/>
        <v>45136</v>
      </c>
      <c r="L891" s="10">
        <f>+VLOOKUP(B891,'[2]TT 2023'!F$900:K$982,2,0)</f>
        <v>496815</v>
      </c>
      <c r="M891" s="10">
        <f t="shared" si="75"/>
        <v>3</v>
      </c>
      <c r="N891" s="5">
        <f>+VLOOKUP(B891,'[2]TT 2023'!F$900:K$982,6,0)</f>
        <v>45131</v>
      </c>
      <c r="O891" t="s">
        <v>1446</v>
      </c>
      <c r="R891" s="15">
        <f>+VLOOKUP(B891,[4]ExportInvoiceList!$D:$O,3,0)</f>
        <v>496812</v>
      </c>
      <c r="S891" s="15">
        <f t="shared" si="76"/>
        <v>0</v>
      </c>
      <c r="T891" t="str">
        <f>+VLOOKUP(B891,[4]ExportInvoiceList!$D:$O,12,0)</f>
        <v>Lịch thanh toán: Monthly at 10 &amp; 24</v>
      </c>
      <c r="U891" s="4">
        <f>+VLOOKUP(B891,[4]ExportInvoiceList!$D:$O,6,0)</f>
        <v>45124.000347222223</v>
      </c>
      <c r="V891" t="s">
        <v>1413</v>
      </c>
    </row>
    <row r="892" spans="1:22" hidden="1" x14ac:dyDescent="0.25">
      <c r="A892" s="5">
        <v>45101</v>
      </c>
      <c r="B892" s="16">
        <v>37642</v>
      </c>
      <c r="C892" s="6" t="s">
        <v>10</v>
      </c>
      <c r="D892" s="6" t="s">
        <v>1360</v>
      </c>
      <c r="E892" s="31">
        <v>943990</v>
      </c>
      <c r="F892" s="22" t="s">
        <v>12</v>
      </c>
      <c r="G892" s="31">
        <v>94399</v>
      </c>
      <c r="H892" s="10">
        <f t="shared" si="77"/>
        <v>1038389</v>
      </c>
      <c r="I892" s="6" t="s">
        <v>147</v>
      </c>
      <c r="J892" s="6" t="s">
        <v>148</v>
      </c>
      <c r="K892" s="5">
        <f t="shared" si="74"/>
        <v>45136</v>
      </c>
      <c r="L892" s="10">
        <f>+VLOOKUP(B892,'[2]TT 2023'!F$900:K$982,2,0)</f>
        <v>1038389</v>
      </c>
      <c r="M892" s="10">
        <f t="shared" si="75"/>
        <v>0</v>
      </c>
      <c r="N892" s="5">
        <f>+VLOOKUP(B892,'[2]TT 2023'!F$900:K$982,6,0)</f>
        <v>45131</v>
      </c>
      <c r="O892" t="s">
        <v>1446</v>
      </c>
      <c r="R892" s="15">
        <f>+VLOOKUP(B892,[4]ExportInvoiceList!$D:$O,3,0)</f>
        <v>1038389</v>
      </c>
      <c r="S892" s="15">
        <f t="shared" si="76"/>
        <v>0</v>
      </c>
      <c r="T892" t="str">
        <f>+VLOOKUP(B892,[4]ExportInvoiceList!$D:$O,12,0)</f>
        <v>Lịch thanh toán: Monthly at 10 &amp; 24</v>
      </c>
      <c r="U892" s="4">
        <f>+VLOOKUP(B892,[4]ExportInvoiceList!$D:$O,6,0)</f>
        <v>45126.000347222223</v>
      </c>
      <c r="V892" t="s">
        <v>1413</v>
      </c>
    </row>
    <row r="893" spans="1:22" hidden="1" x14ac:dyDescent="0.25">
      <c r="A893" s="5">
        <v>45101</v>
      </c>
      <c r="B893" s="16">
        <v>37643</v>
      </c>
      <c r="C893" s="6" t="s">
        <v>10</v>
      </c>
      <c r="D893" s="6" t="s">
        <v>1361</v>
      </c>
      <c r="E893" s="31">
        <v>943990</v>
      </c>
      <c r="F893" s="22" t="s">
        <v>12</v>
      </c>
      <c r="G893" s="31">
        <v>94399</v>
      </c>
      <c r="H893" s="10">
        <f t="shared" si="77"/>
        <v>1038389</v>
      </c>
      <c r="I893" s="6" t="s">
        <v>147</v>
      </c>
      <c r="J893" s="6" t="s">
        <v>148</v>
      </c>
      <c r="K893" s="5">
        <f t="shared" si="74"/>
        <v>45136</v>
      </c>
      <c r="L893" s="10">
        <f>+VLOOKUP(B893,'[2]TT 2023'!F$900:K$982,2,0)</f>
        <v>1038389</v>
      </c>
      <c r="M893" s="10">
        <f t="shared" si="75"/>
        <v>0</v>
      </c>
      <c r="N893" s="5">
        <f>+VLOOKUP(B893,'[2]TT 2023'!F$900:K$982,6,0)</f>
        <v>45131</v>
      </c>
      <c r="O893" t="s">
        <v>1446</v>
      </c>
      <c r="R893" s="15">
        <f>+VLOOKUP(B893,[4]ExportInvoiceList!$D:$O,3,0)</f>
        <v>1038389</v>
      </c>
      <c r="S893" s="15">
        <f t="shared" si="76"/>
        <v>0</v>
      </c>
      <c r="T893" t="str">
        <f>+VLOOKUP(B893,[4]ExportInvoiceList!$D:$O,12,0)</f>
        <v>Lịch thanh toán: Monthly at 10 &amp; 24</v>
      </c>
      <c r="U893" s="4">
        <f>+VLOOKUP(B893,[4]ExportInvoiceList!$D:$O,6,0)</f>
        <v>45126.000347222223</v>
      </c>
      <c r="V893" t="s">
        <v>1413</v>
      </c>
    </row>
    <row r="894" spans="1:22" hidden="1" x14ac:dyDescent="0.25">
      <c r="A894" s="5">
        <v>45101</v>
      </c>
      <c r="B894" s="16">
        <v>37644</v>
      </c>
      <c r="C894" s="6" t="s">
        <v>10</v>
      </c>
      <c r="D894" s="6" t="s">
        <v>1362</v>
      </c>
      <c r="E894" s="31">
        <v>2596904</v>
      </c>
      <c r="F894" s="22" t="s">
        <v>12</v>
      </c>
      <c r="G894" s="31">
        <v>259690</v>
      </c>
      <c r="H894" s="10">
        <f t="shared" si="77"/>
        <v>2856594</v>
      </c>
      <c r="I894" s="6" t="s">
        <v>147</v>
      </c>
      <c r="J894" s="6" t="s">
        <v>148</v>
      </c>
      <c r="K894" s="5">
        <f t="shared" si="74"/>
        <v>45136</v>
      </c>
      <c r="L894" s="10">
        <f>+VLOOKUP(B894,'[2]TT 2023'!F$900:K$982,2,0)</f>
        <v>2856590</v>
      </c>
      <c r="M894" s="10">
        <f t="shared" si="75"/>
        <v>-4</v>
      </c>
      <c r="N894" s="5">
        <f>+VLOOKUP(B894,'[2]TT 2023'!F$900:K$982,6,0)</f>
        <v>45131</v>
      </c>
      <c r="O894" t="s">
        <v>1446</v>
      </c>
      <c r="R894" s="15">
        <f>+VLOOKUP(B894,[4]ExportInvoiceList!$D:$O,3,0)</f>
        <v>2856594</v>
      </c>
      <c r="S894" s="15">
        <f t="shared" si="76"/>
        <v>0</v>
      </c>
      <c r="T894" t="str">
        <f>+VLOOKUP(B894,[4]ExportInvoiceList!$D:$O,12,0)</f>
        <v>Lịch thanh toán: Monthly at 10 &amp; 24</v>
      </c>
      <c r="U894" s="4">
        <f>+VLOOKUP(B894,[4]ExportInvoiceList!$D:$O,6,0)</f>
        <v>45127.000347222223</v>
      </c>
      <c r="V894" t="s">
        <v>1413</v>
      </c>
    </row>
    <row r="895" spans="1:22" hidden="1" x14ac:dyDescent="0.25">
      <c r="A895" s="5">
        <v>45101</v>
      </c>
      <c r="B895" s="16">
        <v>37645</v>
      </c>
      <c r="C895" s="6" t="s">
        <v>10</v>
      </c>
      <c r="D895" s="6" t="s">
        <v>1363</v>
      </c>
      <c r="E895" s="31">
        <v>1887980</v>
      </c>
      <c r="F895" s="22" t="s">
        <v>12</v>
      </c>
      <c r="G895" s="31">
        <v>188798</v>
      </c>
      <c r="H895" s="10">
        <f t="shared" si="77"/>
        <v>2076778</v>
      </c>
      <c r="I895" s="6" t="s">
        <v>147</v>
      </c>
      <c r="J895" s="6" t="s">
        <v>148</v>
      </c>
      <c r="K895" s="5">
        <f t="shared" si="74"/>
        <v>45136</v>
      </c>
      <c r="L895" s="10">
        <f>+VLOOKUP(B895,'[2]TT 2023'!F$900:K$982,2,0)</f>
        <v>2076778</v>
      </c>
      <c r="M895" s="10">
        <f t="shared" si="75"/>
        <v>0</v>
      </c>
      <c r="N895" s="5">
        <f>+VLOOKUP(B895,'[2]TT 2023'!F$900:K$982,6,0)</f>
        <v>45131</v>
      </c>
      <c r="O895" t="s">
        <v>1446</v>
      </c>
      <c r="R895" s="15">
        <f>+VLOOKUP(B895,[4]ExportInvoiceList!$D:$O,3,0)</f>
        <v>2076778</v>
      </c>
      <c r="S895" s="15">
        <f t="shared" si="76"/>
        <v>0</v>
      </c>
      <c r="T895" t="str">
        <f>+VLOOKUP(B895,[4]ExportInvoiceList!$D:$O,12,0)</f>
        <v>Lịch thanh toán: Monthly at 10 &amp; 24</v>
      </c>
      <c r="U895" s="4">
        <f>+VLOOKUP(B895,[4]ExportInvoiceList!$D:$O,6,0)</f>
        <v>45128.000347222223</v>
      </c>
      <c r="V895" t="s">
        <v>1413</v>
      </c>
    </row>
    <row r="896" spans="1:22" hidden="1" x14ac:dyDescent="0.25">
      <c r="A896" s="5">
        <v>45101</v>
      </c>
      <c r="B896" s="16">
        <v>37646</v>
      </c>
      <c r="C896" s="6" t="s">
        <v>10</v>
      </c>
      <c r="D896" s="6" t="s">
        <v>1364</v>
      </c>
      <c r="E896" s="31">
        <v>943990</v>
      </c>
      <c r="F896" s="22" t="s">
        <v>12</v>
      </c>
      <c r="G896" s="31">
        <v>94399</v>
      </c>
      <c r="H896" s="10">
        <f t="shared" si="77"/>
        <v>1038389</v>
      </c>
      <c r="I896" s="6" t="s">
        <v>147</v>
      </c>
      <c r="J896" s="6" t="s">
        <v>148</v>
      </c>
      <c r="K896" s="5">
        <f t="shared" si="74"/>
        <v>45136</v>
      </c>
      <c r="L896" s="10">
        <f>+VLOOKUP(B896,'[2]TT 2023'!F$900:K$982,2,0)</f>
        <v>1038389</v>
      </c>
      <c r="M896" s="10">
        <f t="shared" si="75"/>
        <v>0</v>
      </c>
      <c r="N896" s="5">
        <f>+VLOOKUP(B896,'[2]TT 2023'!F$900:K$982,6,0)</f>
        <v>45131</v>
      </c>
      <c r="O896" t="s">
        <v>1446</v>
      </c>
      <c r="R896" s="15">
        <f>+VLOOKUP(B896,[4]ExportInvoiceList!$D:$O,3,0)</f>
        <v>1038389</v>
      </c>
      <c r="S896" s="15">
        <f t="shared" si="76"/>
        <v>0</v>
      </c>
      <c r="T896" t="str">
        <f>+VLOOKUP(B896,[4]ExportInvoiceList!$D:$O,12,0)</f>
        <v>Lịch thanh toán: Monthly at 10 &amp; 24</v>
      </c>
      <c r="U896" s="4">
        <f>+VLOOKUP(B896,[4]ExportInvoiceList!$D:$O,6,0)</f>
        <v>45128.000347222223</v>
      </c>
      <c r="V896" t="s">
        <v>1413</v>
      </c>
    </row>
    <row r="897" spans="1:22" hidden="1" x14ac:dyDescent="0.25">
      <c r="A897" s="5">
        <v>45101</v>
      </c>
      <c r="B897" s="16">
        <v>37647</v>
      </c>
      <c r="C897" s="6" t="s">
        <v>10</v>
      </c>
      <c r="D897" s="6" t="s">
        <v>1365</v>
      </c>
      <c r="E897" s="31">
        <v>3465990</v>
      </c>
      <c r="F897" s="22" t="s">
        <v>12</v>
      </c>
      <c r="G897" s="31">
        <v>346599</v>
      </c>
      <c r="H897" s="10">
        <f t="shared" si="77"/>
        <v>3812589</v>
      </c>
      <c r="I897" s="6" t="s">
        <v>117</v>
      </c>
      <c r="J897" s="6" t="s">
        <v>118</v>
      </c>
      <c r="K897" s="5">
        <f t="shared" si="74"/>
        <v>45136</v>
      </c>
      <c r="L897" s="10">
        <f>+VLOOKUP(B897,'[2]TT 2023'!F$983:K$1048,2,0)</f>
        <v>3812589</v>
      </c>
      <c r="M897" s="10">
        <f t="shared" si="75"/>
        <v>0</v>
      </c>
      <c r="N897" s="5">
        <f>+VLOOKUP(B897,'[2]TT 2023'!F$983:K$1048,6,0)</f>
        <v>45148</v>
      </c>
      <c r="O897" t="s">
        <v>1579</v>
      </c>
      <c r="R897" s="15">
        <f>VLOOKUP(B897,[7]ExportInvoiceList!$D:$O,3,0)</f>
        <v>3812589</v>
      </c>
      <c r="S897" s="15">
        <f t="shared" si="76"/>
        <v>0</v>
      </c>
      <c r="T897" t="str">
        <f>VLOOKUP(B897,[7]ExportInvoiceList!$D:$O,12,0)</f>
        <v>Lịch thanh toán: Monthly at 10 &amp; 24</v>
      </c>
      <c r="U897" s="4">
        <f>VLOOKUP(B897,[7]ExportInvoiceList!$D:$O,6,0)</f>
        <v>45135.000347222223</v>
      </c>
      <c r="V897" t="s">
        <v>1413</v>
      </c>
    </row>
    <row r="898" spans="1:22" hidden="1" x14ac:dyDescent="0.25">
      <c r="A898" s="5">
        <v>45101</v>
      </c>
      <c r="B898" s="16">
        <v>37648</v>
      </c>
      <c r="C898" s="6" t="s">
        <v>10</v>
      </c>
      <c r="D898" s="6" t="s">
        <v>1366</v>
      </c>
      <c r="E898" s="31">
        <v>501830</v>
      </c>
      <c r="F898" s="22" t="s">
        <v>12</v>
      </c>
      <c r="G898" s="31">
        <v>50183</v>
      </c>
      <c r="H898" s="10">
        <f t="shared" si="77"/>
        <v>552013</v>
      </c>
      <c r="I898" s="6" t="s">
        <v>13</v>
      </c>
      <c r="J898" s="6" t="s">
        <v>14</v>
      </c>
      <c r="K898" s="5">
        <f t="shared" ref="K898:K939" si="78">35+A898</f>
        <v>45136</v>
      </c>
      <c r="L898" s="10">
        <f>+VLOOKUP(B898,'[2]TT 2023'!F$983:K$1048,2,0)</f>
        <v>552013</v>
      </c>
      <c r="M898" s="10">
        <f t="shared" ref="M898:M939" si="79">+L898-H898</f>
        <v>0</v>
      </c>
      <c r="N898" s="5">
        <f>+VLOOKUP(B898,'[2]TT 2023'!F$983:K$1048,6,0)</f>
        <v>45148</v>
      </c>
      <c r="O898" t="s">
        <v>1579</v>
      </c>
      <c r="R898" s="15">
        <f>VLOOKUP(B898,[7]ExportInvoiceList!$D:$O,3,0)</f>
        <v>552013</v>
      </c>
      <c r="S898" s="15">
        <f t="shared" si="76"/>
        <v>0</v>
      </c>
      <c r="T898" t="str">
        <f>VLOOKUP(B898,[7]ExportInvoiceList!$D:$O,12,0)</f>
        <v>Lịch thanh toán: Monthly at 10 &amp; 24</v>
      </c>
      <c r="U898" s="4">
        <f>VLOOKUP(B898,[7]ExportInvoiceList!$D:$O,6,0)</f>
        <v>45135.000347222223</v>
      </c>
      <c r="V898" t="s">
        <v>1413</v>
      </c>
    </row>
    <row r="899" spans="1:22" hidden="1" x14ac:dyDescent="0.25">
      <c r="A899" s="5">
        <v>45101</v>
      </c>
      <c r="B899" s="16">
        <v>37649</v>
      </c>
      <c r="C899" s="6" t="s">
        <v>10</v>
      </c>
      <c r="D899" s="6" t="s">
        <v>1367</v>
      </c>
      <c r="E899" s="31">
        <v>2381320</v>
      </c>
      <c r="F899" s="22" t="s">
        <v>12</v>
      </c>
      <c r="G899" s="31">
        <v>238132</v>
      </c>
      <c r="H899" s="10">
        <f t="shared" si="77"/>
        <v>2619452</v>
      </c>
      <c r="I899" s="6" t="s">
        <v>13</v>
      </c>
      <c r="J899" s="6" t="s">
        <v>14</v>
      </c>
      <c r="K899" s="5">
        <f t="shared" si="78"/>
        <v>45136</v>
      </c>
      <c r="L899" s="10">
        <f>+VLOOKUP(B899,'[2]TT 2023'!F$983:K$1048,2,0)</f>
        <v>2619452</v>
      </c>
      <c r="M899" s="10">
        <f t="shared" si="79"/>
        <v>0</v>
      </c>
      <c r="N899" s="5">
        <f>+VLOOKUP(B899,'[2]TT 2023'!F$983:K$1048,6,0)</f>
        <v>45148</v>
      </c>
      <c r="O899" t="s">
        <v>1579</v>
      </c>
      <c r="R899" s="15">
        <f>VLOOKUP(B899,[7]ExportInvoiceList!$D:$O,3,0)</f>
        <v>2619452</v>
      </c>
      <c r="S899" s="15">
        <f t="shared" si="76"/>
        <v>0</v>
      </c>
      <c r="T899" t="str">
        <f>VLOOKUP(B899,[7]ExportInvoiceList!$D:$O,12,0)</f>
        <v>Lịch thanh toán: Monthly at 10 &amp; 24</v>
      </c>
      <c r="U899" s="4">
        <f>VLOOKUP(B899,[7]ExportInvoiceList!$D:$O,6,0)</f>
        <v>45135.000347222223</v>
      </c>
      <c r="V899" t="s">
        <v>1413</v>
      </c>
    </row>
    <row r="900" spans="1:22" hidden="1" x14ac:dyDescent="0.25">
      <c r="A900" s="5">
        <v>45104</v>
      </c>
      <c r="B900" s="16">
        <v>4002</v>
      </c>
      <c r="C900" s="6" t="s">
        <v>1368</v>
      </c>
      <c r="D900" s="6" t="s">
        <v>1369</v>
      </c>
      <c r="E900" s="31">
        <v>-2016045</v>
      </c>
      <c r="F900" s="22" t="s">
        <v>12</v>
      </c>
      <c r="G900" s="31">
        <v>-201604</v>
      </c>
      <c r="H900" s="10">
        <f t="shared" si="77"/>
        <v>-2217649</v>
      </c>
      <c r="I900" s="6" t="s">
        <v>13</v>
      </c>
      <c r="J900" s="6" t="s">
        <v>14</v>
      </c>
      <c r="K900" s="5">
        <f t="shared" si="78"/>
        <v>45139</v>
      </c>
      <c r="L900" s="10">
        <f>+VLOOKUP(B900,'[2]TT 2023'!F$786:K$899,2,0)</f>
        <v>-2217650</v>
      </c>
      <c r="M900" s="10">
        <f t="shared" si="79"/>
        <v>-1</v>
      </c>
      <c r="N900" s="5">
        <f>+VLOOKUP(B900,'[2]TT 2023'!F$786:K$899,6,0)</f>
        <v>45117</v>
      </c>
      <c r="O900" t="s">
        <v>1412</v>
      </c>
      <c r="R900" s="15" t="e">
        <f>+VLOOKUP(B900,[5]ExportInvoiceList!$D:$O,3,0)</f>
        <v>#N/A</v>
      </c>
      <c r="S900" s="15" t="e">
        <f t="shared" si="76"/>
        <v>#N/A</v>
      </c>
      <c r="T900" t="e">
        <f>+VLOOKUP(B900,[5]ExportInvoiceList!$D:$O,12,0)</f>
        <v>#N/A</v>
      </c>
      <c r="U900" s="4" t="e">
        <f>+VLOOKUP(B900,[5]ExportInvoiceList!$D:$O,6,0)</f>
        <v>#N/A</v>
      </c>
    </row>
    <row r="901" spans="1:22" hidden="1" x14ac:dyDescent="0.25">
      <c r="A901" s="5">
        <v>45107</v>
      </c>
      <c r="B901" s="16">
        <v>39047</v>
      </c>
      <c r="C901" s="6" t="s">
        <v>10</v>
      </c>
      <c r="D901" s="6" t="s">
        <v>1370</v>
      </c>
      <c r="E901" s="31">
        <v>467521</v>
      </c>
      <c r="F901" s="22" t="s">
        <v>12</v>
      </c>
      <c r="G901" s="31">
        <v>46752</v>
      </c>
      <c r="H901" s="10">
        <f t="shared" si="77"/>
        <v>514273</v>
      </c>
      <c r="I901" s="6" t="s">
        <v>147</v>
      </c>
      <c r="J901" s="6" t="s">
        <v>148</v>
      </c>
      <c r="K901" s="5">
        <f t="shared" si="78"/>
        <v>45142</v>
      </c>
      <c r="L901" s="10">
        <f>+VLOOKUP(B901,'[2]TT 2023'!F$900:K$982,2,0)</f>
        <v>514272</v>
      </c>
      <c r="M901" s="10">
        <f t="shared" si="79"/>
        <v>-1</v>
      </c>
      <c r="N901" s="5">
        <f>+VLOOKUP(B901,'[2]TT 2023'!F$900:K$982,6,0)</f>
        <v>45131</v>
      </c>
      <c r="O901" t="s">
        <v>1446</v>
      </c>
      <c r="R901" s="15">
        <f>+VLOOKUP(B901,[4]ExportInvoiceList!$D:$O,3,0)</f>
        <v>514273</v>
      </c>
      <c r="S901" s="15">
        <f t="shared" si="76"/>
        <v>0</v>
      </c>
      <c r="T901" t="str">
        <f>+VLOOKUP(B901,[4]ExportInvoiceList!$D:$O,12,0)</f>
        <v>Lịch thanh toán: Monthly at 10 &amp; 24</v>
      </c>
      <c r="U901" s="4">
        <f>+VLOOKUP(B901,[4]ExportInvoiceList!$D:$O,6,0)</f>
        <v>45129.000347222223</v>
      </c>
      <c r="V901" t="s">
        <v>1413</v>
      </c>
    </row>
    <row r="902" spans="1:22" hidden="1" x14ac:dyDescent="0.25">
      <c r="A902" s="5">
        <v>45107</v>
      </c>
      <c r="B902" s="16">
        <v>39048</v>
      </c>
      <c r="C902" s="6" t="s">
        <v>10</v>
      </c>
      <c r="D902" s="6" t="s">
        <v>1371</v>
      </c>
      <c r="E902" s="31">
        <v>1793581</v>
      </c>
      <c r="F902" s="22" t="s">
        <v>12</v>
      </c>
      <c r="G902" s="31">
        <v>179358</v>
      </c>
      <c r="H902" s="10">
        <f t="shared" si="77"/>
        <v>1972939</v>
      </c>
      <c r="I902" s="6" t="s">
        <v>147</v>
      </c>
      <c r="J902" s="6" t="s">
        <v>148</v>
      </c>
      <c r="K902" s="5">
        <f t="shared" si="78"/>
        <v>45142</v>
      </c>
      <c r="L902" s="10">
        <f>+VLOOKUP(B902,'[2]TT 2023'!F$900:K$982,2,0)</f>
        <v>1972938</v>
      </c>
      <c r="M902" s="10">
        <f t="shared" si="79"/>
        <v>-1</v>
      </c>
      <c r="N902" s="5">
        <f>+VLOOKUP(B902,'[2]TT 2023'!F$900:K$982,6,0)</f>
        <v>45131</v>
      </c>
      <c r="O902" t="s">
        <v>1446</v>
      </c>
      <c r="R902" s="15">
        <f>+VLOOKUP(B902,[4]ExportInvoiceList!$D:$O,3,0)</f>
        <v>1972939</v>
      </c>
      <c r="S902" s="15">
        <f t="shared" si="76"/>
        <v>0</v>
      </c>
      <c r="T902" t="str">
        <f>+VLOOKUP(B902,[4]ExportInvoiceList!$D:$O,12,0)</f>
        <v>Lịch thanh toán: Monthly at 10 &amp; 24</v>
      </c>
      <c r="U902" s="4">
        <f>+VLOOKUP(B902,[4]ExportInvoiceList!$D:$O,6,0)</f>
        <v>45129.000347222223</v>
      </c>
      <c r="V902" t="s">
        <v>1413</v>
      </c>
    </row>
    <row r="903" spans="1:22" hidden="1" x14ac:dyDescent="0.25">
      <c r="A903" s="5">
        <v>45107</v>
      </c>
      <c r="B903" s="16">
        <v>39049</v>
      </c>
      <c r="C903" s="6" t="s">
        <v>10</v>
      </c>
      <c r="D903" s="6" t="s">
        <v>1372</v>
      </c>
      <c r="E903" s="31">
        <v>4719950</v>
      </c>
      <c r="F903" s="22" t="s">
        <v>12</v>
      </c>
      <c r="G903" s="31">
        <v>471995</v>
      </c>
      <c r="H903" s="10">
        <f t="shared" si="77"/>
        <v>5191945</v>
      </c>
      <c r="I903" s="6" t="s">
        <v>147</v>
      </c>
      <c r="J903" s="6" t="s">
        <v>148</v>
      </c>
      <c r="K903" s="5">
        <f t="shared" si="78"/>
        <v>45142</v>
      </c>
      <c r="L903" s="10">
        <f>+VLOOKUP(B903,'[2]TT 2023'!F$983:K$1048,2,0)</f>
        <v>5191945</v>
      </c>
      <c r="M903" s="10">
        <f t="shared" si="79"/>
        <v>0</v>
      </c>
      <c r="N903" s="5">
        <f>+VLOOKUP(B903,'[2]TT 2023'!F$983:K$1048,6,0)</f>
        <v>45148</v>
      </c>
      <c r="O903" t="s">
        <v>1579</v>
      </c>
      <c r="R903" s="15">
        <f>VLOOKUP(B903,[7]ExportInvoiceList!$D:$O,3,0)</f>
        <v>5191945</v>
      </c>
      <c r="S903" s="15">
        <f t="shared" si="76"/>
        <v>0</v>
      </c>
      <c r="T903" t="str">
        <f>VLOOKUP(B903,[7]ExportInvoiceList!$D:$O,12,0)</f>
        <v>Lịch thanh toán: Monthly at 10 &amp; 24</v>
      </c>
      <c r="U903" s="4">
        <f>VLOOKUP(B903,[7]ExportInvoiceList!$D:$O,6,0)</f>
        <v>45132.000347222223</v>
      </c>
      <c r="V903" t="s">
        <v>1413</v>
      </c>
    </row>
    <row r="904" spans="1:22" hidden="1" x14ac:dyDescent="0.25">
      <c r="A904" s="5">
        <v>45107</v>
      </c>
      <c r="B904" s="17">
        <v>39050</v>
      </c>
      <c r="C904" s="6" t="s">
        <v>10</v>
      </c>
      <c r="D904" s="6" t="s">
        <v>1373</v>
      </c>
      <c r="E904" s="31">
        <v>4456268</v>
      </c>
      <c r="F904" s="22" t="s">
        <v>12</v>
      </c>
      <c r="G904" s="31">
        <v>445627</v>
      </c>
      <c r="H904" s="10">
        <f t="shared" si="77"/>
        <v>4901895</v>
      </c>
      <c r="I904" s="6" t="s">
        <v>147</v>
      </c>
      <c r="J904" s="6" t="s">
        <v>148</v>
      </c>
      <c r="K904" s="5">
        <f t="shared" si="78"/>
        <v>45142</v>
      </c>
      <c r="L904" s="10" t="e">
        <f>+VLOOKUP(B904,'[2]TT 2023'!F$900:K$982,2,0)</f>
        <v>#N/A</v>
      </c>
      <c r="M904" s="10" t="e">
        <f t="shared" si="79"/>
        <v>#N/A</v>
      </c>
      <c r="N904" s="5" t="e">
        <f>+VLOOKUP(B904,'[2]TT 2023'!F$900:K$982,6,0)</f>
        <v>#N/A</v>
      </c>
      <c r="O904" t="s">
        <v>1219</v>
      </c>
      <c r="R904" s="15">
        <f>+VLOOKUP(B904,[4]ExportInvoiceList!$D:$O,3,0)</f>
        <v>4901895</v>
      </c>
      <c r="S904" s="15">
        <f t="shared" si="76"/>
        <v>0</v>
      </c>
      <c r="T904" t="str">
        <f>+VLOOKUP(B904,[4]ExportInvoiceList!$D:$O,12,0)</f>
        <v>Chúng tôi đang xử lý hóa đơn, vui lòng liên hệ Do Thi Bich Lieu</v>
      </c>
      <c r="U904" s="4">
        <f>+VLOOKUP(B904,[4]ExportInvoiceList!$D:$O,6,0)</f>
        <v>0</v>
      </c>
    </row>
    <row r="905" spans="1:22" hidden="1" x14ac:dyDescent="0.25">
      <c r="A905" s="5">
        <v>45107</v>
      </c>
      <c r="B905" s="16">
        <v>39051</v>
      </c>
      <c r="C905" s="6" t="s">
        <v>10</v>
      </c>
      <c r="D905" s="6" t="s">
        <v>1374</v>
      </c>
      <c r="E905" s="31">
        <v>857640</v>
      </c>
      <c r="F905" s="22" t="s">
        <v>12</v>
      </c>
      <c r="G905" s="31">
        <v>85764</v>
      </c>
      <c r="H905" s="10">
        <f t="shared" si="77"/>
        <v>943404</v>
      </c>
      <c r="I905" s="6" t="s">
        <v>147</v>
      </c>
      <c r="J905" s="6" t="s">
        <v>148</v>
      </c>
      <c r="K905" s="5">
        <f t="shared" si="78"/>
        <v>45142</v>
      </c>
      <c r="L905" s="10">
        <f>+VLOOKUP(B905,'[2]TT 2023'!F$983:K$1048,2,0)</f>
        <v>943404</v>
      </c>
      <c r="M905" s="10">
        <f t="shared" si="79"/>
        <v>0</v>
      </c>
      <c r="N905" s="5">
        <f>+VLOOKUP(B905,'[2]TT 2023'!F$983:K$1048,6,0)</f>
        <v>45148</v>
      </c>
      <c r="O905" t="s">
        <v>1579</v>
      </c>
      <c r="R905" s="15">
        <f>VLOOKUP(B905,[7]ExportInvoiceList!$D:$O,3,0)</f>
        <v>943404</v>
      </c>
      <c r="S905" s="15">
        <f t="shared" si="76"/>
        <v>0</v>
      </c>
      <c r="T905" t="str">
        <f>VLOOKUP(B905,[7]ExportInvoiceList!$D:$O,12,0)</f>
        <v>Lịch thanh toán: Monthly at 10 &amp; 24</v>
      </c>
      <c r="U905" s="4">
        <f>VLOOKUP(B905,[7]ExportInvoiceList!$D:$O,6,0)</f>
        <v>45134.000347222223</v>
      </c>
      <c r="V905" t="s">
        <v>1413</v>
      </c>
    </row>
    <row r="906" spans="1:22" hidden="1" x14ac:dyDescent="0.25">
      <c r="A906" s="5">
        <v>45107</v>
      </c>
      <c r="B906" s="16">
        <v>39052</v>
      </c>
      <c r="C906" s="6" t="s">
        <v>10</v>
      </c>
      <c r="D906" s="6" t="s">
        <v>1375</v>
      </c>
      <c r="E906" s="31">
        <v>3775960</v>
      </c>
      <c r="F906" s="22" t="s">
        <v>12</v>
      </c>
      <c r="G906" s="31">
        <v>377596</v>
      </c>
      <c r="H906" s="10">
        <f t="shared" si="77"/>
        <v>4153556</v>
      </c>
      <c r="I906" s="6" t="s">
        <v>147</v>
      </c>
      <c r="J906" s="6" t="s">
        <v>148</v>
      </c>
      <c r="K906" s="5">
        <f t="shared" si="78"/>
        <v>45142</v>
      </c>
      <c r="L906" s="10">
        <f>+VLOOKUP(B906,'[2]TT 2023'!F$983:K$1048,2,0)</f>
        <v>4153556</v>
      </c>
      <c r="M906" s="10">
        <f t="shared" si="79"/>
        <v>0</v>
      </c>
      <c r="N906" s="5">
        <f>+VLOOKUP(B906,'[2]TT 2023'!F$983:K$1048,6,0)</f>
        <v>45148</v>
      </c>
      <c r="O906" t="s">
        <v>1579</v>
      </c>
      <c r="R906" s="15">
        <f>VLOOKUP(B906,[7]ExportInvoiceList!$D:$O,3,0)</f>
        <v>4153556</v>
      </c>
      <c r="S906" s="15">
        <f t="shared" si="76"/>
        <v>0</v>
      </c>
      <c r="T906" t="str">
        <f>VLOOKUP(B906,[7]ExportInvoiceList!$D:$O,12,0)</f>
        <v>Lịch thanh toán: Monthly at 10 &amp; 24</v>
      </c>
      <c r="U906" s="4">
        <f>VLOOKUP(B906,[7]ExportInvoiceList!$D:$O,6,0)</f>
        <v>45134.000347222223</v>
      </c>
      <c r="V906" t="s">
        <v>1413</v>
      </c>
    </row>
    <row r="907" spans="1:22" hidden="1" x14ac:dyDescent="0.25">
      <c r="A907" s="5">
        <v>45107</v>
      </c>
      <c r="B907" s="16">
        <v>39053</v>
      </c>
      <c r="C907" s="6" t="s">
        <v>10</v>
      </c>
      <c r="D907" s="6" t="s">
        <v>1376</v>
      </c>
      <c r="E907" s="31">
        <v>1924970</v>
      </c>
      <c r="F907" s="22" t="s">
        <v>12</v>
      </c>
      <c r="G907" s="31">
        <v>192497</v>
      </c>
      <c r="H907" s="10">
        <f t="shared" si="77"/>
        <v>2117467</v>
      </c>
      <c r="I907" s="6" t="s">
        <v>147</v>
      </c>
      <c r="J907" s="6" t="s">
        <v>148</v>
      </c>
      <c r="K907" s="5">
        <f t="shared" si="78"/>
        <v>45142</v>
      </c>
      <c r="L907" s="10">
        <f>+VLOOKUP(B907,'[2]TT 2023'!F$983:K$1048,2,0)</f>
        <v>2117467</v>
      </c>
      <c r="M907" s="10">
        <f t="shared" si="79"/>
        <v>0</v>
      </c>
      <c r="N907" s="5">
        <f>+VLOOKUP(B907,'[2]TT 2023'!F$983:K$1048,6,0)</f>
        <v>45148</v>
      </c>
      <c r="O907" t="s">
        <v>1579</v>
      </c>
      <c r="R907" s="15">
        <f>VLOOKUP(B907,[7]ExportInvoiceList!$D:$O,3,0)</f>
        <v>2117467</v>
      </c>
      <c r="S907" s="15">
        <f t="shared" si="76"/>
        <v>0</v>
      </c>
      <c r="T907" t="str">
        <f>VLOOKUP(B907,[7]ExportInvoiceList!$D:$O,12,0)</f>
        <v>Lịch thanh toán: Monthly at 10 &amp; 24</v>
      </c>
      <c r="U907" s="4">
        <f>VLOOKUP(B907,[7]ExportInvoiceList!$D:$O,6,0)</f>
        <v>45135.000347222223</v>
      </c>
      <c r="V907" t="s">
        <v>1413</v>
      </c>
    </row>
    <row r="908" spans="1:22" hidden="1" x14ac:dyDescent="0.25">
      <c r="A908" s="5">
        <v>45107</v>
      </c>
      <c r="B908" s="16">
        <v>39054</v>
      </c>
      <c r="C908" s="6" t="s">
        <v>10</v>
      </c>
      <c r="D908" s="6" t="s">
        <v>1377</v>
      </c>
      <c r="E908" s="31">
        <v>1887980</v>
      </c>
      <c r="F908" s="22" t="s">
        <v>12</v>
      </c>
      <c r="G908" s="31">
        <v>188798</v>
      </c>
      <c r="H908" s="10">
        <f t="shared" si="77"/>
        <v>2076778</v>
      </c>
      <c r="I908" s="6" t="s">
        <v>147</v>
      </c>
      <c r="J908" s="6" t="s">
        <v>148</v>
      </c>
      <c r="K908" s="5">
        <f t="shared" si="78"/>
        <v>45142</v>
      </c>
      <c r="L908" s="10">
        <f>+VLOOKUP(B908,'[2]TT 2023'!F$983:K$1048,2,0)</f>
        <v>2076778</v>
      </c>
      <c r="M908" s="10">
        <f t="shared" si="79"/>
        <v>0</v>
      </c>
      <c r="N908" s="5">
        <f>+VLOOKUP(B908,'[2]TT 2023'!F$983:K$1048,6,0)</f>
        <v>45148</v>
      </c>
      <c r="O908" t="s">
        <v>1579</v>
      </c>
      <c r="R908" s="15">
        <f>VLOOKUP(B908,[7]ExportInvoiceList!$D:$O,3,0)</f>
        <v>2076778</v>
      </c>
      <c r="S908" s="15">
        <f t="shared" si="76"/>
        <v>0</v>
      </c>
      <c r="T908" t="str">
        <f>VLOOKUP(B908,[7]ExportInvoiceList!$D:$O,12,0)</f>
        <v>Lịch thanh toán: Monthly at 10 &amp; 24</v>
      </c>
      <c r="U908" s="4">
        <f>VLOOKUP(B908,[7]ExportInvoiceList!$D:$O,6,0)</f>
        <v>45136.000347222223</v>
      </c>
      <c r="V908" t="s">
        <v>1413</v>
      </c>
    </row>
    <row r="909" spans="1:22" hidden="1" x14ac:dyDescent="0.25">
      <c r="A909" s="5">
        <v>45107</v>
      </c>
      <c r="B909" s="17">
        <v>39055</v>
      </c>
      <c r="C909" s="6" t="s">
        <v>10</v>
      </c>
      <c r="D909" s="6" t="s">
        <v>1378</v>
      </c>
      <c r="E909" s="31">
        <v>1480015</v>
      </c>
      <c r="F909" s="22" t="s">
        <v>12</v>
      </c>
      <c r="G909" s="31">
        <v>148002</v>
      </c>
      <c r="H909" s="10">
        <f t="shared" si="77"/>
        <v>1628017</v>
      </c>
      <c r="I909" s="6" t="s">
        <v>147</v>
      </c>
      <c r="J909" s="6" t="s">
        <v>148</v>
      </c>
      <c r="K909" s="5">
        <f t="shared" si="78"/>
        <v>45142</v>
      </c>
      <c r="L909" s="10" t="e">
        <f>+VLOOKUP(B909,'[2]TT 2023'!F$900:K$982,2,0)</f>
        <v>#N/A</v>
      </c>
      <c r="M909" s="10" t="e">
        <f t="shared" si="79"/>
        <v>#N/A</v>
      </c>
      <c r="N909" s="5" t="e">
        <f>+VLOOKUP(B909,'[2]TT 2023'!F$900:K$982,6,0)</f>
        <v>#N/A</v>
      </c>
      <c r="O909" t="s">
        <v>1219</v>
      </c>
      <c r="R909" s="15">
        <f>+VLOOKUP(B909,[4]ExportInvoiceList!$D:$O,3,0)</f>
        <v>1628017</v>
      </c>
      <c r="S909" s="15">
        <f t="shared" ref="S909:S944" si="80">+R909-H909</f>
        <v>0</v>
      </c>
      <c r="T909" t="str">
        <f>+VLOOKUP(B909,[4]ExportInvoiceList!$D:$O,12,0)</f>
        <v>Chúng tôi đang xử lý hóa đơn, vui lòng liên hệ Do Thi Bich Lieu</v>
      </c>
      <c r="U909" s="4">
        <f>+VLOOKUP(B909,[4]ExportInvoiceList!$D:$O,6,0)</f>
        <v>0</v>
      </c>
    </row>
    <row r="910" spans="1:22" hidden="1" x14ac:dyDescent="0.25">
      <c r="A910" s="5">
        <v>45107</v>
      </c>
      <c r="B910" s="16">
        <v>39056</v>
      </c>
      <c r="C910" s="6" t="s">
        <v>10</v>
      </c>
      <c r="D910" s="6" t="s">
        <v>1379</v>
      </c>
      <c r="E910" s="31">
        <v>395910</v>
      </c>
      <c r="F910" s="22" t="s">
        <v>12</v>
      </c>
      <c r="G910" s="31">
        <v>39591</v>
      </c>
      <c r="H910" s="10">
        <f t="shared" si="77"/>
        <v>435501</v>
      </c>
      <c r="I910" s="6" t="s">
        <v>147</v>
      </c>
      <c r="J910" s="6" t="s">
        <v>148</v>
      </c>
      <c r="K910" s="5">
        <f t="shared" si="78"/>
        <v>45142</v>
      </c>
      <c r="L910" s="10">
        <f>+VLOOKUP(B910,'[2]TT 2023'!F$983:K$1048,2,0)</f>
        <v>435501</v>
      </c>
      <c r="M910" s="10">
        <f t="shared" si="79"/>
        <v>0</v>
      </c>
      <c r="N910" s="5">
        <f>+VLOOKUP(B910,'[2]TT 2023'!F$983:K$1048,6,0)</f>
        <v>45148</v>
      </c>
      <c r="O910" t="s">
        <v>1579</v>
      </c>
      <c r="R910" s="15">
        <f>VLOOKUP(B910,[7]ExportInvoiceList!$D:$O,3,0)</f>
        <v>435501</v>
      </c>
      <c r="S910" s="15">
        <f t="shared" si="80"/>
        <v>0</v>
      </c>
      <c r="T910" t="str">
        <f>VLOOKUP(B910,[7]ExportInvoiceList!$D:$O,12,0)</f>
        <v>Lịch thanh toán: Monthly at 10 &amp; 24</v>
      </c>
      <c r="U910" s="4">
        <f>VLOOKUP(B910,[7]ExportInvoiceList!$D:$O,6,0)</f>
        <v>45136.000347222223</v>
      </c>
      <c r="V910" t="s">
        <v>1413</v>
      </c>
    </row>
    <row r="911" spans="1:22" hidden="1" x14ac:dyDescent="0.25">
      <c r="A911" s="5">
        <v>45107</v>
      </c>
      <c r="B911" s="16">
        <v>39057</v>
      </c>
      <c r="C911" s="6" t="s">
        <v>10</v>
      </c>
      <c r="D911" s="6" t="s">
        <v>1380</v>
      </c>
      <c r="E911" s="31">
        <v>367155</v>
      </c>
      <c r="F911" s="22" t="s">
        <v>12</v>
      </c>
      <c r="G911" s="31">
        <v>36716</v>
      </c>
      <c r="H911" s="10">
        <f t="shared" si="77"/>
        <v>403871</v>
      </c>
      <c r="I911" s="6" t="s">
        <v>147</v>
      </c>
      <c r="J911" s="6" t="s">
        <v>148</v>
      </c>
      <c r="K911" s="5">
        <f t="shared" si="78"/>
        <v>45142</v>
      </c>
      <c r="L911" s="10">
        <f>+VLOOKUP(B911,'[2]TT 2023'!F$983:K$1048,2,0)</f>
        <v>403876</v>
      </c>
      <c r="M911" s="10">
        <f t="shared" si="79"/>
        <v>5</v>
      </c>
      <c r="N911" s="5">
        <f>+VLOOKUP(B911,'[2]TT 2023'!F$983:K$1048,6,0)</f>
        <v>45148</v>
      </c>
      <c r="O911" t="s">
        <v>1579</v>
      </c>
      <c r="R911" s="15">
        <f>VLOOKUP(B911,[7]ExportInvoiceList!$D:$O,3,0)</f>
        <v>403871</v>
      </c>
      <c r="S911" s="15">
        <f t="shared" si="80"/>
        <v>0</v>
      </c>
      <c r="T911" t="str">
        <f>VLOOKUP(B911,[7]ExportInvoiceList!$D:$O,12,0)</f>
        <v>Lịch thanh toán: Monthly at 10 &amp; 24</v>
      </c>
      <c r="U911" s="4">
        <f>VLOOKUP(B911,[7]ExportInvoiceList!$D:$O,6,0)</f>
        <v>45136.000347222223</v>
      </c>
      <c r="V911" t="s">
        <v>1413</v>
      </c>
    </row>
    <row r="912" spans="1:22" hidden="1" x14ac:dyDescent="0.25">
      <c r="A912" s="5">
        <v>45107</v>
      </c>
      <c r="B912" s="16">
        <v>39058</v>
      </c>
      <c r="C912" s="6" t="s">
        <v>10</v>
      </c>
      <c r="D912" s="6" t="s">
        <v>1381</v>
      </c>
      <c r="E912" s="31">
        <v>980010</v>
      </c>
      <c r="F912" s="22" t="s">
        <v>12</v>
      </c>
      <c r="G912" s="31">
        <v>98001</v>
      </c>
      <c r="H912" s="10">
        <f t="shared" si="77"/>
        <v>1078011</v>
      </c>
      <c r="I912" s="6" t="s">
        <v>147</v>
      </c>
      <c r="J912" s="6" t="s">
        <v>148</v>
      </c>
      <c r="K912" s="5">
        <f t="shared" si="78"/>
        <v>45142</v>
      </c>
      <c r="L912" s="10">
        <f>+VLOOKUP(B912,'[2]TT 2023'!F$983:K$1048,2,0)</f>
        <v>1078011</v>
      </c>
      <c r="M912" s="10">
        <f t="shared" si="79"/>
        <v>0</v>
      </c>
      <c r="N912" s="5">
        <f>+VLOOKUP(B912,'[2]TT 2023'!F$983:K$1048,6,0)</f>
        <v>45148</v>
      </c>
      <c r="O912" t="s">
        <v>1579</v>
      </c>
      <c r="R912" s="15">
        <f>VLOOKUP(B912,[7]ExportInvoiceList!$D:$O,3,0)</f>
        <v>1078011</v>
      </c>
      <c r="S912" s="15">
        <f t="shared" si="80"/>
        <v>0</v>
      </c>
      <c r="T912" t="str">
        <f>VLOOKUP(B912,[7]ExportInvoiceList!$D:$O,12,0)</f>
        <v>Lịch thanh toán: Monthly at 10 &amp; 24</v>
      </c>
      <c r="U912" s="4">
        <f>VLOOKUP(B912,[7]ExportInvoiceList!$D:$O,6,0)</f>
        <v>45141.000347222223</v>
      </c>
      <c r="V912" t="s">
        <v>1413</v>
      </c>
    </row>
    <row r="913" spans="1:22" hidden="1" x14ac:dyDescent="0.25">
      <c r="A913" s="5">
        <v>45107</v>
      </c>
      <c r="B913" s="16">
        <v>39059</v>
      </c>
      <c r="C913" s="6" t="s">
        <v>10</v>
      </c>
      <c r="D913" s="6" t="s">
        <v>1382</v>
      </c>
      <c r="E913" s="31">
        <v>1230925</v>
      </c>
      <c r="F913" s="22" t="s">
        <v>12</v>
      </c>
      <c r="G913" s="31">
        <v>123093</v>
      </c>
      <c r="H913" s="10">
        <f t="shared" si="77"/>
        <v>1354018</v>
      </c>
      <c r="I913" s="6" t="s">
        <v>147</v>
      </c>
      <c r="J913" s="6" t="s">
        <v>148</v>
      </c>
      <c r="K913" s="5">
        <f t="shared" si="78"/>
        <v>45142</v>
      </c>
      <c r="L913" s="10">
        <f>+VLOOKUP(B913,'[2]TT 2023'!F$983:K$1048,2,0)</f>
        <v>1354023</v>
      </c>
      <c r="M913" s="10">
        <f t="shared" si="79"/>
        <v>5</v>
      </c>
      <c r="N913" s="5">
        <f>+VLOOKUP(B913,'[2]TT 2023'!F$983:K$1048,6,0)</f>
        <v>45148</v>
      </c>
      <c r="O913" t="s">
        <v>1579</v>
      </c>
      <c r="R913" s="15">
        <f>VLOOKUP(B913,[7]ExportInvoiceList!$D:$O,3,0)</f>
        <v>1354018</v>
      </c>
      <c r="S913" s="15">
        <f t="shared" si="80"/>
        <v>0</v>
      </c>
      <c r="T913" t="str">
        <f>VLOOKUP(B913,[7]ExportInvoiceList!$D:$O,12,0)</f>
        <v>Lịch thanh toán: Monthly at 10 &amp; 24</v>
      </c>
      <c r="U913" s="4">
        <f>VLOOKUP(B913,[7]ExportInvoiceList!$D:$O,6,0)</f>
        <v>45140.000347222223</v>
      </c>
      <c r="V913" t="s">
        <v>1413</v>
      </c>
    </row>
    <row r="914" spans="1:22" hidden="1" x14ac:dyDescent="0.25">
      <c r="A914" s="5">
        <v>45107</v>
      </c>
      <c r="B914" s="16">
        <v>39060</v>
      </c>
      <c r="C914" s="6" t="s">
        <v>10</v>
      </c>
      <c r="D914" s="6" t="s">
        <v>1383</v>
      </c>
      <c r="E914" s="31">
        <v>0</v>
      </c>
      <c r="F914" s="22" t="s">
        <v>12</v>
      </c>
      <c r="G914" s="31">
        <v>0</v>
      </c>
      <c r="H914" s="10">
        <f t="shared" si="77"/>
        <v>0</v>
      </c>
      <c r="I914" s="6" t="s">
        <v>147</v>
      </c>
      <c r="J914" s="6" t="s">
        <v>148</v>
      </c>
      <c r="K914" s="5">
        <f t="shared" si="78"/>
        <v>45142</v>
      </c>
      <c r="L914" s="10" t="e">
        <f>+VLOOKUP(B914,'[2]TT 2023'!F$666:K$785,2,0)</f>
        <v>#N/A</v>
      </c>
      <c r="M914" s="10" t="e">
        <f t="shared" si="79"/>
        <v>#N/A</v>
      </c>
      <c r="N914" s="5" t="e">
        <f>+VLOOKUP(B914,'[2]TT 2023'!F$666:K$785,6,0)</f>
        <v>#N/A</v>
      </c>
      <c r="O914" t="s">
        <v>1409</v>
      </c>
      <c r="R914" s="15">
        <f>+VLOOKUP(B914,[5]ExportInvoiceList!$D:$O,3,0)</f>
        <v>6108190</v>
      </c>
      <c r="S914" s="15">
        <f t="shared" si="80"/>
        <v>6108190</v>
      </c>
      <c r="T914" t="str">
        <f>+VLOOKUP(B914,[5]ExportInvoiceList!$D:$O,12,0)</f>
        <v>Chúng tôi đang xử lý hóa đơn, vui lòng liên hệ Do Thi Bich Lieu</v>
      </c>
      <c r="U914" s="4">
        <f>+VLOOKUP(B914,[5]ExportInvoiceList!$D:$O,6,0)</f>
        <v>0</v>
      </c>
    </row>
    <row r="915" spans="1:22" hidden="1" x14ac:dyDescent="0.25">
      <c r="A915" s="5">
        <v>45107</v>
      </c>
      <c r="B915" s="16">
        <v>39067</v>
      </c>
      <c r="C915" s="6" t="s">
        <v>10</v>
      </c>
      <c r="D915" s="6" t="s">
        <v>1384</v>
      </c>
      <c r="E915" s="31">
        <v>5864729</v>
      </c>
      <c r="F915" s="22" t="s">
        <v>12</v>
      </c>
      <c r="G915" s="31">
        <v>586473</v>
      </c>
      <c r="H915" s="10">
        <f t="shared" si="77"/>
        <v>6451202</v>
      </c>
      <c r="I915" s="6" t="s">
        <v>13</v>
      </c>
      <c r="J915" s="6" t="s">
        <v>14</v>
      </c>
      <c r="K915" s="5">
        <f t="shared" si="78"/>
        <v>45142</v>
      </c>
      <c r="L915" s="10">
        <f>+VLOOKUP(B915,'[2]TT 2023'!F$983:K$1048,2,0)</f>
        <v>6451203</v>
      </c>
      <c r="M915" s="10">
        <f t="shared" si="79"/>
        <v>1</v>
      </c>
      <c r="N915" s="5">
        <f>+VLOOKUP(B915,'[2]TT 2023'!F$983:K$1048,6,0)</f>
        <v>45148</v>
      </c>
      <c r="O915" t="s">
        <v>1579</v>
      </c>
      <c r="R915" s="15">
        <f>VLOOKUP(B915,[7]ExportInvoiceList!$D:$O,3,0)</f>
        <v>6451202</v>
      </c>
      <c r="S915" s="15">
        <f t="shared" si="80"/>
        <v>0</v>
      </c>
      <c r="T915" t="str">
        <f>VLOOKUP(B915,[7]ExportInvoiceList!$D:$O,12,0)</f>
        <v>Lịch thanh toán: Monthly at 10 &amp; 24</v>
      </c>
      <c r="U915" s="4">
        <f>VLOOKUP(B915,[7]ExportInvoiceList!$D:$O,6,0)</f>
        <v>45136.000347222223</v>
      </c>
      <c r="V915" t="s">
        <v>1413</v>
      </c>
    </row>
    <row r="916" spans="1:22" hidden="1" x14ac:dyDescent="0.25">
      <c r="A916" s="5">
        <v>45107</v>
      </c>
      <c r="B916" s="16">
        <v>39068</v>
      </c>
      <c r="C916" s="6" t="s">
        <v>10</v>
      </c>
      <c r="D916" s="6" t="s">
        <v>1385</v>
      </c>
      <c r="E916" s="31">
        <v>2432076</v>
      </c>
      <c r="F916" s="22" t="s">
        <v>12</v>
      </c>
      <c r="G916" s="31">
        <v>243208</v>
      </c>
      <c r="H916" s="10">
        <f t="shared" si="77"/>
        <v>2675284</v>
      </c>
      <c r="I916" s="6" t="s">
        <v>73</v>
      </c>
      <c r="J916" s="6" t="s">
        <v>74</v>
      </c>
      <c r="K916" s="5">
        <f t="shared" si="78"/>
        <v>45142</v>
      </c>
      <c r="L916" s="10">
        <f>+VLOOKUP(B916,'[2]TT 2023'!F$983:K$1048,2,0)</f>
        <v>2675288</v>
      </c>
      <c r="M916" s="10">
        <f t="shared" si="79"/>
        <v>4</v>
      </c>
      <c r="N916" s="5">
        <f>+VLOOKUP(B916,'[2]TT 2023'!F$983:K$1048,6,0)</f>
        <v>45148</v>
      </c>
      <c r="O916" t="s">
        <v>1579</v>
      </c>
      <c r="R916" s="15">
        <f>VLOOKUP(B916,[7]ExportInvoiceList!$D:$O,3,0)</f>
        <v>2675284</v>
      </c>
      <c r="S916" s="15">
        <f t="shared" si="80"/>
        <v>0</v>
      </c>
      <c r="T916" t="str">
        <f>VLOOKUP(B916,[7]ExportInvoiceList!$D:$O,12,0)</f>
        <v>Lịch thanh toán: Monthly at 10 &amp; 24</v>
      </c>
      <c r="U916" s="4">
        <f>VLOOKUP(B916,[7]ExportInvoiceList!$D:$O,6,0)</f>
        <v>45139.000347222223</v>
      </c>
      <c r="V916" t="s">
        <v>1413</v>
      </c>
    </row>
    <row r="917" spans="1:22" hidden="1" x14ac:dyDescent="0.25">
      <c r="A917" s="5">
        <v>45107</v>
      </c>
      <c r="B917" s="16">
        <v>39069</v>
      </c>
      <c r="C917" s="6" t="s">
        <v>10</v>
      </c>
      <c r="D917" s="6" t="s">
        <v>1386</v>
      </c>
      <c r="E917" s="31">
        <v>2395015</v>
      </c>
      <c r="F917" s="22" t="s">
        <v>12</v>
      </c>
      <c r="G917" s="31">
        <v>239502</v>
      </c>
      <c r="H917" s="10">
        <f t="shared" si="77"/>
        <v>2634517</v>
      </c>
      <c r="I917" s="6" t="s">
        <v>53</v>
      </c>
      <c r="J917" s="6" t="s">
        <v>54</v>
      </c>
      <c r="K917" s="5">
        <f t="shared" si="78"/>
        <v>45142</v>
      </c>
      <c r="L917" s="10">
        <f>+VLOOKUP(B917,'[2]TT 2023'!F$983:K$1048,2,0)</f>
        <v>2634522</v>
      </c>
      <c r="M917" s="10">
        <f t="shared" si="79"/>
        <v>5</v>
      </c>
      <c r="N917" s="5">
        <f>+VLOOKUP(B917,'[2]TT 2023'!F$983:K$1048,6,0)</f>
        <v>45148</v>
      </c>
      <c r="O917" t="s">
        <v>1579</v>
      </c>
      <c r="R917" s="15">
        <f>VLOOKUP(B917,[7]ExportInvoiceList!$D:$O,3,0)</f>
        <v>2634517</v>
      </c>
      <c r="S917" s="15">
        <f t="shared" si="80"/>
        <v>0</v>
      </c>
      <c r="T917" t="str">
        <f>VLOOKUP(B917,[7]ExportInvoiceList!$D:$O,12,0)</f>
        <v>Lịch thanh toán: Monthly at 10 &amp; 24</v>
      </c>
      <c r="U917" s="4">
        <f>VLOOKUP(B917,[7]ExportInvoiceList!$D:$O,6,0)</f>
        <v>45142.000347222223</v>
      </c>
      <c r="V917" t="s">
        <v>1413</v>
      </c>
    </row>
    <row r="918" spans="1:22" hidden="1" x14ac:dyDescent="0.25">
      <c r="A918" s="5">
        <v>45107</v>
      </c>
      <c r="B918" s="16">
        <v>39070</v>
      </c>
      <c r="C918" s="6" t="s">
        <v>10</v>
      </c>
      <c r="D918" s="6" t="s">
        <v>1387</v>
      </c>
      <c r="E918" s="31">
        <v>0</v>
      </c>
      <c r="F918" s="22" t="s">
        <v>12</v>
      </c>
      <c r="G918" s="31">
        <v>0</v>
      </c>
      <c r="H918" s="10">
        <f t="shared" si="77"/>
        <v>0</v>
      </c>
      <c r="I918" s="6" t="s">
        <v>83</v>
      </c>
      <c r="J918" s="6" t="s">
        <v>84</v>
      </c>
      <c r="K918" s="5">
        <f t="shared" si="78"/>
        <v>45142</v>
      </c>
      <c r="L918" s="10" t="e">
        <f>+VLOOKUP(B918,'[2]TT 2023'!F$666:K$785,2,0)</f>
        <v>#N/A</v>
      </c>
      <c r="M918" s="10" t="e">
        <f t="shared" si="79"/>
        <v>#N/A</v>
      </c>
      <c r="N918" s="5" t="e">
        <f>+VLOOKUP(B918,'[2]TT 2023'!F$666:K$785,6,0)</f>
        <v>#N/A</v>
      </c>
      <c r="O918" t="s">
        <v>1409</v>
      </c>
      <c r="R918" s="15">
        <f>+VLOOKUP(B918,[5]ExportInvoiceList!$D:$O,3,0)</f>
        <v>3448170</v>
      </c>
      <c r="S918" s="15">
        <f t="shared" si="80"/>
        <v>3448170</v>
      </c>
      <c r="T918" t="str">
        <f>+VLOOKUP(B918,[5]ExportInvoiceList!$D:$O,12,0)</f>
        <v>Chúng tôi đang xử lý hóa đơn, vui lòng liên hệ Do Thi Bich Lieu</v>
      </c>
      <c r="U918" s="4">
        <f>+VLOOKUP(B918,[5]ExportInvoiceList!$D:$O,6,0)</f>
        <v>0</v>
      </c>
    </row>
    <row r="919" spans="1:22" hidden="1" x14ac:dyDescent="0.25">
      <c r="A919" s="5">
        <v>45107</v>
      </c>
      <c r="B919" s="16">
        <v>39071</v>
      </c>
      <c r="C919" s="6" t="s">
        <v>10</v>
      </c>
      <c r="D919" s="6" t="s">
        <v>1388</v>
      </c>
      <c r="E919" s="31">
        <v>2038529</v>
      </c>
      <c r="F919" s="22" t="s">
        <v>12</v>
      </c>
      <c r="G919" s="31">
        <v>203853</v>
      </c>
      <c r="H919" s="10">
        <f t="shared" si="77"/>
        <v>2242382</v>
      </c>
      <c r="I919" s="6" t="s">
        <v>139</v>
      </c>
      <c r="J919" s="6" t="s">
        <v>140</v>
      </c>
      <c r="K919" s="5">
        <f t="shared" si="78"/>
        <v>45142</v>
      </c>
      <c r="L919" s="10">
        <f>+VLOOKUP(B919,'[2]TT 2023'!F$983:K$1048,2,0)</f>
        <v>2242383</v>
      </c>
      <c r="M919" s="10">
        <f t="shared" si="79"/>
        <v>1</v>
      </c>
      <c r="N919" s="5">
        <f>+VLOOKUP(B919,'[2]TT 2023'!F$983:K$1048,6,0)</f>
        <v>45148</v>
      </c>
      <c r="O919" t="s">
        <v>1579</v>
      </c>
      <c r="R919" s="15">
        <f>VLOOKUP(B919,[7]ExportInvoiceList!$D:$O,3,0)</f>
        <v>2242382</v>
      </c>
      <c r="S919" s="15">
        <f t="shared" si="80"/>
        <v>0</v>
      </c>
      <c r="T919" t="str">
        <f>VLOOKUP(B919,[7]ExportInvoiceList!$D:$O,12,0)</f>
        <v>Lịch thanh toán: Monthly at 10 &amp; 24</v>
      </c>
      <c r="U919" s="4">
        <f>VLOOKUP(B919,[7]ExportInvoiceList!$D:$O,6,0)</f>
        <v>45140.000347222223</v>
      </c>
      <c r="V919" t="s">
        <v>1413</v>
      </c>
    </row>
    <row r="920" spans="1:22" hidden="1" x14ac:dyDescent="0.25">
      <c r="A920" s="5">
        <v>45107</v>
      </c>
      <c r="B920" s="16">
        <v>39072</v>
      </c>
      <c r="C920" s="6" t="s">
        <v>10</v>
      </c>
      <c r="D920" s="6" t="s">
        <v>1389</v>
      </c>
      <c r="E920" s="31">
        <v>1938685</v>
      </c>
      <c r="F920" s="22" t="s">
        <v>12</v>
      </c>
      <c r="G920" s="31">
        <v>193869</v>
      </c>
      <c r="H920" s="10">
        <f t="shared" si="77"/>
        <v>2132554</v>
      </c>
      <c r="I920" s="6" t="s">
        <v>291</v>
      </c>
      <c r="J920" s="6" t="s">
        <v>292</v>
      </c>
      <c r="K920" s="5">
        <f t="shared" si="78"/>
        <v>45142</v>
      </c>
      <c r="L920" s="10">
        <f>+VLOOKUP(B920,'[2]TT 2023'!F$983:K$1048,2,0)</f>
        <v>2132559</v>
      </c>
      <c r="M920" s="10">
        <f t="shared" si="79"/>
        <v>5</v>
      </c>
      <c r="N920" s="5">
        <f>+VLOOKUP(B920,'[2]TT 2023'!F$983:K$1048,6,0)</f>
        <v>45148</v>
      </c>
      <c r="O920" t="s">
        <v>1579</v>
      </c>
      <c r="R920" s="15">
        <f>VLOOKUP(B920,[7]ExportInvoiceList!$D:$O,3,0)</f>
        <v>2132554</v>
      </c>
      <c r="S920" s="15">
        <f t="shared" si="80"/>
        <v>0</v>
      </c>
      <c r="T920" t="str">
        <f>VLOOKUP(B920,[7]ExportInvoiceList!$D:$O,12,0)</f>
        <v>Lịch thanh toán: Monthly at 10 &amp; 24</v>
      </c>
      <c r="U920" s="4">
        <f>VLOOKUP(B920,[7]ExportInvoiceList!$D:$O,6,0)</f>
        <v>45143.000347222223</v>
      </c>
      <c r="V920" t="s">
        <v>1413</v>
      </c>
    </row>
    <row r="921" spans="1:22" hidden="1" x14ac:dyDescent="0.25">
      <c r="A921" s="5">
        <v>45107</v>
      </c>
      <c r="B921" s="16">
        <v>39073</v>
      </c>
      <c r="C921" s="6" t="s">
        <v>10</v>
      </c>
      <c r="D921" s="6" t="s">
        <v>1390</v>
      </c>
      <c r="E921" s="31">
        <v>2395015</v>
      </c>
      <c r="F921" s="22" t="s">
        <v>12</v>
      </c>
      <c r="G921" s="31">
        <v>239502</v>
      </c>
      <c r="H921" s="10">
        <f t="shared" si="77"/>
        <v>2634517</v>
      </c>
      <c r="I921" s="6" t="s">
        <v>89</v>
      </c>
      <c r="J921" s="6" t="s">
        <v>90</v>
      </c>
      <c r="K921" s="5">
        <f t="shared" si="78"/>
        <v>45142</v>
      </c>
      <c r="L921" s="10">
        <f>+VLOOKUP(B921,'[2]TT 2023'!F$983:K$1048,2,0)</f>
        <v>2634522</v>
      </c>
      <c r="M921" s="10">
        <f t="shared" si="79"/>
        <v>5</v>
      </c>
      <c r="N921" s="5">
        <f>+VLOOKUP(B921,'[2]TT 2023'!F$983:K$1048,6,0)</f>
        <v>45148</v>
      </c>
      <c r="O921" t="s">
        <v>1579</v>
      </c>
      <c r="R921" s="15">
        <f>VLOOKUP(B921,[7]ExportInvoiceList!$D:$O,3,0)</f>
        <v>2634517</v>
      </c>
      <c r="S921" s="15">
        <f t="shared" si="80"/>
        <v>0</v>
      </c>
      <c r="T921" t="str">
        <f>VLOOKUP(B921,[7]ExportInvoiceList!$D:$O,12,0)</f>
        <v>Lịch thanh toán: Monthly at 10 &amp; 24</v>
      </c>
      <c r="U921" s="4">
        <f>VLOOKUP(B921,[7]ExportInvoiceList!$D:$O,6,0)</f>
        <v>45139.000347222223</v>
      </c>
      <c r="V921" t="s">
        <v>1413</v>
      </c>
    </row>
    <row r="922" spans="1:22" hidden="1" x14ac:dyDescent="0.25">
      <c r="A922" s="5">
        <v>45107</v>
      </c>
      <c r="B922" s="16">
        <v>39074</v>
      </c>
      <c r="C922" s="6" t="s">
        <v>10</v>
      </c>
      <c r="D922" s="6" t="s">
        <v>1391</v>
      </c>
      <c r="E922" s="31">
        <v>2024120</v>
      </c>
      <c r="F922" s="22" t="s">
        <v>12</v>
      </c>
      <c r="G922" s="31">
        <v>202412</v>
      </c>
      <c r="H922" s="10">
        <f t="shared" si="77"/>
        <v>2226532</v>
      </c>
      <c r="I922" s="6" t="s">
        <v>89</v>
      </c>
      <c r="J922" s="6" t="s">
        <v>90</v>
      </c>
      <c r="K922" s="5">
        <f t="shared" si="78"/>
        <v>45142</v>
      </c>
      <c r="L922" s="10">
        <f>+VLOOKUP(B922,'[2]TT 2023'!F$983:K$1048,2,0)</f>
        <v>2226532</v>
      </c>
      <c r="M922" s="10">
        <f t="shared" si="79"/>
        <v>0</v>
      </c>
      <c r="N922" s="5">
        <f>+VLOOKUP(B922,'[2]TT 2023'!F$983:K$1048,6,0)</f>
        <v>45148</v>
      </c>
      <c r="O922" t="s">
        <v>1579</v>
      </c>
      <c r="R922" s="15">
        <f>VLOOKUP(B922,[7]ExportInvoiceList!$D:$O,3,0)</f>
        <v>2226532</v>
      </c>
      <c r="S922" s="15">
        <f t="shared" si="80"/>
        <v>0</v>
      </c>
      <c r="T922" t="str">
        <f>VLOOKUP(B922,[7]ExportInvoiceList!$D:$O,12,0)</f>
        <v>Lịch thanh toán: Monthly at 10 &amp; 24</v>
      </c>
      <c r="U922" s="4">
        <f>VLOOKUP(B922,[7]ExportInvoiceList!$D:$O,6,0)</f>
        <v>45139.000347222223</v>
      </c>
      <c r="V922" t="s">
        <v>1413</v>
      </c>
    </row>
    <row r="923" spans="1:22" hidden="1" x14ac:dyDescent="0.25">
      <c r="A923" s="5">
        <v>45107</v>
      </c>
      <c r="B923" s="16">
        <v>39075</v>
      </c>
      <c r="C923" s="6" t="s">
        <v>10</v>
      </c>
      <c r="D923" s="6" t="s">
        <v>1392</v>
      </c>
      <c r="E923" s="31">
        <v>1468620</v>
      </c>
      <c r="F923" s="22" t="s">
        <v>12</v>
      </c>
      <c r="G923" s="31">
        <v>146862</v>
      </c>
      <c r="H923" s="10">
        <f t="shared" si="77"/>
        <v>1615482</v>
      </c>
      <c r="I923" s="6" t="s">
        <v>89</v>
      </c>
      <c r="J923" s="6" t="s">
        <v>90</v>
      </c>
      <c r="K923" s="5">
        <f t="shared" si="78"/>
        <v>45142</v>
      </c>
      <c r="L923" s="10">
        <f>+VLOOKUP(B923,'[2]TT 2023'!F$983:K$1048,2,0)</f>
        <v>1615482</v>
      </c>
      <c r="M923" s="10">
        <f t="shared" si="79"/>
        <v>0</v>
      </c>
      <c r="N923" s="5">
        <f>+VLOOKUP(B923,'[2]TT 2023'!F$983:K$1048,6,0)</f>
        <v>45148</v>
      </c>
      <c r="O923" t="s">
        <v>1579</v>
      </c>
      <c r="R923" s="15">
        <f>VLOOKUP(B923,[7]ExportInvoiceList!$D:$O,3,0)</f>
        <v>1615482</v>
      </c>
      <c r="S923" s="15">
        <f t="shared" si="80"/>
        <v>0</v>
      </c>
      <c r="T923" t="str">
        <f>VLOOKUP(B923,[7]ExportInvoiceList!$D:$O,12,0)</f>
        <v>Lịch thanh toán: Monthly at 10 &amp; 24</v>
      </c>
      <c r="U923" s="4">
        <f>VLOOKUP(B923,[7]ExportInvoiceList!$D:$O,6,0)</f>
        <v>45139.000347222223</v>
      </c>
      <c r="V923" t="s">
        <v>1413</v>
      </c>
    </row>
    <row r="924" spans="1:22" hidden="1" x14ac:dyDescent="0.25">
      <c r="A924" s="5">
        <v>45107</v>
      </c>
      <c r="B924" s="16">
        <v>39076</v>
      </c>
      <c r="C924" s="6" t="s">
        <v>10</v>
      </c>
      <c r="D924" s="6" t="s">
        <v>1393</v>
      </c>
      <c r="E924" s="31">
        <v>0</v>
      </c>
      <c r="F924" s="22" t="s">
        <v>12</v>
      </c>
      <c r="G924" s="31">
        <v>0</v>
      </c>
      <c r="H924" s="10">
        <f t="shared" si="77"/>
        <v>0</v>
      </c>
      <c r="I924" s="6" t="s">
        <v>131</v>
      </c>
      <c r="J924" s="6" t="s">
        <v>132</v>
      </c>
      <c r="K924" s="5">
        <f t="shared" si="78"/>
        <v>45142</v>
      </c>
      <c r="L924" s="10" t="e">
        <f>+VLOOKUP(B924,'[2]TT 2023'!F$666:K$785,2,0)</f>
        <v>#N/A</v>
      </c>
      <c r="M924" s="10" t="e">
        <f t="shared" si="79"/>
        <v>#N/A</v>
      </c>
      <c r="N924" s="5" t="e">
        <f>+VLOOKUP(B924,'[2]TT 2023'!F$666:K$785,6,0)</f>
        <v>#N/A</v>
      </c>
      <c r="O924" t="s">
        <v>1409</v>
      </c>
      <c r="R924" s="15">
        <f>+VLOOKUP(B924,[5]ExportInvoiceList!$D:$O,3,0)</f>
        <v>4669808</v>
      </c>
      <c r="S924" s="15">
        <f t="shared" si="80"/>
        <v>4669808</v>
      </c>
      <c r="T924" t="str">
        <f>+VLOOKUP(B924,[5]ExportInvoiceList!$D:$O,12,0)</f>
        <v>Chúng tôi đang xử lý hóa đơn, vui lòng liên hệ Do Thi Bich Lieu</v>
      </c>
      <c r="U924" s="4">
        <f>+VLOOKUP(B924,[5]ExportInvoiceList!$D:$O,6,0)</f>
        <v>0</v>
      </c>
    </row>
    <row r="925" spans="1:22" hidden="1" x14ac:dyDescent="0.25">
      <c r="A925" s="5">
        <v>45107</v>
      </c>
      <c r="B925" s="16">
        <v>39077</v>
      </c>
      <c r="C925" s="6" t="s">
        <v>10</v>
      </c>
      <c r="D925" s="6" t="s">
        <v>1394</v>
      </c>
      <c r="E925" s="31">
        <v>2586305</v>
      </c>
      <c r="F925" s="22" t="s">
        <v>12</v>
      </c>
      <c r="G925" s="31">
        <v>258631</v>
      </c>
      <c r="H925" s="10">
        <f t="shared" si="77"/>
        <v>2844936</v>
      </c>
      <c r="I925" s="6" t="s">
        <v>101</v>
      </c>
      <c r="J925" s="6" t="s">
        <v>102</v>
      </c>
      <c r="K925" s="5">
        <f t="shared" si="78"/>
        <v>45142</v>
      </c>
      <c r="L925" s="10">
        <f>+VLOOKUP(B925,'[2]TT 2023'!F$983:K$1048,2,0)</f>
        <v>2844941</v>
      </c>
      <c r="M925" s="10">
        <f t="shared" si="79"/>
        <v>5</v>
      </c>
      <c r="N925" s="5">
        <f>+VLOOKUP(B925,'[2]TT 2023'!F$983:K$1048,6,0)</f>
        <v>45148</v>
      </c>
      <c r="O925" t="s">
        <v>1579</v>
      </c>
      <c r="R925" s="15">
        <f>VLOOKUP(B925,[7]ExportInvoiceList!$D:$O,3,0)</f>
        <v>2844936</v>
      </c>
      <c r="S925" s="15">
        <f t="shared" si="80"/>
        <v>0</v>
      </c>
      <c r="T925" t="str">
        <f>VLOOKUP(B925,[7]ExportInvoiceList!$D:$O,12,0)</f>
        <v>Lịch thanh toán: Monthly at 10 &amp; 24</v>
      </c>
      <c r="U925" s="4">
        <f>VLOOKUP(B925,[7]ExportInvoiceList!$D:$O,6,0)</f>
        <v>45138.000347222223</v>
      </c>
      <c r="V925" t="s">
        <v>1413</v>
      </c>
    </row>
    <row r="926" spans="1:22" hidden="1" x14ac:dyDescent="0.25">
      <c r="A926" s="5">
        <v>45107</v>
      </c>
      <c r="B926" s="16">
        <v>39078</v>
      </c>
      <c r="C926" s="6" t="s">
        <v>10</v>
      </c>
      <c r="D926" s="6" t="s">
        <v>1395</v>
      </c>
      <c r="E926" s="31">
        <v>2024120</v>
      </c>
      <c r="F926" s="22" t="s">
        <v>12</v>
      </c>
      <c r="G926" s="31">
        <v>202412</v>
      </c>
      <c r="H926" s="10">
        <f t="shared" si="77"/>
        <v>2226532</v>
      </c>
      <c r="I926" s="6" t="s">
        <v>101</v>
      </c>
      <c r="J926" s="6" t="s">
        <v>102</v>
      </c>
      <c r="K926" s="5">
        <f t="shared" si="78"/>
        <v>45142</v>
      </c>
      <c r="L926" s="10">
        <f>+VLOOKUP(B926,'[2]TT 2023'!F$983:K$1048,2,0)</f>
        <v>2226532</v>
      </c>
      <c r="M926" s="10">
        <f t="shared" si="79"/>
        <v>0</v>
      </c>
      <c r="N926" s="5">
        <f>+VLOOKUP(B926,'[2]TT 2023'!F$983:K$1048,6,0)</f>
        <v>45148</v>
      </c>
      <c r="O926" t="s">
        <v>1579</v>
      </c>
      <c r="R926" s="15">
        <f>VLOOKUP(B926,[7]ExportInvoiceList!$D:$O,3,0)</f>
        <v>2226532</v>
      </c>
      <c r="S926" s="15">
        <f t="shared" si="80"/>
        <v>0</v>
      </c>
      <c r="T926" t="str">
        <f>VLOOKUP(B926,[7]ExportInvoiceList!$D:$O,12,0)</f>
        <v>Lịch thanh toán: Monthly at 10 &amp; 24</v>
      </c>
      <c r="U926" s="4">
        <f>VLOOKUP(B926,[7]ExportInvoiceList!$D:$O,6,0)</f>
        <v>45138.000347222223</v>
      </c>
      <c r="V926" t="s">
        <v>1413</v>
      </c>
    </row>
    <row r="927" spans="1:22" hidden="1" x14ac:dyDescent="0.25">
      <c r="A927" s="5">
        <v>45107</v>
      </c>
      <c r="B927" s="16">
        <v>39079</v>
      </c>
      <c r="C927" s="6" t="s">
        <v>10</v>
      </c>
      <c r="D927" s="6" t="s">
        <v>1396</v>
      </c>
      <c r="E927" s="31">
        <v>2030439</v>
      </c>
      <c r="F927" s="22" t="s">
        <v>12</v>
      </c>
      <c r="G927" s="31">
        <v>203044</v>
      </c>
      <c r="H927" s="10">
        <f t="shared" si="77"/>
        <v>2233483</v>
      </c>
      <c r="I927" s="6" t="s">
        <v>13</v>
      </c>
      <c r="J927" s="6" t="s">
        <v>14</v>
      </c>
      <c r="K927" s="5">
        <f t="shared" si="78"/>
        <v>45142</v>
      </c>
      <c r="L927" s="10">
        <f>+VLOOKUP(B927,'[2]TT 2023'!F$983:K$1048,2,0)</f>
        <v>2233484</v>
      </c>
      <c r="M927" s="10">
        <f t="shared" si="79"/>
        <v>1</v>
      </c>
      <c r="N927" s="5">
        <f>+VLOOKUP(B927,'[2]TT 2023'!F$983:K$1048,6,0)</f>
        <v>45148</v>
      </c>
      <c r="O927" t="s">
        <v>1579</v>
      </c>
      <c r="R927" s="15">
        <f>VLOOKUP(B927,[7]ExportInvoiceList!$D:$O,3,0)</f>
        <v>2233483</v>
      </c>
      <c r="S927" s="15">
        <f t="shared" si="80"/>
        <v>0</v>
      </c>
      <c r="T927" t="str">
        <f>VLOOKUP(B927,[7]ExportInvoiceList!$D:$O,12,0)</f>
        <v>Lịch thanh toán: Monthly at 10 &amp; 24</v>
      </c>
      <c r="U927" s="4">
        <f>VLOOKUP(B927,[7]ExportInvoiceList!$D:$O,6,0)</f>
        <v>45139.000347222223</v>
      </c>
      <c r="V927" t="s">
        <v>1413</v>
      </c>
    </row>
    <row r="928" spans="1:22" hidden="1" x14ac:dyDescent="0.25">
      <c r="A928" s="5">
        <v>45107</v>
      </c>
      <c r="B928" s="16">
        <v>39080</v>
      </c>
      <c r="C928" s="6" t="s">
        <v>10</v>
      </c>
      <c r="D928" s="6" t="s">
        <v>1397</v>
      </c>
      <c r="E928" s="31">
        <v>0</v>
      </c>
      <c r="F928" s="22" t="s">
        <v>12</v>
      </c>
      <c r="G928" s="31">
        <v>0</v>
      </c>
      <c r="H928" s="10">
        <f t="shared" si="77"/>
        <v>0</v>
      </c>
      <c r="I928" s="6" t="s">
        <v>13</v>
      </c>
      <c r="J928" s="6" t="s">
        <v>14</v>
      </c>
      <c r="K928" s="5">
        <f t="shared" si="78"/>
        <v>45142</v>
      </c>
      <c r="L928" s="10" t="e">
        <f>+VLOOKUP(B928,'[2]TT 2023'!F$666:K$785,2,0)</f>
        <v>#N/A</v>
      </c>
      <c r="M928" s="10" t="e">
        <f t="shared" si="79"/>
        <v>#N/A</v>
      </c>
      <c r="N928" s="5" t="e">
        <f>+VLOOKUP(B928,'[2]TT 2023'!F$666:K$785,6,0)</f>
        <v>#N/A</v>
      </c>
      <c r="O928" t="s">
        <v>1409</v>
      </c>
      <c r="R928" s="15">
        <f>+VLOOKUP(B928,[5]ExportInvoiceList!$D:$O,3,0)</f>
        <v>3420586</v>
      </c>
      <c r="S928" s="15">
        <f t="shared" si="80"/>
        <v>3420586</v>
      </c>
      <c r="T928" t="str">
        <f>+VLOOKUP(B928,[5]ExportInvoiceList!$D:$O,12,0)</f>
        <v>Chúng tôi đang xử lý hóa đơn, vui lòng liên hệ Do Thi Bich Lieu</v>
      </c>
      <c r="U928" s="4">
        <f>+VLOOKUP(B928,[5]ExportInvoiceList!$D:$O,6,0)</f>
        <v>0</v>
      </c>
    </row>
    <row r="929" spans="1:22" hidden="1" x14ac:dyDescent="0.25">
      <c r="A929" s="5">
        <v>45107</v>
      </c>
      <c r="B929" s="16">
        <v>39081</v>
      </c>
      <c r="C929" s="6" t="s">
        <v>10</v>
      </c>
      <c r="D929" s="6" t="s">
        <v>1398</v>
      </c>
      <c r="E929" s="31">
        <v>2024120</v>
      </c>
      <c r="F929" s="22" t="s">
        <v>12</v>
      </c>
      <c r="G929" s="31">
        <v>202412</v>
      </c>
      <c r="H929" s="10">
        <f t="shared" si="77"/>
        <v>2226532</v>
      </c>
      <c r="I929" s="6" t="s">
        <v>13</v>
      </c>
      <c r="J929" s="6" t="s">
        <v>14</v>
      </c>
      <c r="K929" s="5">
        <f t="shared" si="78"/>
        <v>45142</v>
      </c>
      <c r="L929" s="10">
        <f>+VLOOKUP(B929,'[2]TT 2023'!F$983:K$1048,2,0)</f>
        <v>2226532</v>
      </c>
      <c r="M929" s="10">
        <f t="shared" si="79"/>
        <v>0</v>
      </c>
      <c r="N929" s="5">
        <f>+VLOOKUP(B929,'[2]TT 2023'!F$983:K$1048,6,0)</f>
        <v>45148</v>
      </c>
      <c r="O929" t="s">
        <v>1579</v>
      </c>
      <c r="R929" s="15">
        <f>VLOOKUP(B929,[7]ExportInvoiceList!$D:$O,3,0)</f>
        <v>2226532</v>
      </c>
      <c r="S929" s="15">
        <f t="shared" si="80"/>
        <v>0</v>
      </c>
      <c r="T929" t="str">
        <f>VLOOKUP(B929,[7]ExportInvoiceList!$D:$O,12,0)</f>
        <v>Lịch thanh toán: Monthly at 10 &amp; 24</v>
      </c>
      <c r="U929" s="4">
        <f>VLOOKUP(B929,[7]ExportInvoiceList!$D:$O,6,0)</f>
        <v>45139.000347222223</v>
      </c>
      <c r="V929" t="s">
        <v>1413</v>
      </c>
    </row>
    <row r="930" spans="1:22" hidden="1" x14ac:dyDescent="0.25">
      <c r="A930" s="5">
        <v>45107</v>
      </c>
      <c r="B930" s="16">
        <v>39082</v>
      </c>
      <c r="C930" s="6" t="s">
        <v>10</v>
      </c>
      <c r="D930" s="6" t="s">
        <v>1399</v>
      </c>
      <c r="E930" s="31">
        <v>1110580</v>
      </c>
      <c r="F930" s="22" t="s">
        <v>12</v>
      </c>
      <c r="G930" s="31">
        <v>111058</v>
      </c>
      <c r="H930" s="10">
        <f t="shared" si="77"/>
        <v>1221638</v>
      </c>
      <c r="I930" s="6" t="s">
        <v>13</v>
      </c>
      <c r="J930" s="6" t="s">
        <v>14</v>
      </c>
      <c r="K930" s="5">
        <f t="shared" si="78"/>
        <v>45142</v>
      </c>
      <c r="L930" s="10">
        <f>+VLOOKUP(B930,'[2]TT 2023'!F$983:K$1048,2,0)</f>
        <v>1221638</v>
      </c>
      <c r="M930" s="10">
        <f t="shared" si="79"/>
        <v>0</v>
      </c>
      <c r="N930" s="5">
        <f>+VLOOKUP(B930,'[2]TT 2023'!F$983:K$1048,6,0)</f>
        <v>45148</v>
      </c>
      <c r="O930" t="s">
        <v>1579</v>
      </c>
      <c r="R930" s="15">
        <f>VLOOKUP(B930,[7]ExportInvoiceList!$D:$O,3,0)</f>
        <v>1221638</v>
      </c>
      <c r="S930" s="15">
        <f t="shared" si="80"/>
        <v>0</v>
      </c>
      <c r="T930" t="str">
        <f>VLOOKUP(B930,[7]ExportInvoiceList!$D:$O,12,0)</f>
        <v>Lịch thanh toán: Monthly at 10 &amp; 24</v>
      </c>
      <c r="U930" s="4">
        <f>VLOOKUP(B930,[7]ExportInvoiceList!$D:$O,6,0)</f>
        <v>45141.000347222223</v>
      </c>
      <c r="V930" t="s">
        <v>1413</v>
      </c>
    </row>
    <row r="931" spans="1:22" hidden="1" x14ac:dyDescent="0.25">
      <c r="A931" s="5">
        <v>45107</v>
      </c>
      <c r="B931" s="16">
        <v>39083</v>
      </c>
      <c r="C931" s="6" t="s">
        <v>10</v>
      </c>
      <c r="D931" s="6" t="s">
        <v>1400</v>
      </c>
      <c r="E931" s="31">
        <v>2024120</v>
      </c>
      <c r="F931" s="22" t="s">
        <v>12</v>
      </c>
      <c r="G931" s="31">
        <v>202412</v>
      </c>
      <c r="H931" s="10">
        <f t="shared" si="77"/>
        <v>2226532</v>
      </c>
      <c r="I931" s="6" t="s">
        <v>131</v>
      </c>
      <c r="J931" s="6" t="s">
        <v>132</v>
      </c>
      <c r="K931" s="5">
        <f t="shared" si="78"/>
        <v>45142</v>
      </c>
      <c r="L931" s="10">
        <f>+VLOOKUP(B931,'[2]TT 2023'!F$983:K$1048,2,0)</f>
        <v>2226532</v>
      </c>
      <c r="M931" s="10">
        <f t="shared" si="79"/>
        <v>0</v>
      </c>
      <c r="N931" s="5">
        <f>+VLOOKUP(B931,'[2]TT 2023'!F$983:K$1048,6,0)</f>
        <v>45148</v>
      </c>
      <c r="O931" t="s">
        <v>1579</v>
      </c>
      <c r="R931" s="15">
        <f>VLOOKUP(B931,[7]ExportInvoiceList!$D:$O,3,0)</f>
        <v>2226532</v>
      </c>
      <c r="S931" s="15">
        <f t="shared" si="80"/>
        <v>0</v>
      </c>
      <c r="T931" t="str">
        <f>VLOOKUP(B931,[7]ExportInvoiceList!$D:$O,12,0)</f>
        <v>Lịch thanh toán: Monthly at 10 &amp; 24</v>
      </c>
      <c r="U931" s="4">
        <f>VLOOKUP(B931,[7]ExportInvoiceList!$D:$O,6,0)</f>
        <v>45142.000347222223</v>
      </c>
      <c r="V931" t="s">
        <v>1413</v>
      </c>
    </row>
    <row r="932" spans="1:22" hidden="1" x14ac:dyDescent="0.25">
      <c r="A932" s="5">
        <v>45107</v>
      </c>
      <c r="B932" s="16">
        <v>39084</v>
      </c>
      <c r="C932" s="6" t="s">
        <v>10</v>
      </c>
      <c r="D932" s="6" t="s">
        <v>1401</v>
      </c>
      <c r="E932" s="31">
        <v>0</v>
      </c>
      <c r="F932" s="22" t="s">
        <v>12</v>
      </c>
      <c r="G932" s="31">
        <v>0</v>
      </c>
      <c r="H932" s="10">
        <f t="shared" si="77"/>
        <v>0</v>
      </c>
      <c r="I932" s="6" t="s">
        <v>53</v>
      </c>
      <c r="J932" s="6" t="s">
        <v>54</v>
      </c>
      <c r="K932" s="5">
        <f t="shared" si="78"/>
        <v>45142</v>
      </c>
      <c r="L932" s="10" t="e">
        <f>+VLOOKUP(B932,'[2]TT 2023'!F$666:K$785,2,0)</f>
        <v>#N/A</v>
      </c>
      <c r="M932" s="10" t="e">
        <f t="shared" si="79"/>
        <v>#N/A</v>
      </c>
      <c r="N932" s="5" t="e">
        <f>+VLOOKUP(B932,'[2]TT 2023'!F$666:K$785,6,0)</f>
        <v>#N/A</v>
      </c>
      <c r="O932" t="s">
        <v>1409</v>
      </c>
      <c r="R932" s="15" t="e">
        <f>+VLOOKUP(B932,[5]ExportInvoiceList!$D:$O,3,0)</f>
        <v>#N/A</v>
      </c>
      <c r="S932" s="15" t="e">
        <f t="shared" si="80"/>
        <v>#N/A</v>
      </c>
      <c r="T932" t="e">
        <f>+VLOOKUP(B932,[5]ExportInvoiceList!$D:$O,12,0)</f>
        <v>#N/A</v>
      </c>
      <c r="U932" s="4" t="e">
        <f>+VLOOKUP(B932,[5]ExportInvoiceList!$D:$O,6,0)</f>
        <v>#N/A</v>
      </c>
    </row>
    <row r="933" spans="1:22" hidden="1" x14ac:dyDescent="0.25">
      <c r="A933" s="5">
        <v>45107</v>
      </c>
      <c r="B933" s="16">
        <v>39085</v>
      </c>
      <c r="C933" s="6" t="s">
        <v>10</v>
      </c>
      <c r="D933" s="6" t="s">
        <v>1402</v>
      </c>
      <c r="E933" s="31">
        <v>2024120</v>
      </c>
      <c r="F933" s="22" t="s">
        <v>12</v>
      </c>
      <c r="G933" s="31">
        <v>202412</v>
      </c>
      <c r="H933" s="10">
        <f t="shared" si="77"/>
        <v>2226532</v>
      </c>
      <c r="I933" s="6" t="s">
        <v>53</v>
      </c>
      <c r="J933" s="6" t="s">
        <v>54</v>
      </c>
      <c r="K933" s="5">
        <f t="shared" si="78"/>
        <v>45142</v>
      </c>
      <c r="L933" s="10">
        <f>+VLOOKUP(B933,'[2]TT 2023'!F$983:K$1048,2,0)</f>
        <v>2226532</v>
      </c>
      <c r="M933" s="10">
        <f t="shared" si="79"/>
        <v>0</v>
      </c>
      <c r="N933" s="5">
        <f>+VLOOKUP(B933,'[2]TT 2023'!F$983:K$1048,6,0)</f>
        <v>45148</v>
      </c>
      <c r="O933" t="s">
        <v>1579</v>
      </c>
      <c r="R933" s="15" t="e">
        <f>VLOOKUP(B933,[7]ExportInvoiceList!$D:$O,3,0)</f>
        <v>#N/A</v>
      </c>
      <c r="S933" s="15" t="e">
        <f t="shared" si="80"/>
        <v>#N/A</v>
      </c>
      <c r="T933" t="e">
        <f>VLOOKUP(B933,[7]ExportInvoiceList!$D:$O,12,0)</f>
        <v>#N/A</v>
      </c>
      <c r="U933" s="4" t="e">
        <f>VLOOKUP(B933,[7]ExportInvoiceList!$D:$O,6,0)</f>
        <v>#N/A</v>
      </c>
    </row>
    <row r="934" spans="1:22" hidden="1" x14ac:dyDescent="0.25">
      <c r="A934" s="5">
        <v>45107</v>
      </c>
      <c r="B934" s="16">
        <v>39086</v>
      </c>
      <c r="C934" s="6" t="s">
        <v>10</v>
      </c>
      <c r="D934" s="6" t="s">
        <v>1403</v>
      </c>
      <c r="E934" s="31">
        <v>0</v>
      </c>
      <c r="F934" s="22" t="s">
        <v>12</v>
      </c>
      <c r="G934" s="31">
        <v>0</v>
      </c>
      <c r="H934" s="10">
        <f t="shared" si="77"/>
        <v>0</v>
      </c>
      <c r="I934" s="6" t="s">
        <v>139</v>
      </c>
      <c r="J934" s="6" t="s">
        <v>140</v>
      </c>
      <c r="K934" s="5">
        <f t="shared" si="78"/>
        <v>45142</v>
      </c>
      <c r="L934" s="10" t="e">
        <f>+VLOOKUP(B934,'[2]TT 2023'!F$666:K$785,2,0)</f>
        <v>#N/A</v>
      </c>
      <c r="M934" s="10" t="e">
        <f t="shared" si="79"/>
        <v>#N/A</v>
      </c>
      <c r="N934" s="5" t="e">
        <f>+VLOOKUP(B934,'[2]TT 2023'!F$666:K$785,6,0)</f>
        <v>#N/A</v>
      </c>
      <c r="O934" t="s">
        <v>1409</v>
      </c>
      <c r="R934" s="15">
        <f>+VLOOKUP(B934,[5]ExportInvoiceList!$D:$O,3,0)</f>
        <v>5063652</v>
      </c>
      <c r="S934" s="15">
        <f t="shared" si="80"/>
        <v>5063652</v>
      </c>
      <c r="T934" t="str">
        <f>+VLOOKUP(B934,[5]ExportInvoiceList!$D:$O,12,0)</f>
        <v>Chúng tôi đang xử lý hóa đơn, vui lòng liên hệ Do Thi Bich Lieu</v>
      </c>
      <c r="U934" s="4">
        <f>+VLOOKUP(B934,[5]ExportInvoiceList!$D:$O,6,0)</f>
        <v>0</v>
      </c>
    </row>
    <row r="935" spans="1:22" hidden="1" x14ac:dyDescent="0.25">
      <c r="A935" s="5">
        <v>45107</v>
      </c>
      <c r="B935" s="16">
        <v>39087</v>
      </c>
      <c r="C935" s="6" t="s">
        <v>10</v>
      </c>
      <c r="D935" s="6" t="s">
        <v>1404</v>
      </c>
      <c r="E935" s="31">
        <v>1468620</v>
      </c>
      <c r="F935" s="22" t="s">
        <v>12</v>
      </c>
      <c r="G935" s="31">
        <v>146862</v>
      </c>
      <c r="H935" s="10">
        <f t="shared" si="77"/>
        <v>1615482</v>
      </c>
      <c r="I935" s="6" t="s">
        <v>107</v>
      </c>
      <c r="J935" s="6" t="s">
        <v>108</v>
      </c>
      <c r="K935" s="5">
        <f t="shared" si="78"/>
        <v>45142</v>
      </c>
      <c r="L935" s="10">
        <f>+VLOOKUP(B935,'[2]TT 2023'!F$983:K$1048,2,0)</f>
        <v>1615482</v>
      </c>
      <c r="M935" s="10">
        <f t="shared" si="79"/>
        <v>0</v>
      </c>
      <c r="N935" s="5">
        <f>+VLOOKUP(B935,'[2]TT 2023'!F$983:K$1048,6,0)</f>
        <v>45148</v>
      </c>
      <c r="O935" t="s">
        <v>1579</v>
      </c>
      <c r="R935" s="15">
        <f>VLOOKUP(B935,[7]ExportInvoiceList!$D:$O,3,0)</f>
        <v>1615482</v>
      </c>
      <c r="S935" s="15">
        <f t="shared" si="80"/>
        <v>0</v>
      </c>
      <c r="T935" t="str">
        <f>VLOOKUP(B935,[7]ExportInvoiceList!$D:$O,12,0)</f>
        <v>Lịch thanh toán: Monthly at 10 &amp; 24</v>
      </c>
      <c r="U935" s="4">
        <f>VLOOKUP(B935,[7]ExportInvoiceList!$D:$O,6,0)</f>
        <v>45143.000347222223</v>
      </c>
      <c r="V935" t="s">
        <v>1413</v>
      </c>
    </row>
    <row r="936" spans="1:22" hidden="1" x14ac:dyDescent="0.25">
      <c r="A936" s="5">
        <v>45107</v>
      </c>
      <c r="B936" s="16">
        <v>39088</v>
      </c>
      <c r="C936" s="6" t="s">
        <v>10</v>
      </c>
      <c r="D936" s="6" t="s">
        <v>1405</v>
      </c>
      <c r="E936" s="31">
        <v>1920267</v>
      </c>
      <c r="F936" s="22" t="s">
        <v>12</v>
      </c>
      <c r="G936" s="31">
        <v>192027</v>
      </c>
      <c r="H936" s="10">
        <f t="shared" si="77"/>
        <v>2112294</v>
      </c>
      <c r="I936" s="6" t="s">
        <v>83</v>
      </c>
      <c r="J936" s="6" t="s">
        <v>84</v>
      </c>
      <c r="K936" s="5">
        <f t="shared" si="78"/>
        <v>45142</v>
      </c>
      <c r="L936" s="10">
        <f>+VLOOKUP(B936,'[2]TT 2023'!F$983:K$1048,2,0)</f>
        <v>2112297</v>
      </c>
      <c r="M936" s="10">
        <f t="shared" si="79"/>
        <v>3</v>
      </c>
      <c r="N936" s="5">
        <f>+VLOOKUP(B936,'[2]TT 2023'!F$983:K$1048,6,0)</f>
        <v>45148</v>
      </c>
      <c r="O936" t="s">
        <v>1579</v>
      </c>
      <c r="R936" s="15" t="e">
        <f>VLOOKUP(B936,[7]ExportInvoiceList!$D:$O,3,0)</f>
        <v>#N/A</v>
      </c>
      <c r="S936" s="15" t="e">
        <f t="shared" si="80"/>
        <v>#N/A</v>
      </c>
      <c r="T936" t="e">
        <f>VLOOKUP(B936,[7]ExportInvoiceList!$D:$O,12,0)</f>
        <v>#N/A</v>
      </c>
      <c r="U936" s="4" t="e">
        <f>VLOOKUP(B936,[7]ExportInvoiceList!$D:$O,6,0)</f>
        <v>#N/A</v>
      </c>
    </row>
    <row r="937" spans="1:22" hidden="1" x14ac:dyDescent="0.25">
      <c r="A937" s="5">
        <v>45107</v>
      </c>
      <c r="B937" s="16">
        <v>39089</v>
      </c>
      <c r="C937" s="6" t="s">
        <v>10</v>
      </c>
      <c r="D937" s="6" t="s">
        <v>1406</v>
      </c>
      <c r="E937" s="31">
        <v>2024120</v>
      </c>
      <c r="F937" s="22" t="s">
        <v>12</v>
      </c>
      <c r="G937" s="31">
        <v>202412</v>
      </c>
      <c r="H937" s="10">
        <f t="shared" si="77"/>
        <v>2226532</v>
      </c>
      <c r="I937" s="6" t="s">
        <v>175</v>
      </c>
      <c r="J937" s="6" t="s">
        <v>176</v>
      </c>
      <c r="K937" s="5">
        <f t="shared" si="78"/>
        <v>45142</v>
      </c>
      <c r="L937" s="10">
        <f>+VLOOKUP(B937,'[2]TT 2023'!F$983:K$1048,2,0)</f>
        <v>2226532</v>
      </c>
      <c r="M937" s="10">
        <f t="shared" si="79"/>
        <v>0</v>
      </c>
      <c r="N937" s="5">
        <f>+VLOOKUP(B937,'[2]TT 2023'!F$983:K$1048,6,0)</f>
        <v>45148</v>
      </c>
      <c r="O937" t="s">
        <v>1579</v>
      </c>
      <c r="R937" s="15">
        <f>VLOOKUP(B937,[7]ExportInvoiceList!$D:$O,3,0)</f>
        <v>2226532</v>
      </c>
      <c r="S937" s="15">
        <f t="shared" si="80"/>
        <v>0</v>
      </c>
      <c r="T937" t="str">
        <f>VLOOKUP(B937,[7]ExportInvoiceList!$D:$O,12,0)</f>
        <v>Lịch thanh toán: Monthly at 10 &amp; 24</v>
      </c>
      <c r="U937" s="4">
        <f>VLOOKUP(B937,[7]ExportInvoiceList!$D:$O,6,0)</f>
        <v>45142.000347222223</v>
      </c>
      <c r="V937" t="s">
        <v>1413</v>
      </c>
    </row>
    <row r="938" spans="1:22" hidden="1" x14ac:dyDescent="0.25">
      <c r="A938" s="5">
        <v>45107</v>
      </c>
      <c r="B938" s="16">
        <v>39090</v>
      </c>
      <c r="C938" s="6" t="s">
        <v>10</v>
      </c>
      <c r="D938" s="6" t="s">
        <v>1407</v>
      </c>
      <c r="E938" s="31">
        <v>1180742</v>
      </c>
      <c r="F938" s="22" t="s">
        <v>12</v>
      </c>
      <c r="G938" s="31">
        <v>118074</v>
      </c>
      <c r="H938" s="10">
        <f t="shared" si="77"/>
        <v>1298816</v>
      </c>
      <c r="I938" s="6" t="s">
        <v>175</v>
      </c>
      <c r="J938" s="6" t="s">
        <v>176</v>
      </c>
      <c r="K938" s="5">
        <f t="shared" si="78"/>
        <v>45142</v>
      </c>
      <c r="L938" s="10">
        <f>+VLOOKUP(B938,'[2]TT 2023'!F$983:K$1048,2,0)</f>
        <v>1298814</v>
      </c>
      <c r="M938" s="10">
        <f t="shared" si="79"/>
        <v>-2</v>
      </c>
      <c r="N938" s="5">
        <f>+VLOOKUP(B938,'[2]TT 2023'!F$983:K$1048,6,0)</f>
        <v>45148</v>
      </c>
      <c r="O938" t="s">
        <v>1579</v>
      </c>
      <c r="R938" s="15">
        <f>VLOOKUP(B938,[7]ExportInvoiceList!$D:$O,3,0)</f>
        <v>1298816</v>
      </c>
      <c r="S938" s="15">
        <f t="shared" si="80"/>
        <v>0</v>
      </c>
      <c r="T938" t="str">
        <f>VLOOKUP(B938,[7]ExportInvoiceList!$D:$O,12,0)</f>
        <v>Lịch thanh toán: Monthly at 10 &amp; 24</v>
      </c>
      <c r="U938" s="4">
        <f>VLOOKUP(B938,[7]ExportInvoiceList!$D:$O,6,0)</f>
        <v>45142.000347222223</v>
      </c>
      <c r="V938" t="s">
        <v>1413</v>
      </c>
    </row>
    <row r="939" spans="1:22" hidden="1" x14ac:dyDescent="0.25">
      <c r="A939" s="5">
        <v>45107</v>
      </c>
      <c r="B939" s="16">
        <v>39091</v>
      </c>
      <c r="C939" s="6" t="s">
        <v>10</v>
      </c>
      <c r="D939" s="6" t="s">
        <v>1408</v>
      </c>
      <c r="E939" s="31">
        <v>0</v>
      </c>
      <c r="F939" s="22" t="s">
        <v>12</v>
      </c>
      <c r="G939" s="31">
        <v>0</v>
      </c>
      <c r="H939" s="10">
        <f t="shared" si="77"/>
        <v>0</v>
      </c>
      <c r="I939" s="6" t="s">
        <v>73</v>
      </c>
      <c r="J939" s="6" t="s">
        <v>74</v>
      </c>
      <c r="K939" s="5">
        <f t="shared" si="78"/>
        <v>45142</v>
      </c>
      <c r="L939" s="10" t="e">
        <f>+VLOOKUP(B939,'[2]TT 2023'!F$666:K$785,2,0)</f>
        <v>#N/A</v>
      </c>
      <c r="M939" s="10" t="e">
        <f t="shared" si="79"/>
        <v>#N/A</v>
      </c>
      <c r="N939" s="5" t="e">
        <f>+VLOOKUP(B939,'[2]TT 2023'!F$666:K$785,6,0)</f>
        <v>#N/A</v>
      </c>
      <c r="O939" t="s">
        <v>1409</v>
      </c>
      <c r="R939" s="15">
        <f>+VLOOKUP(B939,[5]ExportInvoiceList!$D:$O,3,0)</f>
        <v>1738710</v>
      </c>
      <c r="S939" s="15">
        <f t="shared" si="80"/>
        <v>1738710</v>
      </c>
      <c r="T939" t="str">
        <f>+VLOOKUP(B939,[5]ExportInvoiceList!$D:$O,12,0)</f>
        <v>Chúng tôi đang xử lý hóa đơn, vui lòng liên hệ Do Thi Bich Lieu</v>
      </c>
      <c r="U939" s="4">
        <f>+VLOOKUP(B939,[5]ExportInvoiceList!$D:$O,6,0)</f>
        <v>0</v>
      </c>
    </row>
    <row r="940" spans="1:22" hidden="1" x14ac:dyDescent="0.25">
      <c r="A940" s="5">
        <v>45111</v>
      </c>
      <c r="B940" s="16">
        <v>182</v>
      </c>
      <c r="C940" s="6" t="s">
        <v>1221</v>
      </c>
      <c r="D940" s="6" t="s">
        <v>1410</v>
      </c>
      <c r="E940" s="31">
        <v>-303150</v>
      </c>
      <c r="F940" s="22" t="s">
        <v>12</v>
      </c>
      <c r="G940" s="31">
        <v>-30315</v>
      </c>
      <c r="H940" s="10">
        <f t="shared" si="77"/>
        <v>-333465</v>
      </c>
      <c r="I940" s="6" t="s">
        <v>139</v>
      </c>
      <c r="J940" s="6" t="s">
        <v>140</v>
      </c>
      <c r="K940" s="5">
        <f t="shared" ref="K940:K944" si="81">35+A940</f>
        <v>45146</v>
      </c>
      <c r="L940" s="10">
        <f>+VLOOKUP(B940,'[2]TT 2023'!F$786:K$899,2,0)</f>
        <v>-333465</v>
      </c>
      <c r="M940" s="10">
        <f t="shared" ref="M940:M944" si="82">+L940-H940</f>
        <v>0</v>
      </c>
      <c r="N940" s="5">
        <f>+VLOOKUP(B940,'[2]TT 2023'!F$786:K$899,6,0)</f>
        <v>45117</v>
      </c>
      <c r="O940" t="s">
        <v>1412</v>
      </c>
      <c r="R940" s="15" t="e">
        <f>+VLOOKUP(B940,[5]ExportInvoiceList!$D:$O,3,0)</f>
        <v>#N/A</v>
      </c>
      <c r="S940" s="15" t="e">
        <f t="shared" si="80"/>
        <v>#N/A</v>
      </c>
      <c r="T940" t="e">
        <f>+VLOOKUP(B940,[5]ExportInvoiceList!$D:$O,12,0)</f>
        <v>#N/A</v>
      </c>
      <c r="U940" s="4" t="e">
        <f>+VLOOKUP(B940,[5]ExportInvoiceList!$D:$O,6,0)</f>
        <v>#N/A</v>
      </c>
    </row>
    <row r="941" spans="1:22" hidden="1" x14ac:dyDescent="0.25">
      <c r="A941" s="5">
        <v>45111</v>
      </c>
      <c r="B941" s="16">
        <v>318</v>
      </c>
      <c r="C941" s="6" t="s">
        <v>987</v>
      </c>
      <c r="D941" s="6" t="s">
        <v>988</v>
      </c>
      <c r="E941" s="31">
        <v>-1128156</v>
      </c>
      <c r="F941" s="22" t="s">
        <v>1411</v>
      </c>
      <c r="G941" s="31">
        <v>-90252</v>
      </c>
      <c r="H941" s="10">
        <f t="shared" si="77"/>
        <v>-1218408</v>
      </c>
      <c r="I941" s="6" t="s">
        <v>175</v>
      </c>
      <c r="J941" s="6" t="s">
        <v>176</v>
      </c>
      <c r="K941" s="5">
        <f t="shared" si="81"/>
        <v>45146</v>
      </c>
      <c r="L941" s="10">
        <f>+VLOOKUP(B941,'[2]TT 2023'!F$786:K$899,2,0)</f>
        <v>-1218408</v>
      </c>
      <c r="M941" s="10">
        <f t="shared" si="82"/>
        <v>0</v>
      </c>
      <c r="N941" s="5">
        <f>+VLOOKUP(B941,'[2]TT 2023'!F$786:K$899,6,0)</f>
        <v>45117</v>
      </c>
      <c r="O941" t="s">
        <v>1412</v>
      </c>
      <c r="R941" s="15" t="e">
        <f>+VLOOKUP(B941,[5]ExportInvoiceList!$D:$O,3,0)</f>
        <v>#N/A</v>
      </c>
      <c r="S941" s="15" t="e">
        <f t="shared" si="80"/>
        <v>#N/A</v>
      </c>
      <c r="T941" t="e">
        <f>+VLOOKUP(B941,[5]ExportInvoiceList!$D:$O,12,0)</f>
        <v>#N/A</v>
      </c>
      <c r="U941" s="4" t="e">
        <f>+VLOOKUP(B941,[5]ExportInvoiceList!$D:$O,6,0)</f>
        <v>#N/A</v>
      </c>
    </row>
    <row r="942" spans="1:22" hidden="1" x14ac:dyDescent="0.25">
      <c r="A942" s="5">
        <v>45111</v>
      </c>
      <c r="B942" s="16">
        <v>401</v>
      </c>
      <c r="C942" s="6" t="s">
        <v>686</v>
      </c>
      <c r="D942" s="6" t="s">
        <v>645</v>
      </c>
      <c r="E942" s="31">
        <v>-2806445</v>
      </c>
      <c r="F942" s="22" t="s">
        <v>12</v>
      </c>
      <c r="G942" s="31">
        <v>-280645</v>
      </c>
      <c r="H942" s="10">
        <f t="shared" si="77"/>
        <v>-3087090</v>
      </c>
      <c r="I942" s="6" t="s">
        <v>131</v>
      </c>
      <c r="J942" s="6" t="s">
        <v>132</v>
      </c>
      <c r="K942" s="5">
        <f t="shared" si="81"/>
        <v>45146</v>
      </c>
      <c r="L942" s="10">
        <f>+VLOOKUP(B942,'[2]TT 2023'!F$786:K$899,2,0)</f>
        <v>-3087090</v>
      </c>
      <c r="M942" s="10">
        <f t="shared" si="82"/>
        <v>0</v>
      </c>
      <c r="N942" s="5">
        <f>+VLOOKUP(B942,'[2]TT 2023'!F$786:K$899,6,0)</f>
        <v>45117</v>
      </c>
      <c r="O942" t="s">
        <v>1412</v>
      </c>
      <c r="R942" s="15" t="e">
        <f>+VLOOKUP(B942,[5]ExportInvoiceList!$D:$O,3,0)</f>
        <v>#N/A</v>
      </c>
      <c r="S942" s="15" t="e">
        <f t="shared" si="80"/>
        <v>#N/A</v>
      </c>
      <c r="T942" t="e">
        <f>+VLOOKUP(B942,[5]ExportInvoiceList!$D:$O,12,0)</f>
        <v>#N/A</v>
      </c>
      <c r="U942" s="4" t="e">
        <f>+VLOOKUP(B942,[5]ExportInvoiceList!$D:$O,6,0)</f>
        <v>#N/A</v>
      </c>
    </row>
    <row r="943" spans="1:22" hidden="1" x14ac:dyDescent="0.25">
      <c r="A943" s="5">
        <v>45111</v>
      </c>
      <c r="B943" s="16">
        <v>413</v>
      </c>
      <c r="C943" s="6" t="s">
        <v>686</v>
      </c>
      <c r="D943" s="6" t="s">
        <v>645</v>
      </c>
      <c r="E943" s="31">
        <v>-220293</v>
      </c>
      <c r="F943" s="22" t="s">
        <v>1411</v>
      </c>
      <c r="G943" s="31">
        <v>-17623</v>
      </c>
      <c r="H943" s="10">
        <f t="shared" si="77"/>
        <v>-237916</v>
      </c>
      <c r="I943" s="6" t="s">
        <v>131</v>
      </c>
      <c r="J943" s="6" t="s">
        <v>132</v>
      </c>
      <c r="K943" s="5">
        <f t="shared" si="81"/>
        <v>45146</v>
      </c>
      <c r="L943" s="10">
        <f>+VLOOKUP(B943,'[2]TT 2023'!F$786:K$899,2,0)</f>
        <v>-237916</v>
      </c>
      <c r="M943" s="10">
        <f t="shared" si="82"/>
        <v>0</v>
      </c>
      <c r="N943" s="5">
        <f>+VLOOKUP(B943,'[2]TT 2023'!F$786:K$899,6,0)</f>
        <v>45117</v>
      </c>
      <c r="O943" t="s">
        <v>1412</v>
      </c>
      <c r="R943" s="15" t="e">
        <f>+VLOOKUP(B943,[5]ExportInvoiceList!$D:$O,3,0)</f>
        <v>#N/A</v>
      </c>
      <c r="S943" s="15" t="e">
        <f t="shared" si="80"/>
        <v>#N/A</v>
      </c>
      <c r="T943" t="e">
        <f>+VLOOKUP(B943,[5]ExportInvoiceList!$D:$O,12,0)</f>
        <v>#N/A</v>
      </c>
      <c r="U943" s="4" t="e">
        <f>+VLOOKUP(B943,[5]ExportInvoiceList!$D:$O,6,0)</f>
        <v>#N/A</v>
      </c>
    </row>
    <row r="944" spans="1:22" hidden="1" x14ac:dyDescent="0.25">
      <c r="A944" s="5">
        <v>45111</v>
      </c>
      <c r="B944" s="16">
        <v>1973</v>
      </c>
      <c r="C944" s="6" t="s">
        <v>1230</v>
      </c>
      <c r="D944" s="6" t="s">
        <v>589</v>
      </c>
      <c r="E944" s="31">
        <v>-1606157</v>
      </c>
      <c r="F944" s="22" t="s">
        <v>12</v>
      </c>
      <c r="G944" s="31">
        <v>-160616</v>
      </c>
      <c r="H944" s="10">
        <f t="shared" si="77"/>
        <v>-1766773</v>
      </c>
      <c r="I944" s="6" t="s">
        <v>13</v>
      </c>
      <c r="J944" s="6" t="s">
        <v>14</v>
      </c>
      <c r="K944" s="5">
        <f t="shared" si="81"/>
        <v>45146</v>
      </c>
      <c r="L944" s="10">
        <f>+VLOOKUP(B944,'[2]TT 2023'!F$786:K$899,2,0)</f>
        <v>-1766773</v>
      </c>
      <c r="M944" s="10">
        <f t="shared" si="82"/>
        <v>0</v>
      </c>
      <c r="N944" s="5">
        <f>+VLOOKUP(B944,'[2]TT 2023'!F$786:K$899,6,0)</f>
        <v>45117</v>
      </c>
      <c r="O944" t="s">
        <v>1412</v>
      </c>
      <c r="R944" s="15" t="e">
        <f>+VLOOKUP(B944,[5]ExportInvoiceList!$D:$O,3,0)</f>
        <v>#N/A</v>
      </c>
      <c r="S944" s="15" t="e">
        <f t="shared" si="80"/>
        <v>#N/A</v>
      </c>
      <c r="T944" t="e">
        <f>+VLOOKUP(B944,[5]ExportInvoiceList!$D:$O,12,0)</f>
        <v>#N/A</v>
      </c>
      <c r="U944" s="4" t="e">
        <f>+VLOOKUP(B944,[5]ExportInvoiceList!$D:$O,6,0)</f>
        <v>#N/A</v>
      </c>
    </row>
    <row r="945" spans="1:15" hidden="1" x14ac:dyDescent="0.25">
      <c r="A945" s="5">
        <v>45117</v>
      </c>
      <c r="B945" s="16">
        <v>202</v>
      </c>
      <c r="C945" s="6" t="s">
        <v>1248</v>
      </c>
      <c r="D945" s="6" t="s">
        <v>1429</v>
      </c>
      <c r="E945" s="31">
        <v>-4884151</v>
      </c>
      <c r="F945" s="22" t="s">
        <v>1411</v>
      </c>
      <c r="G945" s="31">
        <v>-390731</v>
      </c>
      <c r="H945" s="10">
        <f t="shared" si="77"/>
        <v>-5274882</v>
      </c>
      <c r="I945" s="6" t="s">
        <v>89</v>
      </c>
      <c r="J945" s="6" t="s">
        <v>90</v>
      </c>
      <c r="K945" s="5">
        <f t="shared" ref="K945:K961" si="83">35+A945</f>
        <v>45152</v>
      </c>
      <c r="L945" s="10">
        <f>+VLOOKUP(B945,'[2]TT 2023'!F$900:K$982,2,0)</f>
        <v>-5274883</v>
      </c>
      <c r="M945" s="10">
        <f t="shared" ref="M945:M961" si="84">+L945-H945</f>
        <v>-1</v>
      </c>
      <c r="N945" s="5">
        <f>+VLOOKUP(B945,'[2]TT 2023'!F$900:K$982,6,0)</f>
        <v>45131</v>
      </c>
      <c r="O945" t="s">
        <v>1446</v>
      </c>
    </row>
    <row r="946" spans="1:15" hidden="1" x14ac:dyDescent="0.25">
      <c r="A946" s="5">
        <v>45117</v>
      </c>
      <c r="B946" s="16">
        <v>281</v>
      </c>
      <c r="C946" s="6" t="s">
        <v>982</v>
      </c>
      <c r="D946" s="6" t="s">
        <v>1430</v>
      </c>
      <c r="E946" s="31">
        <v>-190702</v>
      </c>
      <c r="F946" s="22" t="s">
        <v>1411</v>
      </c>
      <c r="G946" s="31">
        <v>-15256</v>
      </c>
      <c r="H946" s="10">
        <f t="shared" si="77"/>
        <v>-205958</v>
      </c>
      <c r="I946" s="6" t="s">
        <v>53</v>
      </c>
      <c r="J946" s="6" t="s">
        <v>54</v>
      </c>
      <c r="K946" s="5">
        <f t="shared" si="83"/>
        <v>45152</v>
      </c>
      <c r="L946" s="10">
        <f>+VLOOKUP(B946,'[2]TT 2023'!F$900:K$982,2,0)</f>
        <v>-205958</v>
      </c>
      <c r="M946" s="10">
        <f t="shared" si="84"/>
        <v>0</v>
      </c>
      <c r="N946" s="5">
        <f>+VLOOKUP(B946,'[2]TT 2023'!F$900:K$982,6,0)</f>
        <v>45131</v>
      </c>
      <c r="O946" t="s">
        <v>1446</v>
      </c>
    </row>
    <row r="947" spans="1:15" hidden="1" x14ac:dyDescent="0.25">
      <c r="A947" s="5">
        <v>45117</v>
      </c>
      <c r="B947" s="16">
        <v>311</v>
      </c>
      <c r="C947" s="6" t="s">
        <v>985</v>
      </c>
      <c r="D947" s="6" t="s">
        <v>1431</v>
      </c>
      <c r="E947" s="31">
        <v>-2851872</v>
      </c>
      <c r="F947" s="22" t="s">
        <v>1411</v>
      </c>
      <c r="G947" s="31">
        <v>-228149</v>
      </c>
      <c r="H947" s="10">
        <f t="shared" si="77"/>
        <v>-3080021</v>
      </c>
      <c r="I947" s="6" t="s">
        <v>101</v>
      </c>
      <c r="J947" s="6" t="s">
        <v>102</v>
      </c>
      <c r="K947" s="5">
        <f t="shared" si="83"/>
        <v>45152</v>
      </c>
      <c r="L947" s="10">
        <f>+VLOOKUP(B947,'[2]TT 2023'!F$900:K$982,2,0)</f>
        <v>-3080022</v>
      </c>
      <c r="M947" s="10">
        <f t="shared" si="84"/>
        <v>-1</v>
      </c>
      <c r="N947" s="5">
        <f>+VLOOKUP(B947,'[2]TT 2023'!F$900:K$982,6,0)</f>
        <v>45131</v>
      </c>
      <c r="O947" t="s">
        <v>1446</v>
      </c>
    </row>
    <row r="948" spans="1:15" hidden="1" x14ac:dyDescent="0.25">
      <c r="A948" s="5">
        <v>45117</v>
      </c>
      <c r="B948" s="16">
        <v>328</v>
      </c>
      <c r="C948" s="6" t="s">
        <v>987</v>
      </c>
      <c r="D948" s="6" t="s">
        <v>1432</v>
      </c>
      <c r="E948" s="31">
        <v>-1068859</v>
      </c>
      <c r="F948" s="22" t="s">
        <v>1411</v>
      </c>
      <c r="G948" s="31">
        <v>-85509</v>
      </c>
      <c r="H948" s="10">
        <f t="shared" ref="H948:H1011" si="85">+E948+G948</f>
        <v>-1154368</v>
      </c>
      <c r="I948" s="6" t="s">
        <v>175</v>
      </c>
      <c r="J948" s="6" t="s">
        <v>176</v>
      </c>
      <c r="K948" s="5">
        <f t="shared" si="83"/>
        <v>45152</v>
      </c>
      <c r="L948" s="10">
        <f>+VLOOKUP(B948,'[2]TT 2023'!F$900:K$982,2,0)</f>
        <v>-1154368</v>
      </c>
      <c r="M948" s="10">
        <f t="shared" si="84"/>
        <v>0</v>
      </c>
      <c r="N948" s="5">
        <f>+VLOOKUP(B948,'[2]TT 2023'!F$900:K$982,6,0)</f>
        <v>45131</v>
      </c>
      <c r="O948" t="s">
        <v>1446</v>
      </c>
    </row>
    <row r="949" spans="1:15" hidden="1" x14ac:dyDescent="0.25">
      <c r="A949" s="5">
        <v>45117</v>
      </c>
      <c r="B949" s="16">
        <v>417</v>
      </c>
      <c r="C949" s="6" t="s">
        <v>686</v>
      </c>
      <c r="D949" s="6" t="s">
        <v>1433</v>
      </c>
      <c r="E949" s="31">
        <v>-506030</v>
      </c>
      <c r="F949" s="22" t="s">
        <v>1411</v>
      </c>
      <c r="G949" s="31">
        <v>-40482</v>
      </c>
      <c r="H949" s="10">
        <f t="shared" si="85"/>
        <v>-546512</v>
      </c>
      <c r="I949" s="6" t="s">
        <v>131</v>
      </c>
      <c r="J949" s="6" t="s">
        <v>132</v>
      </c>
      <c r="K949" s="5">
        <f t="shared" si="83"/>
        <v>45152</v>
      </c>
      <c r="L949" s="10">
        <f>+VLOOKUP(B949,'[2]TT 2023'!F$900:K$982,2,0)</f>
        <v>-546512</v>
      </c>
      <c r="M949" s="10">
        <f t="shared" si="84"/>
        <v>0</v>
      </c>
      <c r="N949" s="5">
        <f>+VLOOKUP(B949,'[2]TT 2023'!F$900:K$982,6,0)</f>
        <v>45131</v>
      </c>
      <c r="O949" t="s">
        <v>1446</v>
      </c>
    </row>
    <row r="950" spans="1:15" hidden="1" x14ac:dyDescent="0.25">
      <c r="A950" s="5">
        <v>45117</v>
      </c>
      <c r="B950" s="16">
        <v>429</v>
      </c>
      <c r="C950" s="6" t="s">
        <v>686</v>
      </c>
      <c r="D950" s="6" t="s">
        <v>1434</v>
      </c>
      <c r="E950" s="31">
        <v>-357277</v>
      </c>
      <c r="F950" s="22" t="s">
        <v>1411</v>
      </c>
      <c r="G950" s="31">
        <v>-28582</v>
      </c>
      <c r="H950" s="10">
        <f t="shared" si="85"/>
        <v>-385859</v>
      </c>
      <c r="I950" s="6" t="s">
        <v>131</v>
      </c>
      <c r="J950" s="6" t="s">
        <v>132</v>
      </c>
      <c r="K950" s="5">
        <f t="shared" si="83"/>
        <v>45152</v>
      </c>
      <c r="L950" s="10">
        <f>+VLOOKUP(B950,'[2]TT 2023'!F$900:K$982,2,0)</f>
        <v>-385859</v>
      </c>
      <c r="M950" s="10">
        <f t="shared" si="84"/>
        <v>0</v>
      </c>
      <c r="N950" s="5">
        <f>+VLOOKUP(B950,'[2]TT 2023'!F$900:K$982,6,0)</f>
        <v>45131</v>
      </c>
      <c r="O950" t="s">
        <v>1446</v>
      </c>
    </row>
    <row r="951" spans="1:15" hidden="1" x14ac:dyDescent="0.25">
      <c r="A951" s="5">
        <v>45120</v>
      </c>
      <c r="B951" s="16">
        <v>265</v>
      </c>
      <c r="C951" s="6" t="s">
        <v>1226</v>
      </c>
      <c r="D951" s="6" t="s">
        <v>1435</v>
      </c>
      <c r="E951" s="31">
        <v>-708000</v>
      </c>
      <c r="F951" s="22" t="s">
        <v>1411</v>
      </c>
      <c r="G951" s="31">
        <v>-56640</v>
      </c>
      <c r="H951" s="10">
        <f t="shared" si="85"/>
        <v>-764640</v>
      </c>
      <c r="I951" s="6" t="s">
        <v>13</v>
      </c>
      <c r="J951" s="6" t="s">
        <v>14</v>
      </c>
      <c r="K951" s="5">
        <f t="shared" si="83"/>
        <v>45155</v>
      </c>
      <c r="L951" s="10">
        <f>+VLOOKUP(B951,'[2]TT 2023'!F$900:K$982,2,0)</f>
        <v>-764640</v>
      </c>
      <c r="M951" s="10">
        <f t="shared" si="84"/>
        <v>0</v>
      </c>
      <c r="N951" s="5">
        <f>+VLOOKUP(B951,'[2]TT 2023'!F$900:K$982,6,0)</f>
        <v>45131</v>
      </c>
      <c r="O951" t="s">
        <v>1446</v>
      </c>
    </row>
    <row r="952" spans="1:15" hidden="1" x14ac:dyDescent="0.25">
      <c r="A952" s="5">
        <v>45120</v>
      </c>
      <c r="B952" s="16">
        <v>334</v>
      </c>
      <c r="C952" s="6" t="s">
        <v>987</v>
      </c>
      <c r="D952" s="6" t="s">
        <v>1436</v>
      </c>
      <c r="E952" s="31">
        <v>-90750</v>
      </c>
      <c r="F952" s="22" t="s">
        <v>1411</v>
      </c>
      <c r="G952" s="31">
        <v>-7260</v>
      </c>
      <c r="H952" s="10">
        <f t="shared" si="85"/>
        <v>-98010</v>
      </c>
      <c r="I952" s="6" t="s">
        <v>175</v>
      </c>
      <c r="J952" s="6" t="s">
        <v>176</v>
      </c>
      <c r="K952" s="5">
        <f t="shared" si="83"/>
        <v>45155</v>
      </c>
      <c r="L952" s="10">
        <f>+VLOOKUP(B952,'[2]TT 2023'!F$900:K$982,2,0)</f>
        <v>-98010</v>
      </c>
      <c r="M952" s="10">
        <f t="shared" si="84"/>
        <v>0</v>
      </c>
      <c r="N952" s="5">
        <f>+VLOOKUP(B952,'[2]TT 2023'!F$900:K$982,6,0)</f>
        <v>45131</v>
      </c>
      <c r="O952" t="s">
        <v>1446</v>
      </c>
    </row>
    <row r="953" spans="1:15" hidden="1" x14ac:dyDescent="0.25">
      <c r="A953" s="5">
        <v>45124</v>
      </c>
      <c r="B953" s="16">
        <v>284</v>
      </c>
      <c r="C953" s="6" t="s">
        <v>682</v>
      </c>
      <c r="D953" s="6" t="s">
        <v>1437</v>
      </c>
      <c r="E953" s="31">
        <v>-2842561</v>
      </c>
      <c r="F953" s="22" t="s">
        <v>1411</v>
      </c>
      <c r="G953" s="31">
        <v>-227405</v>
      </c>
      <c r="H953" s="10">
        <f t="shared" si="85"/>
        <v>-3069966</v>
      </c>
      <c r="I953" s="6" t="s">
        <v>93</v>
      </c>
      <c r="J953" s="6" t="s">
        <v>94</v>
      </c>
      <c r="K953" s="5">
        <f t="shared" si="83"/>
        <v>45159</v>
      </c>
      <c r="L953" s="10">
        <f>+VLOOKUP(B953,'[2]TT 2023'!F$900:K$982,2,0)</f>
        <v>-3069966</v>
      </c>
      <c r="M953" s="10">
        <f t="shared" si="84"/>
        <v>0</v>
      </c>
      <c r="N953" s="5">
        <f>+VLOOKUP(B953,'[2]TT 2023'!F$900:K$982,6,0)</f>
        <v>45131</v>
      </c>
      <c r="O953" t="s">
        <v>1446</v>
      </c>
    </row>
    <row r="954" spans="1:15" hidden="1" x14ac:dyDescent="0.25">
      <c r="A954" s="12">
        <v>45112</v>
      </c>
      <c r="B954" s="20">
        <v>30152</v>
      </c>
      <c r="D954" s="13" t="s">
        <v>1438</v>
      </c>
      <c r="E954" s="14">
        <v>-22580654</v>
      </c>
      <c r="F954" s="50">
        <v>9.9999982285721226E-2</v>
      </c>
      <c r="G954" s="14">
        <v>-2258065</v>
      </c>
      <c r="H954" s="10">
        <f t="shared" si="85"/>
        <v>-24838719</v>
      </c>
      <c r="I954" s="13" t="s">
        <v>13</v>
      </c>
      <c r="J954" s="6" t="s">
        <v>14</v>
      </c>
      <c r="K954" s="5">
        <f t="shared" si="83"/>
        <v>45147</v>
      </c>
      <c r="L954" s="10">
        <f>+VLOOKUP(B954,'[2]TT 2023'!F$900:K$982,2,0)</f>
        <v>-24838719</v>
      </c>
      <c r="M954" s="10">
        <f t="shared" si="84"/>
        <v>0</v>
      </c>
      <c r="N954" s="5">
        <f>+VLOOKUP(B954,'[2]TT 2023'!F$900:K$982,6,0)</f>
        <v>45131</v>
      </c>
      <c r="O954" t="s">
        <v>1446</v>
      </c>
    </row>
    <row r="955" spans="1:15" hidden="1" x14ac:dyDescent="0.25">
      <c r="A955" s="12">
        <v>45112</v>
      </c>
      <c r="B955" s="20">
        <v>30151</v>
      </c>
      <c r="D955" s="13" t="s">
        <v>1439</v>
      </c>
      <c r="E955" s="14">
        <v>-4260501</v>
      </c>
      <c r="F955" s="50">
        <v>9.9999976528581974E-2</v>
      </c>
      <c r="G955" s="14">
        <v>-426050</v>
      </c>
      <c r="H955" s="10">
        <f t="shared" si="85"/>
        <v>-4686551</v>
      </c>
      <c r="I955" s="13" t="s">
        <v>13</v>
      </c>
      <c r="J955" s="6" t="s">
        <v>14</v>
      </c>
      <c r="K955" s="5">
        <f t="shared" si="83"/>
        <v>45147</v>
      </c>
      <c r="L955" s="10">
        <f>+VLOOKUP(B955,'[2]TT 2023'!F$900:K$982,2,0)</f>
        <v>-4686551</v>
      </c>
      <c r="M955" s="10">
        <f t="shared" si="84"/>
        <v>0</v>
      </c>
      <c r="N955" s="5">
        <f>+VLOOKUP(B955,'[2]TT 2023'!F$900:K$982,6,0)</f>
        <v>45131</v>
      </c>
      <c r="O955" t="s">
        <v>1446</v>
      </c>
    </row>
    <row r="956" spans="1:15" hidden="1" x14ac:dyDescent="0.25">
      <c r="A956" s="12">
        <v>45112</v>
      </c>
      <c r="B956" s="20">
        <v>30155</v>
      </c>
      <c r="D956" s="13" t="s">
        <v>1440</v>
      </c>
      <c r="E956" s="14">
        <v>-13894781</v>
      </c>
      <c r="F956" s="50">
        <v>9.9999992803053175E-2</v>
      </c>
      <c r="G956" s="14">
        <v>-1389478</v>
      </c>
      <c r="H956" s="10">
        <f t="shared" si="85"/>
        <v>-15284259</v>
      </c>
      <c r="I956" s="13" t="s">
        <v>13</v>
      </c>
      <c r="J956" s="6" t="s">
        <v>14</v>
      </c>
      <c r="K956" s="5">
        <f t="shared" si="83"/>
        <v>45147</v>
      </c>
      <c r="L956" s="10">
        <f>+VLOOKUP(B956,'[2]TT 2023'!F$900:K$982,2,0)</f>
        <v>-15284259</v>
      </c>
      <c r="M956" s="10">
        <f t="shared" si="84"/>
        <v>0</v>
      </c>
      <c r="N956" s="5">
        <f>+VLOOKUP(B956,'[2]TT 2023'!F$900:K$982,6,0)</f>
        <v>45131</v>
      </c>
      <c r="O956" t="s">
        <v>1446</v>
      </c>
    </row>
    <row r="957" spans="1:15" hidden="1" x14ac:dyDescent="0.25">
      <c r="A957" s="12">
        <v>45112</v>
      </c>
      <c r="B957" s="20">
        <v>30156</v>
      </c>
      <c r="D957" s="13" t="s">
        <v>1441</v>
      </c>
      <c r="E957" s="14">
        <v>-2130250</v>
      </c>
      <c r="F957" s="50">
        <v>0.1</v>
      </c>
      <c r="G957" s="14">
        <v>-213025</v>
      </c>
      <c r="H957" s="10">
        <f t="shared" si="85"/>
        <v>-2343275</v>
      </c>
      <c r="I957" s="13" t="s">
        <v>13</v>
      </c>
      <c r="J957" s="6" t="s">
        <v>14</v>
      </c>
      <c r="K957" s="5">
        <f t="shared" si="83"/>
        <v>45147</v>
      </c>
      <c r="L957" s="10">
        <f>+VLOOKUP(B957,'[2]TT 2023'!F$900:K$982,2,0)</f>
        <v>-2343275</v>
      </c>
      <c r="M957" s="10">
        <f t="shared" si="84"/>
        <v>0</v>
      </c>
      <c r="N957" s="5">
        <f>+VLOOKUP(B957,'[2]TT 2023'!F$900:K$982,6,0)</f>
        <v>45131</v>
      </c>
      <c r="O957" t="s">
        <v>1446</v>
      </c>
    </row>
    <row r="958" spans="1:15" hidden="1" x14ac:dyDescent="0.25">
      <c r="A958" s="12">
        <v>45112</v>
      </c>
      <c r="B958" s="20">
        <v>30154</v>
      </c>
      <c r="D958" s="13" t="s">
        <v>1442</v>
      </c>
      <c r="E958" s="14">
        <v>-23868052</v>
      </c>
      <c r="F958" s="50">
        <v>9.9999991620598111E-2</v>
      </c>
      <c r="G958" s="14">
        <v>-2386805</v>
      </c>
      <c r="H958" s="10">
        <f t="shared" si="85"/>
        <v>-26254857</v>
      </c>
      <c r="I958" s="13" t="s">
        <v>13</v>
      </c>
      <c r="J958" s="6" t="s">
        <v>14</v>
      </c>
      <c r="K958" s="5">
        <f t="shared" si="83"/>
        <v>45147</v>
      </c>
      <c r="L958" s="10">
        <f>+VLOOKUP(B958,'[2]TT 2023'!F$900:K$982,2,0)</f>
        <v>-26254857</v>
      </c>
      <c r="M958" s="10">
        <f t="shared" si="84"/>
        <v>0</v>
      </c>
      <c r="N958" s="5">
        <f>+VLOOKUP(B958,'[2]TT 2023'!F$900:K$982,6,0)</f>
        <v>45131</v>
      </c>
      <c r="O958" t="s">
        <v>1446</v>
      </c>
    </row>
    <row r="959" spans="1:15" hidden="1" x14ac:dyDescent="0.25">
      <c r="A959" s="12">
        <v>45112</v>
      </c>
      <c r="B959" s="20">
        <v>30153</v>
      </c>
      <c r="D959" s="13" t="s">
        <v>1443</v>
      </c>
      <c r="E959" s="14">
        <v>-9586127</v>
      </c>
      <c r="F959" s="50">
        <v>0.10000003129522486</v>
      </c>
      <c r="G959" s="14">
        <v>-958613</v>
      </c>
      <c r="H959" s="10">
        <f t="shared" si="85"/>
        <v>-10544740</v>
      </c>
      <c r="I959" s="13" t="s">
        <v>13</v>
      </c>
      <c r="J959" s="6" t="s">
        <v>14</v>
      </c>
      <c r="K959" s="5">
        <f t="shared" si="83"/>
        <v>45147</v>
      </c>
      <c r="L959" s="10">
        <f>+VLOOKUP(B959,'[2]TT 2023'!F$900:K$982,2,0)</f>
        <v>-10544740</v>
      </c>
      <c r="M959" s="10">
        <f t="shared" si="84"/>
        <v>0</v>
      </c>
      <c r="N959" s="5">
        <f>+VLOOKUP(B959,'[2]TT 2023'!F$900:K$982,6,0)</f>
        <v>45131</v>
      </c>
      <c r="O959" t="s">
        <v>1446</v>
      </c>
    </row>
    <row r="960" spans="1:15" hidden="1" x14ac:dyDescent="0.25">
      <c r="A960" s="12">
        <v>45113</v>
      </c>
      <c r="B960" s="20">
        <v>31730</v>
      </c>
      <c r="D960" s="13" t="s">
        <v>1444</v>
      </c>
      <c r="E960" s="14">
        <v>-40000000</v>
      </c>
      <c r="F960" s="50">
        <v>0.1</v>
      </c>
      <c r="G960" s="14">
        <v>-4000000</v>
      </c>
      <c r="H960" s="10">
        <f t="shared" si="85"/>
        <v>-44000000</v>
      </c>
      <c r="I960" s="13" t="s">
        <v>13</v>
      </c>
      <c r="J960" s="6" t="s">
        <v>14</v>
      </c>
      <c r="K960" s="5">
        <f t="shared" si="83"/>
        <v>45148</v>
      </c>
      <c r="L960" s="10">
        <f>+VLOOKUP(B960,'[2]TT 2023'!F$900:K$982,2,0)</f>
        <v>-44000000</v>
      </c>
      <c r="M960" s="10">
        <f t="shared" si="84"/>
        <v>0</v>
      </c>
      <c r="N960" s="5">
        <f>+VLOOKUP(B960,'[2]TT 2023'!F$900:K$982,6,0)</f>
        <v>45131</v>
      </c>
      <c r="O960" t="s">
        <v>1446</v>
      </c>
    </row>
    <row r="961" spans="1:22" hidden="1" x14ac:dyDescent="0.25">
      <c r="A961" s="12">
        <v>45127</v>
      </c>
      <c r="B961" s="20">
        <v>6480</v>
      </c>
      <c r="D961" s="13" t="s">
        <v>1445</v>
      </c>
      <c r="E961" s="14">
        <v>-3978832</v>
      </c>
      <c r="F961" s="50">
        <v>0.10000020106403085</v>
      </c>
      <c r="G961" s="14">
        <v>-397884</v>
      </c>
      <c r="H961" s="10">
        <f t="shared" si="85"/>
        <v>-4376716</v>
      </c>
      <c r="I961" s="13" t="s">
        <v>13</v>
      </c>
      <c r="J961" s="6" t="s">
        <v>14</v>
      </c>
      <c r="K961" s="5">
        <f t="shared" si="83"/>
        <v>45162</v>
      </c>
      <c r="L961" s="10">
        <f>+VLOOKUP(B961,'[2]TT 2023'!F$983:K$1048,2,0)</f>
        <v>-4376715</v>
      </c>
      <c r="M961" s="10">
        <f t="shared" si="84"/>
        <v>1</v>
      </c>
      <c r="N961" s="5">
        <f>+VLOOKUP(B961,'[2]TT 2023'!F$983:K$1048,6,0)</f>
        <v>45148</v>
      </c>
      <c r="O961" t="s">
        <v>1579</v>
      </c>
      <c r="R961" s="15" t="e">
        <f>VLOOKUP(B961,[7]ExportInvoiceList!$D:$O,3,0)</f>
        <v>#N/A</v>
      </c>
      <c r="S961" s="15" t="e">
        <f t="shared" ref="S961:S1024" si="86">+R961-H961</f>
        <v>#N/A</v>
      </c>
      <c r="T961" t="e">
        <f>VLOOKUP(B961,[7]ExportInvoiceList!$D:$O,12,0)</f>
        <v>#N/A</v>
      </c>
      <c r="U961" s="4" t="e">
        <f>VLOOKUP(B961,[7]ExportInvoiceList!$D:$O,6,0)</f>
        <v>#N/A</v>
      </c>
    </row>
    <row r="962" spans="1:22" hidden="1" x14ac:dyDescent="0.25">
      <c r="A962" s="5">
        <v>45111</v>
      </c>
      <c r="B962" s="16">
        <v>39427</v>
      </c>
      <c r="C962" s="6" t="s">
        <v>10</v>
      </c>
      <c r="D962" s="6" t="s">
        <v>1447</v>
      </c>
      <c r="E962" s="31">
        <v>4114550</v>
      </c>
      <c r="F962" s="22" t="s">
        <v>1411</v>
      </c>
      <c r="G962" s="31">
        <v>329164</v>
      </c>
      <c r="H962" s="31">
        <f t="shared" si="85"/>
        <v>4443714</v>
      </c>
      <c r="I962" s="6" t="s">
        <v>13</v>
      </c>
      <c r="J962" s="6" t="s">
        <v>14</v>
      </c>
      <c r="K962" s="5">
        <f t="shared" ref="K962:K1025" si="87">35+A962</f>
        <v>45146</v>
      </c>
      <c r="L962" s="10">
        <f>+VLOOKUP(B962,'[2]TT 2023'!F$983:K$1048,2,0)</f>
        <v>4443714</v>
      </c>
      <c r="M962" s="10">
        <f t="shared" ref="M962:M1025" si="88">+L962-H962</f>
        <v>0</v>
      </c>
      <c r="N962" s="5">
        <f>+VLOOKUP(B962,'[2]TT 2023'!F$983:K$1048,6,0)</f>
        <v>45148</v>
      </c>
      <c r="O962" t="s">
        <v>1579</v>
      </c>
      <c r="R962" s="15">
        <f>VLOOKUP(B962,[7]ExportInvoiceList!$D:$O,3,0)</f>
        <v>4443714</v>
      </c>
      <c r="S962" s="15">
        <f t="shared" si="86"/>
        <v>0</v>
      </c>
      <c r="T962" t="str">
        <f>VLOOKUP(B962,[7]ExportInvoiceList!$D:$O,12,0)</f>
        <v>Lịch thanh toán: Monthly at 10 &amp; 24</v>
      </c>
      <c r="U962" s="4">
        <f>VLOOKUP(B962,[7]ExportInvoiceList!$D:$O,6,0)</f>
        <v>45142.000347222223</v>
      </c>
      <c r="V962" t="s">
        <v>1413</v>
      </c>
    </row>
    <row r="963" spans="1:22" hidden="1" x14ac:dyDescent="0.25">
      <c r="A963" s="5">
        <v>45111</v>
      </c>
      <c r="B963" s="16">
        <v>39439</v>
      </c>
      <c r="C963" s="6" t="s">
        <v>10</v>
      </c>
      <c r="D963" s="6" t="s">
        <v>1448</v>
      </c>
      <c r="E963" s="31">
        <v>453750</v>
      </c>
      <c r="F963" s="22" t="s">
        <v>1411</v>
      </c>
      <c r="G963" s="31">
        <v>36300</v>
      </c>
      <c r="H963" s="31">
        <f t="shared" si="85"/>
        <v>490050</v>
      </c>
      <c r="I963" s="6" t="s">
        <v>13</v>
      </c>
      <c r="J963" s="6" t="s">
        <v>14</v>
      </c>
      <c r="K963" s="5">
        <f t="shared" si="87"/>
        <v>45146</v>
      </c>
      <c r="L963" s="10">
        <f>+VLOOKUP(B963,'[2]TT 2023'!F$983:K$1048,2,0)</f>
        <v>490050</v>
      </c>
      <c r="M963" s="10">
        <f t="shared" si="88"/>
        <v>0</v>
      </c>
      <c r="N963" s="5">
        <f>+VLOOKUP(B963,'[2]TT 2023'!F$983:K$1048,6,0)</f>
        <v>45148</v>
      </c>
      <c r="O963" t="s">
        <v>1579</v>
      </c>
      <c r="R963" s="15">
        <f>VLOOKUP(B963,[7]ExportInvoiceList!$D:$O,3,0)</f>
        <v>490050</v>
      </c>
      <c r="S963" s="15">
        <f t="shared" si="86"/>
        <v>0</v>
      </c>
      <c r="T963" t="str">
        <f>VLOOKUP(B963,[7]ExportInvoiceList!$D:$O,12,0)</f>
        <v>Lịch thanh toán: Monthly at 10 &amp; 24</v>
      </c>
      <c r="U963" s="4">
        <f>VLOOKUP(B963,[7]ExportInvoiceList!$D:$O,6,0)</f>
        <v>45145.000347222223</v>
      </c>
      <c r="V963" t="s">
        <v>1413</v>
      </c>
    </row>
    <row r="964" spans="1:22" hidden="1" x14ac:dyDescent="0.25">
      <c r="A964" s="5">
        <v>45111</v>
      </c>
      <c r="B964" s="16">
        <v>39441</v>
      </c>
      <c r="C964" s="6" t="s">
        <v>10</v>
      </c>
      <c r="D964" s="6" t="s">
        <v>1449</v>
      </c>
      <c r="E964" s="31">
        <v>2614165</v>
      </c>
      <c r="F964" s="22" t="s">
        <v>1411</v>
      </c>
      <c r="G964" s="31">
        <v>209133</v>
      </c>
      <c r="H964" s="31">
        <f t="shared" si="85"/>
        <v>2823298</v>
      </c>
      <c r="I964" s="6" t="s">
        <v>139</v>
      </c>
      <c r="J964" s="6" t="s">
        <v>140</v>
      </c>
      <c r="K964" s="5">
        <f t="shared" si="87"/>
        <v>45146</v>
      </c>
      <c r="L964" s="10">
        <f>+VLOOKUP(B964,'[2]TT 2023'!F$983:K$1048,2,0)</f>
        <v>2823296</v>
      </c>
      <c r="M964" s="10">
        <f t="shared" si="88"/>
        <v>-2</v>
      </c>
      <c r="N964" s="5">
        <f>+VLOOKUP(B964,'[2]TT 2023'!F$983:K$1048,6,0)</f>
        <v>45148</v>
      </c>
      <c r="O964" t="s">
        <v>1579</v>
      </c>
      <c r="R964" s="15" t="e">
        <f>VLOOKUP(B964,[7]ExportInvoiceList!$D:$O,3,0)</f>
        <v>#N/A</v>
      </c>
      <c r="S964" s="15" t="e">
        <f t="shared" si="86"/>
        <v>#N/A</v>
      </c>
      <c r="T964" t="e">
        <f>VLOOKUP(B964,[7]ExportInvoiceList!$D:$O,12,0)</f>
        <v>#N/A</v>
      </c>
      <c r="U964" s="4" t="e">
        <f>VLOOKUP(B964,[7]ExportInvoiceList!$D:$O,6,0)</f>
        <v>#N/A</v>
      </c>
    </row>
    <row r="965" spans="1:22" x14ac:dyDescent="0.25">
      <c r="A965" s="5">
        <v>45111</v>
      </c>
      <c r="B965" s="16">
        <v>39442</v>
      </c>
      <c r="C965" s="6" t="s">
        <v>10</v>
      </c>
      <c r="D965" s="6" t="s">
        <v>1450</v>
      </c>
      <c r="E965" s="31">
        <v>1468620</v>
      </c>
      <c r="F965" s="22" t="s">
        <v>1411</v>
      </c>
      <c r="G965" s="31">
        <v>117490</v>
      </c>
      <c r="H965" s="31">
        <f t="shared" si="85"/>
        <v>1586110</v>
      </c>
      <c r="I965" s="6" t="s">
        <v>53</v>
      </c>
      <c r="J965" s="6" t="s">
        <v>54</v>
      </c>
      <c r="K965" s="5">
        <f t="shared" si="87"/>
        <v>45146</v>
      </c>
      <c r="L965" s="10" t="e">
        <f>+VLOOKUP(B965,'[2]TT 2023'!F$983:K$1048,2,0)</f>
        <v>#N/A</v>
      </c>
      <c r="M965" s="10" t="e">
        <f t="shared" si="88"/>
        <v>#N/A</v>
      </c>
      <c r="N965" s="5" t="e">
        <f>+VLOOKUP(B965,'[2]TT 2023'!F$983:K$1048,6,0)</f>
        <v>#N/A</v>
      </c>
      <c r="R965" s="15">
        <f>+VLOOKUP(B965,[9]ExportInvoiceList!$D:$O,3,0)</f>
        <v>1586110</v>
      </c>
      <c r="S965" s="15">
        <f t="shared" si="86"/>
        <v>0</v>
      </c>
      <c r="T965" t="str">
        <f>+VLOOKUP(B965,[9]ExportInvoiceList!$D:$O,12,0)</f>
        <v>Lịch thanh toán: Monthly at 10 &amp; 24</v>
      </c>
      <c r="U965" s="4">
        <f>+VLOOKUP(B965,[9]ExportInvoiceList!$D:$O,6,0)</f>
        <v>45149.000347222223</v>
      </c>
      <c r="V965" t="s">
        <v>1413</v>
      </c>
    </row>
    <row r="966" spans="1:22" hidden="1" x14ac:dyDescent="0.25">
      <c r="A966" s="5">
        <v>45111</v>
      </c>
      <c r="B966" s="16">
        <v>39443</v>
      </c>
      <c r="C966" s="6" t="s">
        <v>10</v>
      </c>
      <c r="D966" s="6" t="s">
        <v>1451</v>
      </c>
      <c r="E966" s="31">
        <v>8687120</v>
      </c>
      <c r="F966" s="22" t="s">
        <v>1411</v>
      </c>
      <c r="G966" s="31">
        <v>694970</v>
      </c>
      <c r="H966" s="31">
        <f t="shared" si="85"/>
        <v>9382090</v>
      </c>
      <c r="I966" s="6" t="s">
        <v>131</v>
      </c>
      <c r="J966" s="6" t="s">
        <v>132</v>
      </c>
      <c r="K966" s="5">
        <f t="shared" si="87"/>
        <v>45146</v>
      </c>
      <c r="L966" s="10">
        <f>+VLOOKUP(B966,'[2]TT 2023'!F$983:K$1048,2,0)</f>
        <v>9382095</v>
      </c>
      <c r="M966" s="10">
        <f t="shared" si="88"/>
        <v>5</v>
      </c>
      <c r="N966" s="5">
        <f>+VLOOKUP(B966,'[2]TT 2023'!F$983:K$1048,6,0)</f>
        <v>45148</v>
      </c>
      <c r="O966" t="s">
        <v>1579</v>
      </c>
      <c r="R966" s="15">
        <f>VLOOKUP(B966,[7]ExportInvoiceList!$D:$O,3,0)</f>
        <v>9382090</v>
      </c>
      <c r="S966" s="15">
        <f t="shared" si="86"/>
        <v>0</v>
      </c>
      <c r="T966" t="str">
        <f>VLOOKUP(B966,[7]ExportInvoiceList!$D:$O,12,0)</f>
        <v>Lịch thanh toán: Monthly at 10 &amp; 24</v>
      </c>
      <c r="U966" s="4">
        <f>VLOOKUP(B966,[7]ExportInvoiceList!$D:$O,6,0)</f>
        <v>45146.000347222223</v>
      </c>
      <c r="V966" t="s">
        <v>1413</v>
      </c>
    </row>
    <row r="967" spans="1:22" hidden="1" x14ac:dyDescent="0.25">
      <c r="A967" s="5">
        <v>45113</v>
      </c>
      <c r="B967" s="16">
        <v>39749</v>
      </c>
      <c r="C967" s="6" t="s">
        <v>10</v>
      </c>
      <c r="D967" s="6" t="s">
        <v>1383</v>
      </c>
      <c r="E967" s="31">
        <v>4719950</v>
      </c>
      <c r="F967" s="22" t="s">
        <v>12</v>
      </c>
      <c r="G967" s="31">
        <v>471995</v>
      </c>
      <c r="H967" s="31">
        <f t="shared" si="85"/>
        <v>5191945</v>
      </c>
      <c r="I967" s="6" t="s">
        <v>147</v>
      </c>
      <c r="J967" s="6" t="s">
        <v>148</v>
      </c>
      <c r="K967" s="5">
        <f t="shared" si="87"/>
        <v>45148</v>
      </c>
      <c r="L967" s="10" t="e">
        <f>+VLOOKUP(B967,'[2]TT 2023'!F$983:K$1048,2,0)</f>
        <v>#N/A</v>
      </c>
      <c r="M967" s="10" t="e">
        <f t="shared" si="88"/>
        <v>#N/A</v>
      </c>
      <c r="N967" s="5" t="e">
        <f>+VLOOKUP(B967,'[2]TT 2023'!F$983:K$1048,6,0)</f>
        <v>#N/A</v>
      </c>
      <c r="R967" s="15">
        <f>+VLOOKUP(B967,[9]ExportInvoiceList!$D:$O,3,0)</f>
        <v>5191945</v>
      </c>
      <c r="S967" s="15">
        <f t="shared" si="86"/>
        <v>0</v>
      </c>
      <c r="T967" t="str">
        <f>+VLOOKUP(B967,[9]ExportInvoiceList!$D:$O,12,0)</f>
        <v>Chúng tôi đang xử lý hóa đơn, vui lòng liên hệ Do Thi Bich Lieu</v>
      </c>
      <c r="U967" s="4">
        <f>+VLOOKUP(B967,[9]ExportInvoiceList!$D:$O,6,0)</f>
        <v>0</v>
      </c>
    </row>
    <row r="968" spans="1:22" hidden="1" x14ac:dyDescent="0.25">
      <c r="A968" s="5">
        <v>45113</v>
      </c>
      <c r="B968" s="16">
        <v>39772</v>
      </c>
      <c r="C968" s="6" t="s">
        <v>10</v>
      </c>
      <c r="D968" s="6" t="s">
        <v>1387</v>
      </c>
      <c r="E968" s="31">
        <v>2968110</v>
      </c>
      <c r="F968" s="22" t="s">
        <v>12</v>
      </c>
      <c r="G968" s="31">
        <v>296811</v>
      </c>
      <c r="H968" s="31">
        <f t="shared" si="85"/>
        <v>3264921</v>
      </c>
      <c r="I968" s="6" t="s">
        <v>83</v>
      </c>
      <c r="J968" s="6" t="s">
        <v>84</v>
      </c>
      <c r="K968" s="5">
        <f t="shared" si="87"/>
        <v>45148</v>
      </c>
      <c r="L968" s="10" t="e">
        <f>+VLOOKUP(B968,'[2]TT 2023'!F$983:K$1048,2,0)</f>
        <v>#N/A</v>
      </c>
      <c r="M968" s="10" t="e">
        <f t="shared" si="88"/>
        <v>#N/A</v>
      </c>
      <c r="N968" s="5" t="e">
        <f>+VLOOKUP(B968,'[2]TT 2023'!F$983:K$1048,6,0)</f>
        <v>#N/A</v>
      </c>
      <c r="R968" s="15">
        <f>+VLOOKUP(B968,[9]ExportInvoiceList!$D:$O,3,0)</f>
        <v>3264921</v>
      </c>
      <c r="S968" s="15">
        <f t="shared" si="86"/>
        <v>0</v>
      </c>
      <c r="T968" t="str">
        <f>+VLOOKUP(B968,[9]ExportInvoiceList!$D:$O,12,0)</f>
        <v>Chúng tôi đang xử lý hóa đơn, vui lòng liên hệ Do Thi Bich Lieu</v>
      </c>
      <c r="U968" s="4">
        <f>+VLOOKUP(B968,[9]ExportInvoiceList!$D:$O,6,0)</f>
        <v>0</v>
      </c>
    </row>
    <row r="969" spans="1:22" hidden="1" x14ac:dyDescent="0.25">
      <c r="A969" s="5">
        <v>45113</v>
      </c>
      <c r="B969" s="16">
        <v>39794</v>
      </c>
      <c r="C969" s="6" t="s">
        <v>10</v>
      </c>
      <c r="D969" s="6" t="s">
        <v>1393</v>
      </c>
      <c r="E969" s="31">
        <v>3912100</v>
      </c>
      <c r="F969" s="22" t="s">
        <v>12</v>
      </c>
      <c r="G969" s="31">
        <v>391210</v>
      </c>
      <c r="H969" s="31">
        <f t="shared" si="85"/>
        <v>4303310</v>
      </c>
      <c r="I969" s="6" t="s">
        <v>131</v>
      </c>
      <c r="J969" s="6" t="s">
        <v>132</v>
      </c>
      <c r="K969" s="5">
        <f t="shared" si="87"/>
        <v>45148</v>
      </c>
      <c r="L969" s="10">
        <f>+VLOOKUP(B969,'[2]TT 2023'!F$983:K$1048,2,0)</f>
        <v>4303310</v>
      </c>
      <c r="M969" s="10">
        <f t="shared" si="88"/>
        <v>0</v>
      </c>
      <c r="N969" s="5">
        <f>+VLOOKUP(B969,'[2]TT 2023'!F$983:K$1048,6,0)</f>
        <v>45148</v>
      </c>
      <c r="O969" t="s">
        <v>1579</v>
      </c>
      <c r="R969" s="15" t="e">
        <f>VLOOKUP(B969,[7]ExportInvoiceList!$D:$O,3,0)</f>
        <v>#N/A</v>
      </c>
      <c r="S969" s="15" t="e">
        <f t="shared" si="86"/>
        <v>#N/A</v>
      </c>
      <c r="T969" t="e">
        <f>VLOOKUP(B969,[7]ExportInvoiceList!$D:$O,12,0)</f>
        <v>#N/A</v>
      </c>
      <c r="U969" s="4" t="e">
        <f>VLOOKUP(B969,[7]ExportInvoiceList!$D:$O,6,0)</f>
        <v>#N/A</v>
      </c>
    </row>
    <row r="970" spans="1:22" hidden="1" x14ac:dyDescent="0.25">
      <c r="A970" s="5">
        <v>45113</v>
      </c>
      <c r="B970" s="16">
        <v>39795</v>
      </c>
      <c r="C970" s="6" t="s">
        <v>10</v>
      </c>
      <c r="D970" s="6" t="s">
        <v>1397</v>
      </c>
      <c r="E970" s="31">
        <v>2643172</v>
      </c>
      <c r="F970" s="22" t="s">
        <v>12</v>
      </c>
      <c r="G970" s="31">
        <v>264317</v>
      </c>
      <c r="H970" s="31">
        <f t="shared" si="85"/>
        <v>2907489</v>
      </c>
      <c r="I970" s="6" t="s">
        <v>13</v>
      </c>
      <c r="J970" s="6" t="s">
        <v>14</v>
      </c>
      <c r="K970" s="5">
        <f t="shared" si="87"/>
        <v>45148</v>
      </c>
      <c r="L970" s="10">
        <f>+VLOOKUP(B970,'[2]TT 2023'!F$983:K$1048,2,0)</f>
        <v>2907487</v>
      </c>
      <c r="M970" s="10">
        <f t="shared" si="88"/>
        <v>-2</v>
      </c>
      <c r="N970" s="5">
        <f>+VLOOKUP(B970,'[2]TT 2023'!F$983:K$1048,6,0)</f>
        <v>45148</v>
      </c>
      <c r="O970" t="s">
        <v>1579</v>
      </c>
      <c r="R970" s="15" t="e">
        <f>VLOOKUP(B970,[7]ExportInvoiceList!$D:$O,3,0)</f>
        <v>#N/A</v>
      </c>
      <c r="S970" s="15" t="e">
        <f t="shared" si="86"/>
        <v>#N/A</v>
      </c>
      <c r="T970" t="e">
        <f>VLOOKUP(B970,[7]ExportInvoiceList!$D:$O,12,0)</f>
        <v>#N/A</v>
      </c>
      <c r="U970" s="4" t="e">
        <f>VLOOKUP(B970,[7]ExportInvoiceList!$D:$O,6,0)</f>
        <v>#N/A</v>
      </c>
    </row>
    <row r="971" spans="1:22" hidden="1" x14ac:dyDescent="0.25">
      <c r="A971" s="5">
        <v>45113</v>
      </c>
      <c r="B971" s="16">
        <v>39817</v>
      </c>
      <c r="C971" s="6" t="s">
        <v>10</v>
      </c>
      <c r="D971" s="6" t="s">
        <v>1401</v>
      </c>
      <c r="E971" s="31">
        <v>2968110</v>
      </c>
      <c r="F971" s="22" t="s">
        <v>12</v>
      </c>
      <c r="G971" s="31">
        <v>296811</v>
      </c>
      <c r="H971" s="31">
        <f t="shared" si="85"/>
        <v>3264921</v>
      </c>
      <c r="I971" s="6" t="s">
        <v>53</v>
      </c>
      <c r="J971" s="6" t="s">
        <v>54</v>
      </c>
      <c r="K971" s="5">
        <f t="shared" si="87"/>
        <v>45148</v>
      </c>
      <c r="L971" s="10">
        <f>+VLOOKUP(B971,'[2]TT 2023'!F$983:K$1048,2,0)</f>
        <v>3264921</v>
      </c>
      <c r="M971" s="10">
        <f t="shared" si="88"/>
        <v>0</v>
      </c>
      <c r="N971" s="5">
        <f>+VLOOKUP(B971,'[2]TT 2023'!F$983:K$1048,6,0)</f>
        <v>45148</v>
      </c>
      <c r="O971" t="s">
        <v>1579</v>
      </c>
      <c r="R971" s="15" t="e">
        <f>VLOOKUP(B971,[7]ExportInvoiceList!$D:$O,3,0)</f>
        <v>#N/A</v>
      </c>
      <c r="S971" s="15" t="e">
        <f t="shared" si="86"/>
        <v>#N/A</v>
      </c>
      <c r="T971" t="e">
        <f>VLOOKUP(B971,[7]ExportInvoiceList!$D:$O,12,0)</f>
        <v>#N/A</v>
      </c>
      <c r="U971" s="4" t="e">
        <f>VLOOKUP(B971,[7]ExportInvoiceList!$D:$O,6,0)</f>
        <v>#N/A</v>
      </c>
    </row>
    <row r="972" spans="1:22" hidden="1" x14ac:dyDescent="0.25">
      <c r="A972" s="5">
        <v>45113</v>
      </c>
      <c r="B972" s="16">
        <v>39818</v>
      </c>
      <c r="C972" s="6" t="s">
        <v>10</v>
      </c>
      <c r="D972" s="6" t="s">
        <v>1403</v>
      </c>
      <c r="E972" s="31">
        <v>4436730</v>
      </c>
      <c r="F972" s="22" t="s">
        <v>12</v>
      </c>
      <c r="G972" s="31">
        <v>443673</v>
      </c>
      <c r="H972" s="31">
        <f t="shared" si="85"/>
        <v>4880403</v>
      </c>
      <c r="I972" s="6" t="s">
        <v>139</v>
      </c>
      <c r="J972" s="6" t="s">
        <v>140</v>
      </c>
      <c r="K972" s="5">
        <f t="shared" si="87"/>
        <v>45148</v>
      </c>
      <c r="L972" s="10">
        <f>+VLOOKUP(B972,'[2]TT 2023'!F$983:K$1048,2,0)</f>
        <v>4880403</v>
      </c>
      <c r="M972" s="10">
        <f t="shared" si="88"/>
        <v>0</v>
      </c>
      <c r="N972" s="5">
        <f>+VLOOKUP(B972,'[2]TT 2023'!F$983:K$1048,6,0)</f>
        <v>45148</v>
      </c>
      <c r="O972" t="s">
        <v>1579</v>
      </c>
      <c r="R972" s="15" t="e">
        <f>VLOOKUP(B972,[7]ExportInvoiceList!$D:$O,3,0)</f>
        <v>#N/A</v>
      </c>
      <c r="S972" s="15" t="e">
        <f t="shared" si="86"/>
        <v>#N/A</v>
      </c>
      <c r="T972" t="e">
        <f>VLOOKUP(B972,[7]ExportInvoiceList!$D:$O,12,0)</f>
        <v>#N/A</v>
      </c>
      <c r="U972" s="4" t="e">
        <f>VLOOKUP(B972,[7]ExportInvoiceList!$D:$O,6,0)</f>
        <v>#N/A</v>
      </c>
    </row>
    <row r="973" spans="1:22" hidden="1" x14ac:dyDescent="0.25">
      <c r="A973" s="5">
        <v>45113</v>
      </c>
      <c r="B973" s="16">
        <v>39909</v>
      </c>
      <c r="C973" s="6" t="s">
        <v>10</v>
      </c>
      <c r="D973" s="6" t="s">
        <v>1408</v>
      </c>
      <c r="E973" s="31">
        <v>1414055</v>
      </c>
      <c r="F973" s="22" t="s">
        <v>12</v>
      </c>
      <c r="G973" s="31">
        <v>141406</v>
      </c>
      <c r="H973" s="31">
        <f t="shared" si="85"/>
        <v>1555461</v>
      </c>
      <c r="I973" s="6" t="s">
        <v>73</v>
      </c>
      <c r="J973" s="6" t="s">
        <v>74</v>
      </c>
      <c r="K973" s="5">
        <f t="shared" si="87"/>
        <v>45148</v>
      </c>
      <c r="L973" s="10" t="e">
        <f>+VLOOKUP(B973,'[2]TT 2023'!F$983:K$1048,2,0)</f>
        <v>#N/A</v>
      </c>
      <c r="M973" s="10" t="e">
        <f t="shared" si="88"/>
        <v>#N/A</v>
      </c>
      <c r="N973" s="5" t="e">
        <f>+VLOOKUP(B973,'[2]TT 2023'!F$983:K$1048,6,0)</f>
        <v>#N/A</v>
      </c>
      <c r="R973" s="15">
        <f>+VLOOKUP(B973,[9]ExportInvoiceList!$D:$O,3,0)</f>
        <v>1555461</v>
      </c>
      <c r="S973" s="15">
        <f t="shared" si="86"/>
        <v>0</v>
      </c>
      <c r="T973" t="str">
        <f>+VLOOKUP(B973,[9]ExportInvoiceList!$D:$O,12,0)</f>
        <v>Chúng tôi đang xử lý hóa đơn, vui lòng liên hệ Do Thi Bich Lieu</v>
      </c>
      <c r="U973" s="4">
        <f>+VLOOKUP(B973,[9]ExportInvoiceList!$D:$O,6,0)</f>
        <v>0</v>
      </c>
    </row>
    <row r="974" spans="1:22" hidden="1" x14ac:dyDescent="0.25">
      <c r="A974" s="5">
        <v>45115</v>
      </c>
      <c r="B974" s="16">
        <v>40815</v>
      </c>
      <c r="C974" s="6" t="s">
        <v>10</v>
      </c>
      <c r="D974" s="6" t="s">
        <v>1452</v>
      </c>
      <c r="E974" s="31">
        <v>4344730</v>
      </c>
      <c r="F974" s="22" t="s">
        <v>1411</v>
      </c>
      <c r="G974" s="31">
        <v>347578</v>
      </c>
      <c r="H974" s="31">
        <f t="shared" si="85"/>
        <v>4692308</v>
      </c>
      <c r="I974" s="6" t="s">
        <v>13</v>
      </c>
      <c r="J974" s="6" t="s">
        <v>14</v>
      </c>
      <c r="K974" s="5">
        <f t="shared" si="87"/>
        <v>45150</v>
      </c>
      <c r="L974" s="10">
        <f>+VLOOKUP(B974,'[2]TT 2023'!F$983:K$1048,2,0)</f>
        <v>4692303</v>
      </c>
      <c r="M974" s="10">
        <f t="shared" si="88"/>
        <v>-5</v>
      </c>
      <c r="N974" s="5">
        <f>+VLOOKUP(B974,'[2]TT 2023'!F$983:K$1048,6,0)</f>
        <v>45148</v>
      </c>
      <c r="O974" t="s">
        <v>1579</v>
      </c>
      <c r="R974" s="15">
        <f>VLOOKUP(B974,[7]ExportInvoiceList!$D:$O,3,0)</f>
        <v>4692308</v>
      </c>
      <c r="S974" s="15">
        <f t="shared" si="86"/>
        <v>0</v>
      </c>
      <c r="T974" t="str">
        <f>VLOOKUP(B974,[7]ExportInvoiceList!$D:$O,12,0)</f>
        <v>Lịch thanh toán: Monthly at 10 &amp; 24</v>
      </c>
      <c r="U974" s="4">
        <f>VLOOKUP(B974,[7]ExportInvoiceList!$D:$O,6,0)</f>
        <v>45148.000347222223</v>
      </c>
      <c r="V974" t="s">
        <v>1413</v>
      </c>
    </row>
    <row r="975" spans="1:22" hidden="1" x14ac:dyDescent="0.25">
      <c r="A975" s="5">
        <v>45115</v>
      </c>
      <c r="B975" s="16">
        <v>40816</v>
      </c>
      <c r="C975" s="6" t="s">
        <v>10</v>
      </c>
      <c r="D975" s="6" t="s">
        <v>1453</v>
      </c>
      <c r="E975" s="31">
        <v>5355860</v>
      </c>
      <c r="F975" s="22" t="s">
        <v>1411</v>
      </c>
      <c r="G975" s="31">
        <v>428469</v>
      </c>
      <c r="H975" s="31">
        <f t="shared" si="85"/>
        <v>5784329</v>
      </c>
      <c r="I975" s="6" t="s">
        <v>13</v>
      </c>
      <c r="J975" s="6" t="s">
        <v>14</v>
      </c>
      <c r="K975" s="5">
        <f t="shared" si="87"/>
        <v>45150</v>
      </c>
      <c r="L975" s="10" t="e">
        <f>+VLOOKUP(B975,'[2]TT 2023'!F$983:K$1048,2,0)</f>
        <v>#N/A</v>
      </c>
      <c r="M975" s="10" t="e">
        <f t="shared" si="88"/>
        <v>#N/A</v>
      </c>
      <c r="N975" s="5" t="e">
        <f>+VLOOKUP(B975,'[2]TT 2023'!F$983:K$1048,6,0)</f>
        <v>#N/A</v>
      </c>
      <c r="R975" s="15">
        <f>+VLOOKUP(B975,[9]ExportInvoiceList!$D:$O,3,0)</f>
        <v>5784329</v>
      </c>
      <c r="S975" s="15">
        <f t="shared" si="86"/>
        <v>0</v>
      </c>
      <c r="T975" t="str">
        <f>+VLOOKUP(B975,[9]ExportInvoiceList!$D:$O,12,0)</f>
        <v>Chúng tôi đang xử lý hóa đơn, vui lòng liên hệ Do Thi Bich Lieu</v>
      </c>
      <c r="U975" s="4">
        <f>+VLOOKUP(B975,[9]ExportInvoiceList!$D:$O,6,0)</f>
        <v>0</v>
      </c>
    </row>
    <row r="976" spans="1:22" hidden="1" x14ac:dyDescent="0.25">
      <c r="A976" s="5">
        <v>45115</v>
      </c>
      <c r="B976" s="16">
        <v>40817</v>
      </c>
      <c r="C976" s="6" t="s">
        <v>10</v>
      </c>
      <c r="D976" s="6" t="s">
        <v>1454</v>
      </c>
      <c r="E976" s="31">
        <v>2576980</v>
      </c>
      <c r="F976" s="22" t="s">
        <v>1411</v>
      </c>
      <c r="G976" s="31">
        <v>206158</v>
      </c>
      <c r="H976" s="31">
        <f t="shared" si="85"/>
        <v>2783138</v>
      </c>
      <c r="I976" s="6" t="s">
        <v>13</v>
      </c>
      <c r="J976" s="6" t="s">
        <v>14</v>
      </c>
      <c r="K976" s="5">
        <f t="shared" si="87"/>
        <v>45150</v>
      </c>
      <c r="L976" s="10">
        <f>+VLOOKUP(B976,'[2]TT 2023'!F$983:K$1048,2,0)</f>
        <v>2783133</v>
      </c>
      <c r="M976" s="10">
        <f t="shared" si="88"/>
        <v>-5</v>
      </c>
      <c r="N976" s="5">
        <f>+VLOOKUP(B976,'[2]TT 2023'!F$983:K$1048,6,0)</f>
        <v>45148</v>
      </c>
      <c r="O976" t="s">
        <v>1579</v>
      </c>
      <c r="R976" s="15">
        <f>VLOOKUP(B976,[7]ExportInvoiceList!$D:$O,3,0)</f>
        <v>2783138</v>
      </c>
      <c r="S976" s="15">
        <f t="shared" si="86"/>
        <v>0</v>
      </c>
      <c r="T976" t="str">
        <f>VLOOKUP(B976,[7]ExportInvoiceList!$D:$O,12,0)</f>
        <v>Lịch thanh toán: Monthly at 10 &amp; 24</v>
      </c>
      <c r="U976" s="4">
        <f>VLOOKUP(B976,[7]ExportInvoiceList!$D:$O,6,0)</f>
        <v>45148.000347222223</v>
      </c>
      <c r="V976" t="s">
        <v>1413</v>
      </c>
    </row>
    <row r="977" spans="1:22" x14ac:dyDescent="0.25">
      <c r="A977" s="5">
        <v>45115</v>
      </c>
      <c r="B977" s="16">
        <v>40818</v>
      </c>
      <c r="C977" s="6" t="s">
        <v>10</v>
      </c>
      <c r="D977" s="6" t="s">
        <v>1455</v>
      </c>
      <c r="E977" s="31">
        <v>4048240</v>
      </c>
      <c r="F977" s="22" t="s">
        <v>1411</v>
      </c>
      <c r="G977" s="31">
        <v>323859</v>
      </c>
      <c r="H977" s="31">
        <f t="shared" si="85"/>
        <v>4372099</v>
      </c>
      <c r="I977" s="6" t="s">
        <v>53</v>
      </c>
      <c r="J977" s="6" t="s">
        <v>54</v>
      </c>
      <c r="K977" s="5">
        <f t="shared" si="87"/>
        <v>45150</v>
      </c>
      <c r="L977" s="10" t="e">
        <f>+VLOOKUP(B977,'[2]TT 2023'!F$983:K$1048,2,0)</f>
        <v>#N/A</v>
      </c>
      <c r="M977" s="10" t="e">
        <f t="shared" si="88"/>
        <v>#N/A</v>
      </c>
      <c r="N977" s="5" t="e">
        <f>+VLOOKUP(B977,'[2]TT 2023'!F$983:K$1048,6,0)</f>
        <v>#N/A</v>
      </c>
      <c r="R977" s="15">
        <f>+VLOOKUP(B977,[9]ExportInvoiceList!$D:$O,3,0)</f>
        <v>4372099</v>
      </c>
      <c r="S977" s="15">
        <f t="shared" si="86"/>
        <v>0</v>
      </c>
      <c r="T977" t="str">
        <f>+VLOOKUP(B977,[9]ExportInvoiceList!$D:$O,12,0)</f>
        <v>Lịch thanh toán: Monthly at 10 &amp; 24</v>
      </c>
      <c r="U977" s="4">
        <f>+VLOOKUP(B977,[9]ExportInvoiceList!$D:$O,6,0)</f>
        <v>45152.000347222223</v>
      </c>
      <c r="V977" t="s">
        <v>1413</v>
      </c>
    </row>
    <row r="978" spans="1:22" x14ac:dyDescent="0.25">
      <c r="A978" s="5">
        <v>45115</v>
      </c>
      <c r="B978" s="16">
        <v>40819</v>
      </c>
      <c r="C978" s="6" t="s">
        <v>10</v>
      </c>
      <c r="D978" s="6" t="s">
        <v>1456</v>
      </c>
      <c r="E978" s="31">
        <v>1110580</v>
      </c>
      <c r="F978" s="22" t="s">
        <v>1411</v>
      </c>
      <c r="G978" s="31">
        <v>88846</v>
      </c>
      <c r="H978" s="31">
        <f t="shared" si="85"/>
        <v>1199426</v>
      </c>
      <c r="I978" s="6" t="s">
        <v>53</v>
      </c>
      <c r="J978" s="6" t="s">
        <v>54</v>
      </c>
      <c r="K978" s="5">
        <f t="shared" si="87"/>
        <v>45150</v>
      </c>
      <c r="L978" s="10" t="e">
        <f>+VLOOKUP(B978,'[2]TT 2023'!F$983:K$1048,2,0)</f>
        <v>#N/A</v>
      </c>
      <c r="M978" s="10" t="e">
        <f t="shared" si="88"/>
        <v>#N/A</v>
      </c>
      <c r="N978" s="5" t="e">
        <f>+VLOOKUP(B978,'[2]TT 2023'!F$983:K$1048,6,0)</f>
        <v>#N/A</v>
      </c>
      <c r="R978" s="15">
        <f>+VLOOKUP(B978,[9]ExportInvoiceList!$D:$O,3,0)</f>
        <v>1199426</v>
      </c>
      <c r="S978" s="15">
        <f t="shared" si="86"/>
        <v>0</v>
      </c>
      <c r="T978" t="str">
        <f>+VLOOKUP(B978,[9]ExportInvoiceList!$D:$O,12,0)</f>
        <v>Lịch thanh toán: Monthly at 10 &amp; 24</v>
      </c>
      <c r="U978" s="4">
        <f>+VLOOKUP(B978,[9]ExportInvoiceList!$D:$O,6,0)</f>
        <v>45152.000347222223</v>
      </c>
      <c r="V978" t="s">
        <v>1413</v>
      </c>
    </row>
    <row r="979" spans="1:22" hidden="1" x14ac:dyDescent="0.25">
      <c r="A979" s="5">
        <v>45115</v>
      </c>
      <c r="B979" s="16">
        <v>40820</v>
      </c>
      <c r="C979" s="6" t="s">
        <v>10</v>
      </c>
      <c r="D979" s="6" t="s">
        <v>1457</v>
      </c>
      <c r="E979" s="31">
        <v>3134700</v>
      </c>
      <c r="F979" s="22" t="s">
        <v>1411</v>
      </c>
      <c r="G979" s="31">
        <v>250776</v>
      </c>
      <c r="H979" s="31">
        <f t="shared" si="85"/>
        <v>3385476</v>
      </c>
      <c r="I979" s="6" t="s">
        <v>131</v>
      </c>
      <c r="J979" s="6" t="s">
        <v>132</v>
      </c>
      <c r="K979" s="5">
        <f t="shared" si="87"/>
        <v>45150</v>
      </c>
      <c r="L979" s="10" t="e">
        <f>+VLOOKUP(B979,'[2]TT 2023'!F$983:K$1048,2,0)</f>
        <v>#N/A</v>
      </c>
      <c r="M979" s="10" t="e">
        <f t="shared" si="88"/>
        <v>#N/A</v>
      </c>
      <c r="N979" s="5" t="e">
        <f>+VLOOKUP(B979,'[2]TT 2023'!F$983:K$1048,6,0)</f>
        <v>#N/A</v>
      </c>
      <c r="R979" s="15">
        <f>+VLOOKUP(B979,[9]ExportInvoiceList!$D:$O,3,0)</f>
        <v>3385476</v>
      </c>
      <c r="S979" s="15">
        <f t="shared" si="86"/>
        <v>0</v>
      </c>
      <c r="T979" t="str">
        <f>+VLOOKUP(B979,[9]ExportInvoiceList!$D:$O,12,0)</f>
        <v>Chúng tôi đang xử lý hóa đơn, vui lòng liên hệ Do Thi Bich Lieu</v>
      </c>
      <c r="U979" s="4">
        <f>+VLOOKUP(B979,[9]ExportInvoiceList!$D:$O,6,0)</f>
        <v>0</v>
      </c>
    </row>
    <row r="980" spans="1:22" x14ac:dyDescent="0.25">
      <c r="A980" s="5">
        <v>45115</v>
      </c>
      <c r="B980" s="16">
        <v>40821</v>
      </c>
      <c r="C980" s="6" t="s">
        <v>10</v>
      </c>
      <c r="D980" s="6" t="s">
        <v>1458</v>
      </c>
      <c r="E980" s="31">
        <v>1468620</v>
      </c>
      <c r="F980" s="22" t="s">
        <v>1411</v>
      </c>
      <c r="G980" s="31">
        <v>117490</v>
      </c>
      <c r="H980" s="31">
        <f t="shared" si="85"/>
        <v>1586110</v>
      </c>
      <c r="I980" s="6" t="s">
        <v>107</v>
      </c>
      <c r="J980" s="6" t="s">
        <v>108</v>
      </c>
      <c r="K980" s="5">
        <f t="shared" si="87"/>
        <v>45150</v>
      </c>
      <c r="L980" s="10" t="e">
        <f>+VLOOKUP(B980,'[2]TT 2023'!F$983:K$1048,2,0)</f>
        <v>#N/A</v>
      </c>
      <c r="M980" s="10" t="e">
        <f t="shared" si="88"/>
        <v>#N/A</v>
      </c>
      <c r="N980" s="5" t="e">
        <f>+VLOOKUP(B980,'[2]TT 2023'!F$983:K$1048,6,0)</f>
        <v>#N/A</v>
      </c>
      <c r="R980" s="15">
        <f>+VLOOKUP(B980,[9]ExportInvoiceList!$D:$O,3,0)</f>
        <v>1586110</v>
      </c>
      <c r="S980" s="15">
        <f t="shared" si="86"/>
        <v>0</v>
      </c>
      <c r="T980" t="str">
        <f>+VLOOKUP(B980,[9]ExportInvoiceList!$D:$O,12,0)</f>
        <v>Lịch thanh toán: Monthly at 10 &amp; 24</v>
      </c>
      <c r="U980" s="4">
        <f>+VLOOKUP(B980,[9]ExportInvoiceList!$D:$O,6,0)</f>
        <v>45150.000347222223</v>
      </c>
      <c r="V980" t="s">
        <v>1413</v>
      </c>
    </row>
    <row r="981" spans="1:22" x14ac:dyDescent="0.25">
      <c r="A981" s="5">
        <v>45115</v>
      </c>
      <c r="B981" s="16">
        <v>40822</v>
      </c>
      <c r="C981" s="6" t="s">
        <v>10</v>
      </c>
      <c r="D981" s="6" t="s">
        <v>1459</v>
      </c>
      <c r="E981" s="31">
        <v>509945</v>
      </c>
      <c r="F981" s="22" t="s">
        <v>1411</v>
      </c>
      <c r="G981" s="31">
        <v>40796</v>
      </c>
      <c r="H981" s="31">
        <f t="shared" si="85"/>
        <v>550741</v>
      </c>
      <c r="I981" s="6" t="s">
        <v>83</v>
      </c>
      <c r="J981" s="6" t="s">
        <v>84</v>
      </c>
      <c r="K981" s="5">
        <f t="shared" si="87"/>
        <v>45150</v>
      </c>
      <c r="L981" s="10" t="e">
        <f>+VLOOKUP(B981,'[2]TT 2023'!F$983:K$1048,2,0)</f>
        <v>#N/A</v>
      </c>
      <c r="M981" s="10" t="e">
        <f t="shared" si="88"/>
        <v>#N/A</v>
      </c>
      <c r="N981" s="5" t="e">
        <f>+VLOOKUP(B981,'[2]TT 2023'!F$983:K$1048,6,0)</f>
        <v>#N/A</v>
      </c>
      <c r="R981" s="15">
        <f>+VLOOKUP(B981,[9]ExportInvoiceList!$D:$O,3,0)</f>
        <v>550741</v>
      </c>
      <c r="S981" s="15">
        <f t="shared" si="86"/>
        <v>0</v>
      </c>
      <c r="T981" t="str">
        <f>+VLOOKUP(B981,[9]ExportInvoiceList!$D:$O,12,0)</f>
        <v>Lịch thanh toán: Monthly at 10 &amp; 24</v>
      </c>
      <c r="U981" s="4">
        <f>+VLOOKUP(B981,[9]ExportInvoiceList!$D:$O,6,0)</f>
        <v>45152.000347222223</v>
      </c>
      <c r="V981" t="s">
        <v>1413</v>
      </c>
    </row>
    <row r="982" spans="1:22" hidden="1" x14ac:dyDescent="0.25">
      <c r="A982" s="5">
        <v>45115</v>
      </c>
      <c r="B982" s="16">
        <v>40823</v>
      </c>
      <c r="C982" s="6" t="s">
        <v>10</v>
      </c>
      <c r="D982" s="6" t="s">
        <v>1460</v>
      </c>
      <c r="E982" s="31">
        <v>4245280</v>
      </c>
      <c r="F982" s="22" t="s">
        <v>1411</v>
      </c>
      <c r="G982" s="31">
        <v>339622</v>
      </c>
      <c r="H982" s="31">
        <f t="shared" si="85"/>
        <v>4584902</v>
      </c>
      <c r="I982" s="6" t="s">
        <v>175</v>
      </c>
      <c r="J982" s="6" t="s">
        <v>176</v>
      </c>
      <c r="K982" s="5">
        <f t="shared" si="87"/>
        <v>45150</v>
      </c>
      <c r="L982" s="10" t="e">
        <f>+VLOOKUP(B982,'[2]TT 2023'!F$983:K$1048,2,0)</f>
        <v>#N/A</v>
      </c>
      <c r="M982" s="10" t="e">
        <f t="shared" si="88"/>
        <v>#N/A</v>
      </c>
      <c r="N982" s="5" t="e">
        <f>+VLOOKUP(B982,'[2]TT 2023'!F$983:K$1048,6,0)</f>
        <v>#N/A</v>
      </c>
      <c r="R982" s="15">
        <f>+VLOOKUP(B982,[9]ExportInvoiceList!$D:$O,3,0)</f>
        <v>4584902</v>
      </c>
      <c r="S982" s="15">
        <f t="shared" si="86"/>
        <v>0</v>
      </c>
      <c r="T982" t="str">
        <f>+VLOOKUP(B982,[9]ExportInvoiceList!$D:$O,12,0)</f>
        <v>Chúng tôi đang xử lý hóa đơn, vui lòng liên hệ Do Thi Bich Lieu</v>
      </c>
      <c r="U982" s="4">
        <f>+VLOOKUP(B982,[9]ExportInvoiceList!$D:$O,6,0)</f>
        <v>0</v>
      </c>
    </row>
    <row r="983" spans="1:22" x14ac:dyDescent="0.25">
      <c r="A983" s="5">
        <v>45115</v>
      </c>
      <c r="B983" s="16">
        <v>40824</v>
      </c>
      <c r="C983" s="6" t="s">
        <v>10</v>
      </c>
      <c r="D983" s="6" t="s">
        <v>1461</v>
      </c>
      <c r="E983" s="31">
        <v>2221160</v>
      </c>
      <c r="F983" s="22" t="s">
        <v>1411</v>
      </c>
      <c r="G983" s="31">
        <v>177693</v>
      </c>
      <c r="H983" s="31">
        <f t="shared" si="85"/>
        <v>2398853</v>
      </c>
      <c r="I983" s="6" t="s">
        <v>73</v>
      </c>
      <c r="J983" s="6" t="s">
        <v>74</v>
      </c>
      <c r="K983" s="5">
        <f t="shared" si="87"/>
        <v>45150</v>
      </c>
      <c r="L983" s="10" t="e">
        <f>+VLOOKUP(B983,'[2]TT 2023'!F$983:K$1048,2,0)</f>
        <v>#N/A</v>
      </c>
      <c r="M983" s="10" t="e">
        <f t="shared" si="88"/>
        <v>#N/A</v>
      </c>
      <c r="N983" s="5" t="e">
        <f>+VLOOKUP(B983,'[2]TT 2023'!F$983:K$1048,6,0)</f>
        <v>#N/A</v>
      </c>
      <c r="R983" s="15">
        <f>+VLOOKUP(B983,[9]ExportInvoiceList!$D:$O,3,0)</f>
        <v>2398853</v>
      </c>
      <c r="S983" s="15">
        <f t="shared" si="86"/>
        <v>0</v>
      </c>
      <c r="T983" t="str">
        <f>+VLOOKUP(B983,[9]ExportInvoiceList!$D:$O,12,0)</f>
        <v>Lịch thanh toán: Monthly at 10 &amp; 24</v>
      </c>
      <c r="U983" s="4">
        <f>+VLOOKUP(B983,[9]ExportInvoiceList!$D:$O,6,0)</f>
        <v>45150.000347222223</v>
      </c>
      <c r="V983" t="s">
        <v>1413</v>
      </c>
    </row>
    <row r="984" spans="1:22" x14ac:dyDescent="0.25">
      <c r="A984" s="5">
        <v>45115</v>
      </c>
      <c r="B984" s="16">
        <v>40825</v>
      </c>
      <c r="C984" s="6" t="s">
        <v>10</v>
      </c>
      <c r="D984" s="6" t="s">
        <v>1462</v>
      </c>
      <c r="E984" s="31">
        <v>2144100</v>
      </c>
      <c r="F984" s="22" t="s">
        <v>1411</v>
      </c>
      <c r="G984" s="31">
        <v>171528</v>
      </c>
      <c r="H984" s="31">
        <f t="shared" si="85"/>
        <v>2315628</v>
      </c>
      <c r="I984" s="6" t="s">
        <v>73</v>
      </c>
      <c r="J984" s="6" t="s">
        <v>74</v>
      </c>
      <c r="K984" s="5">
        <f t="shared" si="87"/>
        <v>45150</v>
      </c>
      <c r="L984" s="10" t="e">
        <f>+VLOOKUP(B984,'[2]TT 2023'!F$983:K$1048,2,0)</f>
        <v>#N/A</v>
      </c>
      <c r="M984" s="10" t="e">
        <f t="shared" si="88"/>
        <v>#N/A</v>
      </c>
      <c r="N984" s="5" t="e">
        <f>+VLOOKUP(B984,'[2]TT 2023'!F$983:K$1048,6,0)</f>
        <v>#N/A</v>
      </c>
      <c r="R984" s="15">
        <f>+VLOOKUP(B984,[9]ExportInvoiceList!$D:$O,3,0)</f>
        <v>2315628</v>
      </c>
      <c r="S984" s="15">
        <f t="shared" si="86"/>
        <v>0</v>
      </c>
      <c r="T984" t="str">
        <f>+VLOOKUP(B984,[9]ExportInvoiceList!$D:$O,12,0)</f>
        <v>Lịch thanh toán: Monthly at 10 &amp; 24</v>
      </c>
      <c r="U984" s="4">
        <f>+VLOOKUP(B984,[9]ExportInvoiceList!$D:$O,6,0)</f>
        <v>45150.000347222223</v>
      </c>
      <c r="V984" t="s">
        <v>1413</v>
      </c>
    </row>
    <row r="985" spans="1:22" x14ac:dyDescent="0.25">
      <c r="A985" s="5">
        <v>45115</v>
      </c>
      <c r="B985" s="16">
        <v>40826</v>
      </c>
      <c r="C985" s="6" t="s">
        <v>10</v>
      </c>
      <c r="D985" s="6" t="s">
        <v>1463</v>
      </c>
      <c r="E985" s="31">
        <v>3444270</v>
      </c>
      <c r="F985" s="22" t="s">
        <v>1411</v>
      </c>
      <c r="G985" s="31">
        <v>275542</v>
      </c>
      <c r="H985" s="31">
        <f t="shared" si="85"/>
        <v>3719812</v>
      </c>
      <c r="I985" s="6" t="s">
        <v>139</v>
      </c>
      <c r="J985" s="6" t="s">
        <v>140</v>
      </c>
      <c r="K985" s="5">
        <f t="shared" si="87"/>
        <v>45150</v>
      </c>
      <c r="L985" s="10" t="e">
        <f>+VLOOKUP(B985,'[2]TT 2023'!F$983:K$1048,2,0)</f>
        <v>#N/A</v>
      </c>
      <c r="M985" s="10" t="e">
        <f t="shared" si="88"/>
        <v>#N/A</v>
      </c>
      <c r="N985" s="5" t="e">
        <f>+VLOOKUP(B985,'[2]TT 2023'!F$983:K$1048,6,0)</f>
        <v>#N/A</v>
      </c>
      <c r="R985" s="15">
        <f>+VLOOKUP(B985,[9]ExportInvoiceList!$D:$O,3,0)</f>
        <v>3719812</v>
      </c>
      <c r="S985" s="15">
        <f t="shared" si="86"/>
        <v>0</v>
      </c>
      <c r="T985" t="str">
        <f>+VLOOKUP(B985,[9]ExportInvoiceList!$D:$O,12,0)</f>
        <v>Lịch thanh toán: Monthly at 10 &amp; 24</v>
      </c>
      <c r="U985" s="4">
        <f>+VLOOKUP(B985,[9]ExportInvoiceList!$D:$O,6,0)</f>
        <v>45150.000347222223</v>
      </c>
      <c r="V985" t="s">
        <v>1413</v>
      </c>
    </row>
    <row r="986" spans="1:22" x14ac:dyDescent="0.25">
      <c r="A986" s="5">
        <v>45115</v>
      </c>
      <c r="B986" s="16">
        <v>40827</v>
      </c>
      <c r="C986" s="6" t="s">
        <v>10</v>
      </c>
      <c r="D986" s="6" t="s">
        <v>1464</v>
      </c>
      <c r="E986" s="31">
        <v>963695</v>
      </c>
      <c r="F986" s="22" t="s">
        <v>1411</v>
      </c>
      <c r="G986" s="31">
        <v>77096</v>
      </c>
      <c r="H986" s="31">
        <f t="shared" si="85"/>
        <v>1040791</v>
      </c>
      <c r="I986" s="6" t="s">
        <v>139</v>
      </c>
      <c r="J986" s="6" t="s">
        <v>140</v>
      </c>
      <c r="K986" s="5">
        <f t="shared" si="87"/>
        <v>45150</v>
      </c>
      <c r="L986" s="10" t="e">
        <f>+VLOOKUP(B986,'[2]TT 2023'!F$983:K$1048,2,0)</f>
        <v>#N/A</v>
      </c>
      <c r="M986" s="10" t="e">
        <f t="shared" si="88"/>
        <v>#N/A</v>
      </c>
      <c r="N986" s="5" t="e">
        <f>+VLOOKUP(B986,'[2]TT 2023'!F$983:K$1048,6,0)</f>
        <v>#N/A</v>
      </c>
      <c r="R986" s="15">
        <f>+VLOOKUP(B986,[9]ExportInvoiceList!$D:$O,3,0)</f>
        <v>1040791</v>
      </c>
      <c r="S986" s="15">
        <f t="shared" si="86"/>
        <v>0</v>
      </c>
      <c r="T986" t="str">
        <f>+VLOOKUP(B986,[9]ExportInvoiceList!$D:$O,12,0)</f>
        <v>Lịch thanh toán: Monthly at 10 &amp; 24</v>
      </c>
      <c r="U986" s="4">
        <f>+VLOOKUP(B986,[9]ExportInvoiceList!$D:$O,6,0)</f>
        <v>45150.000347222223</v>
      </c>
      <c r="V986" t="s">
        <v>1413</v>
      </c>
    </row>
    <row r="987" spans="1:22" x14ac:dyDescent="0.25">
      <c r="A987" s="5">
        <v>45115</v>
      </c>
      <c r="B987" s="16">
        <v>40828</v>
      </c>
      <c r="C987" s="6" t="s">
        <v>10</v>
      </c>
      <c r="D987" s="6" t="s">
        <v>1465</v>
      </c>
      <c r="E987" s="31">
        <v>5158820</v>
      </c>
      <c r="F987" s="22" t="s">
        <v>1411</v>
      </c>
      <c r="G987" s="31">
        <v>412706</v>
      </c>
      <c r="H987" s="31">
        <f t="shared" si="85"/>
        <v>5571526</v>
      </c>
      <c r="I987" s="6" t="s">
        <v>53</v>
      </c>
      <c r="J987" s="6" t="s">
        <v>54</v>
      </c>
      <c r="K987" s="5">
        <f t="shared" si="87"/>
        <v>45150</v>
      </c>
      <c r="L987" s="10" t="e">
        <f>+VLOOKUP(B987,'[2]TT 2023'!F$983:K$1048,2,0)</f>
        <v>#N/A</v>
      </c>
      <c r="M987" s="10" t="e">
        <f t="shared" si="88"/>
        <v>#N/A</v>
      </c>
      <c r="N987" s="5" t="e">
        <f>+VLOOKUP(B987,'[2]TT 2023'!F$983:K$1048,6,0)</f>
        <v>#N/A</v>
      </c>
      <c r="R987" s="15">
        <f>+VLOOKUP(B987,[9]ExportInvoiceList!$D:$O,3,0)</f>
        <v>5571526</v>
      </c>
      <c r="S987" s="15">
        <f t="shared" si="86"/>
        <v>0</v>
      </c>
      <c r="T987" t="str">
        <f>+VLOOKUP(B987,[9]ExportInvoiceList!$D:$O,12,0)</f>
        <v>Lịch thanh toán: Monthly at 10 &amp; 24</v>
      </c>
      <c r="U987" s="4">
        <f>+VLOOKUP(B987,[9]ExportInvoiceList!$D:$O,6,0)</f>
        <v>45152.000347222223</v>
      </c>
      <c r="V987" t="s">
        <v>1413</v>
      </c>
    </row>
    <row r="988" spans="1:22" x14ac:dyDescent="0.25">
      <c r="A988" s="5">
        <v>45115</v>
      </c>
      <c r="B988" s="16">
        <v>40829</v>
      </c>
      <c r="C988" s="6" t="s">
        <v>10</v>
      </c>
      <c r="D988" s="6" t="s">
        <v>1466</v>
      </c>
      <c r="E988" s="31">
        <v>3188155</v>
      </c>
      <c r="F988" s="22" t="s">
        <v>1411</v>
      </c>
      <c r="G988" s="31">
        <v>255052</v>
      </c>
      <c r="H988" s="31">
        <f t="shared" si="85"/>
        <v>3443207</v>
      </c>
      <c r="I988" s="6" t="s">
        <v>53</v>
      </c>
      <c r="J988" s="6" t="s">
        <v>54</v>
      </c>
      <c r="K988" s="5">
        <f t="shared" si="87"/>
        <v>45150</v>
      </c>
      <c r="L988" s="10" t="e">
        <f>+VLOOKUP(B988,'[2]TT 2023'!F$983:K$1048,2,0)</f>
        <v>#N/A</v>
      </c>
      <c r="M988" s="10" t="e">
        <f t="shared" si="88"/>
        <v>#N/A</v>
      </c>
      <c r="N988" s="5" t="e">
        <f>+VLOOKUP(B988,'[2]TT 2023'!F$983:K$1048,6,0)</f>
        <v>#N/A</v>
      </c>
      <c r="R988" s="15">
        <f>+VLOOKUP(B988,[9]ExportInvoiceList!$D:$O,3,0)</f>
        <v>3443207</v>
      </c>
      <c r="S988" s="15">
        <f t="shared" si="86"/>
        <v>0</v>
      </c>
      <c r="T988" t="str">
        <f>+VLOOKUP(B988,[9]ExportInvoiceList!$D:$O,12,0)</f>
        <v>Lịch thanh toán: Monthly at 10 &amp; 24</v>
      </c>
      <c r="U988" s="4">
        <f>+VLOOKUP(B988,[9]ExportInvoiceList!$D:$O,6,0)</f>
        <v>45152.000347222223</v>
      </c>
      <c r="V988" t="s">
        <v>1413</v>
      </c>
    </row>
    <row r="989" spans="1:22" hidden="1" x14ac:dyDescent="0.25">
      <c r="A989" s="5">
        <v>45117</v>
      </c>
      <c r="B989" s="16">
        <v>40873</v>
      </c>
      <c r="C989" s="6" t="s">
        <v>10</v>
      </c>
      <c r="D989" s="6" t="s">
        <v>1467</v>
      </c>
      <c r="E989" s="31">
        <v>1887980</v>
      </c>
      <c r="F989" s="22" t="s">
        <v>1411</v>
      </c>
      <c r="G989" s="31">
        <v>151038</v>
      </c>
      <c r="H989" s="31">
        <f t="shared" si="85"/>
        <v>2039018</v>
      </c>
      <c r="I989" s="6" t="s">
        <v>13</v>
      </c>
      <c r="J989" s="6" t="s">
        <v>14</v>
      </c>
      <c r="K989" s="5">
        <f t="shared" si="87"/>
        <v>45152</v>
      </c>
      <c r="L989" s="10" t="e">
        <f>+VLOOKUP(B989,'[2]TT 2023'!F$983:K$1048,2,0)</f>
        <v>#N/A</v>
      </c>
      <c r="M989" s="10" t="e">
        <f t="shared" si="88"/>
        <v>#N/A</v>
      </c>
      <c r="N989" s="5" t="e">
        <f>+VLOOKUP(B989,'[2]TT 2023'!F$983:K$1048,6,0)</f>
        <v>#N/A</v>
      </c>
      <c r="R989" s="15">
        <f>+VLOOKUP(B989,[9]ExportInvoiceList!$D:$O,3,0)</f>
        <v>2039018</v>
      </c>
      <c r="S989" s="15">
        <f t="shared" si="86"/>
        <v>0</v>
      </c>
      <c r="T989" t="str">
        <f>+VLOOKUP(B989,[9]ExportInvoiceList!$D:$O,12,0)</f>
        <v>Chúng tôi đang xử lý hóa đơn, vui lòng liên hệ Do Thi Bich Lieu</v>
      </c>
      <c r="U989" s="4">
        <f>+VLOOKUP(B989,[9]ExportInvoiceList!$D:$O,6,0)</f>
        <v>0</v>
      </c>
    </row>
    <row r="990" spans="1:22" hidden="1" x14ac:dyDescent="0.25">
      <c r="A990" s="5">
        <v>45117</v>
      </c>
      <c r="B990" s="16">
        <v>40874</v>
      </c>
      <c r="C990" s="6" t="s">
        <v>10</v>
      </c>
      <c r="D990" s="6" t="s">
        <v>1468</v>
      </c>
      <c r="E990" s="31">
        <v>943990</v>
      </c>
      <c r="F990" s="22" t="s">
        <v>1411</v>
      </c>
      <c r="G990" s="31">
        <v>75519</v>
      </c>
      <c r="H990" s="31">
        <f t="shared" si="85"/>
        <v>1019509</v>
      </c>
      <c r="I990" s="6" t="s">
        <v>93</v>
      </c>
      <c r="J990" s="6" t="s">
        <v>94</v>
      </c>
      <c r="K990" s="5">
        <f t="shared" si="87"/>
        <v>45152</v>
      </c>
      <c r="L990" s="10" t="e">
        <f>+VLOOKUP(B990,'[2]TT 2023'!F$983:K$1048,2,0)</f>
        <v>#N/A</v>
      </c>
      <c r="M990" s="10" t="e">
        <f t="shared" si="88"/>
        <v>#N/A</v>
      </c>
      <c r="N990" s="5" t="e">
        <f>+VLOOKUP(B990,'[2]TT 2023'!F$983:K$1048,6,0)</f>
        <v>#N/A</v>
      </c>
      <c r="R990" s="15">
        <f>+VLOOKUP(B990,[9]ExportInvoiceList!$D:$O,3,0)</f>
        <v>1019509</v>
      </c>
      <c r="S990" s="15">
        <f t="shared" si="86"/>
        <v>0</v>
      </c>
      <c r="T990" t="str">
        <f>+VLOOKUP(B990,[9]ExportInvoiceList!$D:$O,12,0)</f>
        <v>Chúng tôi đang xử lý hóa đơn, vui lòng liên hệ Do Thi Bich Lieu</v>
      </c>
      <c r="U990" s="4">
        <f>+VLOOKUP(B990,[9]ExportInvoiceList!$D:$O,6,0)</f>
        <v>0</v>
      </c>
    </row>
    <row r="991" spans="1:22" x14ac:dyDescent="0.25">
      <c r="A991" s="5">
        <v>45119</v>
      </c>
      <c r="B991" s="16">
        <v>41092</v>
      </c>
      <c r="C991" s="6" t="s">
        <v>10</v>
      </c>
      <c r="D991" s="6" t="s">
        <v>1469</v>
      </c>
      <c r="E991" s="31">
        <v>6085000</v>
      </c>
      <c r="F991" s="22" t="s">
        <v>1411</v>
      </c>
      <c r="G991" s="31">
        <v>486800</v>
      </c>
      <c r="H991" s="31">
        <f t="shared" si="85"/>
        <v>6571800</v>
      </c>
      <c r="I991" s="6" t="s">
        <v>13</v>
      </c>
      <c r="J991" s="6" t="s">
        <v>14</v>
      </c>
      <c r="K991" s="5">
        <f t="shared" si="87"/>
        <v>45154</v>
      </c>
      <c r="L991" s="10" t="e">
        <f>+VLOOKUP(B991,'[2]TT 2023'!F$983:K$1048,2,0)</f>
        <v>#N/A</v>
      </c>
      <c r="M991" s="10" t="e">
        <f t="shared" si="88"/>
        <v>#N/A</v>
      </c>
      <c r="N991" s="5" t="e">
        <f>+VLOOKUP(B991,'[2]TT 2023'!F$983:K$1048,6,0)</f>
        <v>#N/A</v>
      </c>
      <c r="R991" s="15">
        <f>+VLOOKUP(B991,[9]ExportInvoiceList!$D:$O,3,0)</f>
        <v>6571800</v>
      </c>
      <c r="S991" s="15">
        <f t="shared" si="86"/>
        <v>0</v>
      </c>
      <c r="T991" t="str">
        <f>+VLOOKUP(B991,[9]ExportInvoiceList!$D:$O,12,0)</f>
        <v>Lịch thanh toán: Monthly at 10 &amp; 24</v>
      </c>
      <c r="U991" s="4">
        <f>+VLOOKUP(B991,[9]ExportInvoiceList!$D:$O,6,0)</f>
        <v>45150.000347222223</v>
      </c>
      <c r="V991" t="s">
        <v>1413</v>
      </c>
    </row>
    <row r="992" spans="1:22" x14ac:dyDescent="0.25">
      <c r="A992" s="5">
        <v>45119</v>
      </c>
      <c r="B992" s="16">
        <v>41093</v>
      </c>
      <c r="C992" s="6" t="s">
        <v>10</v>
      </c>
      <c r="D992" s="6" t="s">
        <v>1470</v>
      </c>
      <c r="E992" s="31">
        <v>3331740</v>
      </c>
      <c r="F992" s="22" t="s">
        <v>1411</v>
      </c>
      <c r="G992" s="31">
        <v>266539</v>
      </c>
      <c r="H992" s="31">
        <f t="shared" si="85"/>
        <v>3598279</v>
      </c>
      <c r="I992" s="6" t="s">
        <v>13</v>
      </c>
      <c r="J992" s="6" t="s">
        <v>14</v>
      </c>
      <c r="K992" s="5">
        <f t="shared" si="87"/>
        <v>45154</v>
      </c>
      <c r="L992" s="10" t="e">
        <f>+VLOOKUP(B992,'[2]TT 2023'!F$983:K$1048,2,0)</f>
        <v>#N/A</v>
      </c>
      <c r="M992" s="10" t="e">
        <f t="shared" si="88"/>
        <v>#N/A</v>
      </c>
      <c r="N992" s="5" t="e">
        <f>+VLOOKUP(B992,'[2]TT 2023'!F$983:K$1048,6,0)</f>
        <v>#N/A</v>
      </c>
      <c r="R992" s="15">
        <f>+VLOOKUP(B992,[9]ExportInvoiceList!$D:$O,3,0)</f>
        <v>3598279</v>
      </c>
      <c r="S992" s="15">
        <f t="shared" si="86"/>
        <v>0</v>
      </c>
      <c r="T992" t="str">
        <f>+VLOOKUP(B992,[9]ExportInvoiceList!$D:$O,12,0)</f>
        <v>Lịch thanh toán: Monthly at 10 &amp; 24</v>
      </c>
      <c r="U992" s="4">
        <f>+VLOOKUP(B992,[9]ExportInvoiceList!$D:$O,6,0)</f>
        <v>45150.000347222223</v>
      </c>
      <c r="V992" t="s">
        <v>1413</v>
      </c>
    </row>
    <row r="993" spans="1:22" x14ac:dyDescent="0.25">
      <c r="A993" s="5">
        <v>45119</v>
      </c>
      <c r="B993" s="16">
        <v>41094</v>
      </c>
      <c r="C993" s="6" t="s">
        <v>10</v>
      </c>
      <c r="D993" s="6" t="s">
        <v>1471</v>
      </c>
      <c r="E993" s="31">
        <v>1019890</v>
      </c>
      <c r="F993" s="22" t="s">
        <v>1411</v>
      </c>
      <c r="G993" s="31">
        <v>81591</v>
      </c>
      <c r="H993" s="31">
        <f t="shared" si="85"/>
        <v>1101481</v>
      </c>
      <c r="I993" s="6" t="s">
        <v>101</v>
      </c>
      <c r="J993" s="6" t="s">
        <v>102</v>
      </c>
      <c r="K993" s="5">
        <f t="shared" si="87"/>
        <v>45154</v>
      </c>
      <c r="L993" s="10" t="e">
        <f>+VLOOKUP(B993,'[2]TT 2023'!F$983:K$1048,2,0)</f>
        <v>#N/A</v>
      </c>
      <c r="M993" s="10" t="e">
        <f t="shared" si="88"/>
        <v>#N/A</v>
      </c>
      <c r="N993" s="5" t="e">
        <f>+VLOOKUP(B993,'[2]TT 2023'!F$983:K$1048,6,0)</f>
        <v>#N/A</v>
      </c>
      <c r="R993" s="15">
        <f>+VLOOKUP(B993,[9]ExportInvoiceList!$D:$O,3,0)</f>
        <v>1101481</v>
      </c>
      <c r="S993" s="15">
        <f t="shared" si="86"/>
        <v>0</v>
      </c>
      <c r="T993" t="str">
        <f>+VLOOKUP(B993,[9]ExportInvoiceList!$D:$O,12,0)</f>
        <v>Lịch thanh toán: Monthly at 10 &amp; 24</v>
      </c>
      <c r="U993" s="4">
        <f>+VLOOKUP(B993,[9]ExportInvoiceList!$D:$O,6,0)</f>
        <v>45150.000347222223</v>
      </c>
      <c r="V993" t="s">
        <v>1413</v>
      </c>
    </row>
    <row r="994" spans="1:22" x14ac:dyDescent="0.25">
      <c r="A994" s="5">
        <v>45119</v>
      </c>
      <c r="B994" s="16">
        <v>41095</v>
      </c>
      <c r="C994" s="6" t="s">
        <v>10</v>
      </c>
      <c r="D994" s="6" t="s">
        <v>1472</v>
      </c>
      <c r="E994" s="31">
        <v>2024120</v>
      </c>
      <c r="F994" s="22" t="s">
        <v>1411</v>
      </c>
      <c r="G994" s="31">
        <v>161930</v>
      </c>
      <c r="H994" s="31">
        <f t="shared" si="85"/>
        <v>2186050</v>
      </c>
      <c r="I994" s="6" t="s">
        <v>131</v>
      </c>
      <c r="J994" s="6" t="s">
        <v>132</v>
      </c>
      <c r="K994" s="5">
        <f t="shared" si="87"/>
        <v>45154</v>
      </c>
      <c r="L994" s="10" t="e">
        <f>+VLOOKUP(B994,'[2]TT 2023'!F$983:K$1048,2,0)</f>
        <v>#N/A</v>
      </c>
      <c r="M994" s="10" t="e">
        <f t="shared" si="88"/>
        <v>#N/A</v>
      </c>
      <c r="N994" s="5" t="e">
        <f>+VLOOKUP(B994,'[2]TT 2023'!F$983:K$1048,6,0)</f>
        <v>#N/A</v>
      </c>
      <c r="R994" s="15">
        <f>+VLOOKUP(B994,[9]ExportInvoiceList!$D:$O,3,0)</f>
        <v>2186050</v>
      </c>
      <c r="S994" s="15">
        <f t="shared" si="86"/>
        <v>0</v>
      </c>
      <c r="T994" t="str">
        <f>+VLOOKUP(B994,[9]ExportInvoiceList!$D:$O,12,0)</f>
        <v>Lịch thanh toán: Monthly at 10 &amp; 24</v>
      </c>
      <c r="U994" s="4">
        <f>+VLOOKUP(B994,[9]ExportInvoiceList!$D:$O,6,0)</f>
        <v>45154.000347222223</v>
      </c>
      <c r="V994" t="s">
        <v>1413</v>
      </c>
    </row>
    <row r="995" spans="1:22" x14ac:dyDescent="0.25">
      <c r="A995" s="5">
        <v>45119</v>
      </c>
      <c r="B995" s="16">
        <v>41096</v>
      </c>
      <c r="C995" s="6" t="s">
        <v>10</v>
      </c>
      <c r="D995" s="6" t="s">
        <v>1473</v>
      </c>
      <c r="E995" s="31">
        <v>453750</v>
      </c>
      <c r="F995" s="22" t="s">
        <v>1411</v>
      </c>
      <c r="G995" s="31">
        <v>36300</v>
      </c>
      <c r="H995" s="31">
        <f t="shared" si="85"/>
        <v>490050</v>
      </c>
      <c r="I995" s="6" t="s">
        <v>131</v>
      </c>
      <c r="J995" s="6" t="s">
        <v>132</v>
      </c>
      <c r="K995" s="5">
        <f t="shared" si="87"/>
        <v>45154</v>
      </c>
      <c r="L995" s="10" t="e">
        <f>+VLOOKUP(B995,'[2]TT 2023'!F$983:K$1048,2,0)</f>
        <v>#N/A</v>
      </c>
      <c r="M995" s="10" t="e">
        <f t="shared" si="88"/>
        <v>#N/A</v>
      </c>
      <c r="N995" s="5" t="e">
        <f>+VLOOKUP(B995,'[2]TT 2023'!F$983:K$1048,6,0)</f>
        <v>#N/A</v>
      </c>
      <c r="R995" s="15">
        <f>+VLOOKUP(B995,[9]ExportInvoiceList!$D:$O,3,0)</f>
        <v>490050</v>
      </c>
      <c r="S995" s="15">
        <f t="shared" si="86"/>
        <v>0</v>
      </c>
      <c r="T995" t="str">
        <f>+VLOOKUP(B995,[9]ExportInvoiceList!$D:$O,12,0)</f>
        <v>Lịch thanh toán: Monthly at 10 &amp; 24</v>
      </c>
      <c r="U995" s="4">
        <f>+VLOOKUP(B995,[9]ExportInvoiceList!$D:$O,6,0)</f>
        <v>45154.000347222223</v>
      </c>
      <c r="V995" t="s">
        <v>1413</v>
      </c>
    </row>
    <row r="996" spans="1:22" x14ac:dyDescent="0.25">
      <c r="A996" s="5">
        <v>45119</v>
      </c>
      <c r="B996" s="16">
        <v>41097</v>
      </c>
      <c r="C996" s="6" t="s">
        <v>10</v>
      </c>
      <c r="D996" s="6" t="s">
        <v>1474</v>
      </c>
      <c r="E996" s="31">
        <v>4048240</v>
      </c>
      <c r="F996" s="22" t="s">
        <v>1411</v>
      </c>
      <c r="G996" s="31">
        <v>323859</v>
      </c>
      <c r="H996" s="31">
        <f t="shared" si="85"/>
        <v>4372099</v>
      </c>
      <c r="I996" s="6" t="s">
        <v>53</v>
      </c>
      <c r="J996" s="6" t="s">
        <v>54</v>
      </c>
      <c r="K996" s="5">
        <f t="shared" si="87"/>
        <v>45154</v>
      </c>
      <c r="L996" s="10" t="e">
        <f>+VLOOKUP(B996,'[2]TT 2023'!F$983:K$1048,2,0)</f>
        <v>#N/A</v>
      </c>
      <c r="M996" s="10" t="e">
        <f t="shared" si="88"/>
        <v>#N/A</v>
      </c>
      <c r="N996" s="5" t="e">
        <f>+VLOOKUP(B996,'[2]TT 2023'!F$983:K$1048,6,0)</f>
        <v>#N/A</v>
      </c>
      <c r="R996" s="15">
        <f>+VLOOKUP(B996,[9]ExportInvoiceList!$D:$O,3,0)</f>
        <v>4372099</v>
      </c>
      <c r="S996" s="15">
        <f t="shared" si="86"/>
        <v>0</v>
      </c>
      <c r="T996" t="str">
        <f>+VLOOKUP(B996,[9]ExportInvoiceList!$D:$O,12,0)</f>
        <v>Lịch thanh toán: Monthly at 10 &amp; 24</v>
      </c>
      <c r="U996" s="4">
        <f>+VLOOKUP(B996,[9]ExportInvoiceList!$D:$O,6,0)</f>
        <v>45156.000347222223</v>
      </c>
      <c r="V996" t="s">
        <v>1413</v>
      </c>
    </row>
    <row r="997" spans="1:22" x14ac:dyDescent="0.25">
      <c r="A997" s="5">
        <v>45119</v>
      </c>
      <c r="B997" s="16">
        <v>41098</v>
      </c>
      <c r="C997" s="6" t="s">
        <v>10</v>
      </c>
      <c r="D997" s="6" t="s">
        <v>1475</v>
      </c>
      <c r="E997" s="31">
        <v>4735970</v>
      </c>
      <c r="F997" s="22" t="s">
        <v>1411</v>
      </c>
      <c r="G997" s="31">
        <v>378878</v>
      </c>
      <c r="H997" s="31">
        <f t="shared" si="85"/>
        <v>5114848</v>
      </c>
      <c r="I997" s="6" t="s">
        <v>53</v>
      </c>
      <c r="J997" s="6" t="s">
        <v>54</v>
      </c>
      <c r="K997" s="5">
        <f t="shared" si="87"/>
        <v>45154</v>
      </c>
      <c r="L997" s="10" t="e">
        <f>+VLOOKUP(B997,'[2]TT 2023'!F$983:K$1048,2,0)</f>
        <v>#N/A</v>
      </c>
      <c r="M997" s="10" t="e">
        <f t="shared" si="88"/>
        <v>#N/A</v>
      </c>
      <c r="N997" s="5" t="e">
        <f>+VLOOKUP(B997,'[2]TT 2023'!F$983:K$1048,6,0)</f>
        <v>#N/A</v>
      </c>
      <c r="R997" s="15">
        <f>+VLOOKUP(B997,[9]ExportInvoiceList!$D:$O,3,0)</f>
        <v>5114848</v>
      </c>
      <c r="S997" s="15">
        <f t="shared" si="86"/>
        <v>0</v>
      </c>
      <c r="T997" t="str">
        <f>+VLOOKUP(B997,[9]ExportInvoiceList!$D:$O,12,0)</f>
        <v>Lịch thanh toán: Monthly at 10 &amp; 24</v>
      </c>
      <c r="U997" s="4">
        <f>+VLOOKUP(B997,[9]ExportInvoiceList!$D:$O,6,0)</f>
        <v>45156.000347222223</v>
      </c>
      <c r="V997" t="s">
        <v>1413</v>
      </c>
    </row>
    <row r="998" spans="1:22" x14ac:dyDescent="0.25">
      <c r="A998" s="5">
        <v>45119</v>
      </c>
      <c r="B998" s="16">
        <v>41099</v>
      </c>
      <c r="C998" s="6" t="s">
        <v>10</v>
      </c>
      <c r="D998" s="6" t="s">
        <v>1476</v>
      </c>
      <c r="E998" s="31">
        <v>6072360</v>
      </c>
      <c r="F998" s="22" t="s">
        <v>1411</v>
      </c>
      <c r="G998" s="31">
        <v>485789</v>
      </c>
      <c r="H998" s="31">
        <f t="shared" si="85"/>
        <v>6558149</v>
      </c>
      <c r="I998" s="6" t="s">
        <v>53</v>
      </c>
      <c r="J998" s="6" t="s">
        <v>54</v>
      </c>
      <c r="K998" s="5">
        <f t="shared" si="87"/>
        <v>45154</v>
      </c>
      <c r="L998" s="10" t="e">
        <f>+VLOOKUP(B998,'[2]TT 2023'!F$983:K$1048,2,0)</f>
        <v>#N/A</v>
      </c>
      <c r="M998" s="10" t="e">
        <f t="shared" si="88"/>
        <v>#N/A</v>
      </c>
      <c r="N998" s="5" t="e">
        <f>+VLOOKUP(B998,'[2]TT 2023'!F$983:K$1048,6,0)</f>
        <v>#N/A</v>
      </c>
      <c r="R998" s="15">
        <f>+VLOOKUP(B998,[9]ExportInvoiceList!$D:$O,3,0)</f>
        <v>6558149</v>
      </c>
      <c r="S998" s="15">
        <f t="shared" si="86"/>
        <v>0</v>
      </c>
      <c r="T998" t="str">
        <f>+VLOOKUP(B998,[9]ExportInvoiceList!$D:$O,12,0)</f>
        <v>Lịch thanh toán: Monthly at 10 &amp; 24</v>
      </c>
      <c r="U998" s="4">
        <f>+VLOOKUP(B998,[9]ExportInvoiceList!$D:$O,6,0)</f>
        <v>45156.000347222223</v>
      </c>
      <c r="V998" t="s">
        <v>1413</v>
      </c>
    </row>
    <row r="999" spans="1:22" x14ac:dyDescent="0.25">
      <c r="A999" s="5">
        <v>45119</v>
      </c>
      <c r="B999" s="16">
        <v>41100</v>
      </c>
      <c r="C999" s="6" t="s">
        <v>10</v>
      </c>
      <c r="D999" s="6" t="s">
        <v>1477</v>
      </c>
      <c r="E999" s="31">
        <v>1110580</v>
      </c>
      <c r="F999" s="22" t="s">
        <v>1411</v>
      </c>
      <c r="G999" s="31">
        <v>88846</v>
      </c>
      <c r="H999" s="31">
        <f t="shared" si="85"/>
        <v>1199426</v>
      </c>
      <c r="I999" s="6" t="s">
        <v>89</v>
      </c>
      <c r="J999" s="6" t="s">
        <v>90</v>
      </c>
      <c r="K999" s="5">
        <f t="shared" si="87"/>
        <v>45154</v>
      </c>
      <c r="L999" s="10" t="e">
        <f>+VLOOKUP(B999,'[2]TT 2023'!F$983:K$1048,2,0)</f>
        <v>#N/A</v>
      </c>
      <c r="M999" s="10" t="e">
        <f t="shared" si="88"/>
        <v>#N/A</v>
      </c>
      <c r="N999" s="5" t="e">
        <f>+VLOOKUP(B999,'[2]TT 2023'!F$983:K$1048,6,0)</f>
        <v>#N/A</v>
      </c>
      <c r="R999" s="15">
        <f>+VLOOKUP(B999,[9]ExportInvoiceList!$D:$O,3,0)</f>
        <v>1199426</v>
      </c>
      <c r="S999" s="15">
        <f t="shared" si="86"/>
        <v>0</v>
      </c>
      <c r="T999" t="str">
        <f>+VLOOKUP(B999,[9]ExportInvoiceList!$D:$O,12,0)</f>
        <v>Lịch thanh toán: Monthly at 10 &amp; 24</v>
      </c>
      <c r="U999" s="4">
        <f>+VLOOKUP(B999,[9]ExportInvoiceList!$D:$O,6,0)</f>
        <v>45153.000347222223</v>
      </c>
      <c r="V999" t="s">
        <v>1413</v>
      </c>
    </row>
    <row r="1000" spans="1:22" x14ac:dyDescent="0.25">
      <c r="A1000" s="5">
        <v>45119</v>
      </c>
      <c r="B1000" s="16">
        <v>41101</v>
      </c>
      <c r="C1000" s="6" t="s">
        <v>10</v>
      </c>
      <c r="D1000" s="6" t="s">
        <v>1478</v>
      </c>
      <c r="E1000" s="31">
        <v>1468620</v>
      </c>
      <c r="F1000" s="22" t="s">
        <v>1411</v>
      </c>
      <c r="G1000" s="31">
        <v>117490</v>
      </c>
      <c r="H1000" s="31">
        <f t="shared" si="85"/>
        <v>1586110</v>
      </c>
      <c r="I1000" s="6" t="s">
        <v>107</v>
      </c>
      <c r="J1000" s="6" t="s">
        <v>108</v>
      </c>
      <c r="K1000" s="5">
        <f t="shared" si="87"/>
        <v>45154</v>
      </c>
      <c r="L1000" s="10" t="e">
        <f>+VLOOKUP(B1000,'[2]TT 2023'!F$983:K$1048,2,0)</f>
        <v>#N/A</v>
      </c>
      <c r="M1000" s="10" t="e">
        <f t="shared" si="88"/>
        <v>#N/A</v>
      </c>
      <c r="N1000" s="5" t="e">
        <f>+VLOOKUP(B1000,'[2]TT 2023'!F$983:K$1048,6,0)</f>
        <v>#N/A</v>
      </c>
      <c r="R1000" s="15">
        <f>+VLOOKUP(B1000,[9]ExportInvoiceList!$D:$O,3,0)</f>
        <v>1586110</v>
      </c>
      <c r="S1000" s="15">
        <f t="shared" si="86"/>
        <v>0</v>
      </c>
      <c r="T1000" t="str">
        <f>+VLOOKUP(B1000,[9]ExportInvoiceList!$D:$O,12,0)</f>
        <v>Lịch thanh toán: Monthly at 10 &amp; 24</v>
      </c>
      <c r="U1000" s="4">
        <f>+VLOOKUP(B1000,[9]ExportInvoiceList!$D:$O,6,0)</f>
        <v>45155.000347222223</v>
      </c>
      <c r="V1000" t="s">
        <v>1413</v>
      </c>
    </row>
    <row r="1001" spans="1:22" x14ac:dyDescent="0.25">
      <c r="A1001" s="5">
        <v>45119</v>
      </c>
      <c r="B1001" s="16">
        <v>41102</v>
      </c>
      <c r="C1001" s="6" t="s">
        <v>10</v>
      </c>
      <c r="D1001" s="6" t="s">
        <v>1479</v>
      </c>
      <c r="E1001" s="31">
        <v>2024120</v>
      </c>
      <c r="F1001" s="22" t="s">
        <v>1411</v>
      </c>
      <c r="G1001" s="31">
        <v>161930</v>
      </c>
      <c r="H1001" s="31">
        <f t="shared" si="85"/>
        <v>2186050</v>
      </c>
      <c r="I1001" s="6" t="s">
        <v>175</v>
      </c>
      <c r="J1001" s="6" t="s">
        <v>176</v>
      </c>
      <c r="K1001" s="5">
        <f t="shared" si="87"/>
        <v>45154</v>
      </c>
      <c r="L1001" s="10" t="e">
        <f>+VLOOKUP(B1001,'[2]TT 2023'!F$983:K$1048,2,0)</f>
        <v>#N/A</v>
      </c>
      <c r="M1001" s="10" t="e">
        <f t="shared" si="88"/>
        <v>#N/A</v>
      </c>
      <c r="N1001" s="5" t="e">
        <f>+VLOOKUP(B1001,'[2]TT 2023'!F$983:K$1048,6,0)</f>
        <v>#N/A</v>
      </c>
      <c r="R1001" s="15">
        <f>+VLOOKUP(B1001,[9]ExportInvoiceList!$D:$O,3,0)</f>
        <v>2186050</v>
      </c>
      <c r="S1001" s="15">
        <f t="shared" si="86"/>
        <v>0</v>
      </c>
      <c r="T1001" t="str">
        <f>+VLOOKUP(B1001,[9]ExportInvoiceList!$D:$O,12,0)</f>
        <v>Lịch thanh toán: Monthly at 10 &amp; 24</v>
      </c>
      <c r="U1001" s="4">
        <f>+VLOOKUP(B1001,[9]ExportInvoiceList!$D:$O,6,0)</f>
        <v>45154.000347222223</v>
      </c>
      <c r="V1001" t="s">
        <v>1413</v>
      </c>
    </row>
    <row r="1002" spans="1:22" x14ac:dyDescent="0.25">
      <c r="A1002" s="5">
        <v>45119</v>
      </c>
      <c r="B1002" s="16">
        <v>41103</v>
      </c>
      <c r="C1002" s="6" t="s">
        <v>10</v>
      </c>
      <c r="D1002" s="6" t="s">
        <v>1480</v>
      </c>
      <c r="E1002" s="31">
        <v>509760</v>
      </c>
      <c r="F1002" s="22" t="s">
        <v>1411</v>
      </c>
      <c r="G1002" s="31">
        <v>40781</v>
      </c>
      <c r="H1002" s="31">
        <f t="shared" si="85"/>
        <v>550541</v>
      </c>
      <c r="I1002" s="6" t="s">
        <v>73</v>
      </c>
      <c r="J1002" s="6" t="s">
        <v>74</v>
      </c>
      <c r="K1002" s="5">
        <f t="shared" si="87"/>
        <v>45154</v>
      </c>
      <c r="L1002" s="10" t="e">
        <f>+VLOOKUP(B1002,'[2]TT 2023'!F$983:K$1048,2,0)</f>
        <v>#N/A</v>
      </c>
      <c r="M1002" s="10" t="e">
        <f t="shared" si="88"/>
        <v>#N/A</v>
      </c>
      <c r="N1002" s="5" t="e">
        <f>+VLOOKUP(B1002,'[2]TT 2023'!F$983:K$1048,6,0)</f>
        <v>#N/A</v>
      </c>
      <c r="R1002" s="15">
        <f>+VLOOKUP(B1002,[9]ExportInvoiceList!$D:$O,3,0)</f>
        <v>550541</v>
      </c>
      <c r="S1002" s="15">
        <f t="shared" si="86"/>
        <v>0</v>
      </c>
      <c r="T1002" t="str">
        <f>+VLOOKUP(B1002,[9]ExportInvoiceList!$D:$O,12,0)</f>
        <v>Lịch thanh toán: Monthly at 10 &amp; 24</v>
      </c>
      <c r="U1002" s="4">
        <f>+VLOOKUP(B1002,[9]ExportInvoiceList!$D:$O,6,0)</f>
        <v>45153.000347222223</v>
      </c>
      <c r="V1002" t="s">
        <v>1413</v>
      </c>
    </row>
    <row r="1003" spans="1:22" hidden="1" x14ac:dyDescent="0.25">
      <c r="A1003" s="5">
        <v>45119</v>
      </c>
      <c r="B1003" s="16">
        <v>41107</v>
      </c>
      <c r="C1003" s="6" t="s">
        <v>10</v>
      </c>
      <c r="D1003" s="6" t="s">
        <v>1481</v>
      </c>
      <c r="E1003" s="31">
        <v>3056744</v>
      </c>
      <c r="F1003" s="22" t="s">
        <v>1411</v>
      </c>
      <c r="G1003" s="31">
        <v>244540</v>
      </c>
      <c r="H1003" s="31">
        <f t="shared" si="85"/>
        <v>3301284</v>
      </c>
      <c r="I1003" s="6" t="s">
        <v>147</v>
      </c>
      <c r="J1003" s="6" t="s">
        <v>148</v>
      </c>
      <c r="K1003" s="5">
        <f t="shared" si="87"/>
        <v>45154</v>
      </c>
      <c r="L1003" s="10">
        <f>+VLOOKUP(B1003,'[2]TT 2023'!F$983:K$1048,2,0)</f>
        <v>3301290</v>
      </c>
      <c r="M1003" s="10">
        <f t="shared" si="88"/>
        <v>6</v>
      </c>
      <c r="N1003" s="5">
        <f>+VLOOKUP(B1003,'[2]TT 2023'!F$983:K$1048,6,0)</f>
        <v>45148</v>
      </c>
      <c r="O1003" t="s">
        <v>1579</v>
      </c>
      <c r="R1003" s="15">
        <f>VLOOKUP(B1003,[7]ExportInvoiceList!$D:$O,3,0)</f>
        <v>3301284</v>
      </c>
      <c r="S1003" s="15">
        <f t="shared" si="86"/>
        <v>0</v>
      </c>
      <c r="T1003" t="str">
        <f>VLOOKUP(B1003,[7]ExportInvoiceList!$D:$O,12,0)</f>
        <v>Lịch thanh toán: Monthly at 10 &amp; 24</v>
      </c>
      <c r="U1003" s="4">
        <f>VLOOKUP(B1003,[7]ExportInvoiceList!$D:$O,6,0)</f>
        <v>45146.000347222223</v>
      </c>
      <c r="V1003" t="s">
        <v>1413</v>
      </c>
    </row>
    <row r="1004" spans="1:22" x14ac:dyDescent="0.25">
      <c r="A1004" s="5">
        <v>45120</v>
      </c>
      <c r="B1004" s="16">
        <v>42069</v>
      </c>
      <c r="C1004" s="6" t="s">
        <v>10</v>
      </c>
      <c r="D1004" s="6" t="s">
        <v>1482</v>
      </c>
      <c r="E1004" s="31">
        <v>5552900</v>
      </c>
      <c r="F1004" s="22" t="s">
        <v>1411</v>
      </c>
      <c r="G1004" s="31">
        <v>444232</v>
      </c>
      <c r="H1004" s="31">
        <f t="shared" si="85"/>
        <v>5997132</v>
      </c>
      <c r="I1004" s="6" t="s">
        <v>13</v>
      </c>
      <c r="J1004" s="6" t="s">
        <v>14</v>
      </c>
      <c r="K1004" s="5">
        <f t="shared" si="87"/>
        <v>45155</v>
      </c>
      <c r="L1004" s="10" t="e">
        <f>+VLOOKUP(B1004,'[2]TT 2023'!F$983:K$1048,2,0)</f>
        <v>#N/A</v>
      </c>
      <c r="M1004" s="10" t="e">
        <f t="shared" si="88"/>
        <v>#N/A</v>
      </c>
      <c r="N1004" s="5" t="e">
        <f>+VLOOKUP(B1004,'[2]TT 2023'!F$983:K$1048,6,0)</f>
        <v>#N/A</v>
      </c>
      <c r="R1004" s="15">
        <f>+VLOOKUP(B1004,[9]ExportInvoiceList!$D:$O,3,0)</f>
        <v>5997132</v>
      </c>
      <c r="S1004" s="15">
        <f t="shared" si="86"/>
        <v>0</v>
      </c>
      <c r="T1004" t="str">
        <f>+VLOOKUP(B1004,[9]ExportInvoiceList!$D:$O,12,0)</f>
        <v>Lịch thanh toán: Monthly at 10 &amp; 24</v>
      </c>
      <c r="U1004" s="4">
        <f>+VLOOKUP(B1004,[9]ExportInvoiceList!$D:$O,6,0)</f>
        <v>45154.000347222223</v>
      </c>
      <c r="V1004" t="s">
        <v>1413</v>
      </c>
    </row>
    <row r="1005" spans="1:22" x14ac:dyDescent="0.25">
      <c r="A1005" s="5">
        <v>45120</v>
      </c>
      <c r="B1005" s="16">
        <v>42070</v>
      </c>
      <c r="C1005" s="6" t="s">
        <v>10</v>
      </c>
      <c r="D1005" s="6" t="s">
        <v>1483</v>
      </c>
      <c r="E1005" s="31">
        <v>453750</v>
      </c>
      <c r="F1005" s="22" t="s">
        <v>1411</v>
      </c>
      <c r="G1005" s="31">
        <v>36300</v>
      </c>
      <c r="H1005" s="31">
        <f t="shared" si="85"/>
        <v>490050</v>
      </c>
      <c r="I1005" s="6" t="s">
        <v>13</v>
      </c>
      <c r="J1005" s="6" t="s">
        <v>14</v>
      </c>
      <c r="K1005" s="5">
        <f t="shared" si="87"/>
        <v>45155</v>
      </c>
      <c r="L1005" s="10" t="e">
        <f>+VLOOKUP(B1005,'[2]TT 2023'!F$983:K$1048,2,0)</f>
        <v>#N/A</v>
      </c>
      <c r="M1005" s="10" t="e">
        <f t="shared" si="88"/>
        <v>#N/A</v>
      </c>
      <c r="N1005" s="5" t="e">
        <f>+VLOOKUP(B1005,'[2]TT 2023'!F$983:K$1048,6,0)</f>
        <v>#N/A</v>
      </c>
      <c r="R1005" s="15">
        <f>+VLOOKUP(B1005,[9]ExportInvoiceList!$D:$O,3,0)</f>
        <v>490050</v>
      </c>
      <c r="S1005" s="15">
        <f t="shared" si="86"/>
        <v>0</v>
      </c>
      <c r="T1005" t="str">
        <f>+VLOOKUP(B1005,[9]ExportInvoiceList!$D:$O,12,0)</f>
        <v>Lịch thanh toán: Monthly at 10 &amp; 24</v>
      </c>
      <c r="U1005" s="4">
        <f>+VLOOKUP(B1005,[9]ExportInvoiceList!$D:$O,6,0)</f>
        <v>45154.000347222223</v>
      </c>
      <c r="V1005" t="s">
        <v>1413</v>
      </c>
    </row>
    <row r="1006" spans="1:22" x14ac:dyDescent="0.25">
      <c r="A1006" s="5">
        <v>45120</v>
      </c>
      <c r="B1006" s="16">
        <v>42071</v>
      </c>
      <c r="C1006" s="6" t="s">
        <v>10</v>
      </c>
      <c r="D1006" s="6" t="s">
        <v>1484</v>
      </c>
      <c r="E1006" s="31">
        <v>2548800</v>
      </c>
      <c r="F1006" s="22" t="s">
        <v>1411</v>
      </c>
      <c r="G1006" s="31">
        <v>203904</v>
      </c>
      <c r="H1006" s="31">
        <f t="shared" si="85"/>
        <v>2752704</v>
      </c>
      <c r="I1006" s="6" t="s">
        <v>13</v>
      </c>
      <c r="J1006" s="6" t="s">
        <v>14</v>
      </c>
      <c r="K1006" s="5">
        <f t="shared" si="87"/>
        <v>45155</v>
      </c>
      <c r="L1006" s="10" t="e">
        <f>+VLOOKUP(B1006,'[2]TT 2023'!F$983:K$1048,2,0)</f>
        <v>#N/A</v>
      </c>
      <c r="M1006" s="10" t="e">
        <f t="shared" si="88"/>
        <v>#N/A</v>
      </c>
      <c r="N1006" s="5" t="e">
        <f>+VLOOKUP(B1006,'[2]TT 2023'!F$983:K$1048,6,0)</f>
        <v>#N/A</v>
      </c>
      <c r="R1006" s="15">
        <f>+VLOOKUP(B1006,[9]ExportInvoiceList!$D:$O,3,0)</f>
        <v>2752704</v>
      </c>
      <c r="S1006" s="15">
        <f t="shared" si="86"/>
        <v>0</v>
      </c>
      <c r="T1006" t="str">
        <f>+VLOOKUP(B1006,[9]ExportInvoiceList!$D:$O,12,0)</f>
        <v>Lịch thanh toán: Monthly at 10 &amp; 24</v>
      </c>
      <c r="U1006" s="4">
        <f>+VLOOKUP(B1006,[9]ExportInvoiceList!$D:$O,6,0)</f>
        <v>45154.000347222223</v>
      </c>
      <c r="V1006" t="s">
        <v>1413</v>
      </c>
    </row>
    <row r="1007" spans="1:22" x14ac:dyDescent="0.25">
      <c r="A1007" s="5">
        <v>45120</v>
      </c>
      <c r="B1007" s="16">
        <v>42072</v>
      </c>
      <c r="C1007" s="6" t="s">
        <v>10</v>
      </c>
      <c r="D1007" s="6" t="s">
        <v>1485</v>
      </c>
      <c r="E1007" s="31">
        <v>536025</v>
      </c>
      <c r="F1007" s="22" t="s">
        <v>1411</v>
      </c>
      <c r="G1007" s="31">
        <v>42882</v>
      </c>
      <c r="H1007" s="31">
        <f t="shared" si="85"/>
        <v>578907</v>
      </c>
      <c r="I1007" s="6" t="s">
        <v>13</v>
      </c>
      <c r="J1007" s="6" t="s">
        <v>14</v>
      </c>
      <c r="K1007" s="5">
        <f t="shared" si="87"/>
        <v>45155</v>
      </c>
      <c r="L1007" s="10" t="e">
        <f>+VLOOKUP(B1007,'[2]TT 2023'!F$983:K$1048,2,0)</f>
        <v>#N/A</v>
      </c>
      <c r="M1007" s="10" t="e">
        <f t="shared" si="88"/>
        <v>#N/A</v>
      </c>
      <c r="N1007" s="5" t="e">
        <f>+VLOOKUP(B1007,'[2]TT 2023'!F$983:K$1048,6,0)</f>
        <v>#N/A</v>
      </c>
      <c r="R1007" s="15">
        <f>+VLOOKUP(B1007,[9]ExportInvoiceList!$D:$O,3,0)</f>
        <v>578907</v>
      </c>
      <c r="S1007" s="15">
        <f t="shared" si="86"/>
        <v>0</v>
      </c>
      <c r="T1007" t="str">
        <f>+VLOOKUP(B1007,[9]ExportInvoiceList!$D:$O,12,0)</f>
        <v>Lịch thanh toán: Monthly at 10 &amp; 24</v>
      </c>
      <c r="U1007" s="4">
        <f>+VLOOKUP(B1007,[9]ExportInvoiceList!$D:$O,6,0)</f>
        <v>45154.000347222223</v>
      </c>
      <c r="V1007" t="s">
        <v>1413</v>
      </c>
    </row>
    <row r="1008" spans="1:22" x14ac:dyDescent="0.25">
      <c r="A1008" s="5">
        <v>45120</v>
      </c>
      <c r="B1008" s="16">
        <v>42073</v>
      </c>
      <c r="C1008" s="6" t="s">
        <v>10</v>
      </c>
      <c r="D1008" s="6" t="s">
        <v>1486</v>
      </c>
      <c r="E1008" s="31">
        <v>1785990</v>
      </c>
      <c r="F1008" s="22" t="s">
        <v>1411</v>
      </c>
      <c r="G1008" s="31">
        <v>142879</v>
      </c>
      <c r="H1008" s="31">
        <f t="shared" si="85"/>
        <v>1928869</v>
      </c>
      <c r="I1008" s="6" t="s">
        <v>13</v>
      </c>
      <c r="J1008" s="6" t="s">
        <v>14</v>
      </c>
      <c r="K1008" s="5">
        <f t="shared" si="87"/>
        <v>45155</v>
      </c>
      <c r="L1008" s="10" t="e">
        <f>+VLOOKUP(B1008,'[2]TT 2023'!F$983:K$1048,2,0)</f>
        <v>#N/A</v>
      </c>
      <c r="M1008" s="10" t="e">
        <f t="shared" si="88"/>
        <v>#N/A</v>
      </c>
      <c r="N1008" s="5" t="e">
        <f>+VLOOKUP(B1008,'[2]TT 2023'!F$983:K$1048,6,0)</f>
        <v>#N/A</v>
      </c>
      <c r="R1008" s="15">
        <f>+VLOOKUP(B1008,[9]ExportInvoiceList!$D:$O,3,0)</f>
        <v>1928869</v>
      </c>
      <c r="S1008" s="15">
        <f t="shared" si="86"/>
        <v>0</v>
      </c>
      <c r="T1008" t="str">
        <f>+VLOOKUP(B1008,[9]ExportInvoiceList!$D:$O,12,0)</f>
        <v>Lịch thanh toán: Monthly at 10 &amp; 24</v>
      </c>
      <c r="U1008" s="4">
        <f>+VLOOKUP(B1008,[9]ExportInvoiceList!$D:$O,6,0)</f>
        <v>45154.000347222223</v>
      </c>
      <c r="V1008" t="s">
        <v>1413</v>
      </c>
    </row>
    <row r="1009" spans="1:22" x14ac:dyDescent="0.25">
      <c r="A1009" s="5">
        <v>45120</v>
      </c>
      <c r="B1009" s="16">
        <v>42074</v>
      </c>
      <c r="C1009" s="6" t="s">
        <v>10</v>
      </c>
      <c r="D1009" s="6" t="s">
        <v>1487</v>
      </c>
      <c r="E1009" s="31">
        <v>3398400</v>
      </c>
      <c r="F1009" s="22" t="s">
        <v>1411</v>
      </c>
      <c r="G1009" s="31">
        <v>271872</v>
      </c>
      <c r="H1009" s="31">
        <f t="shared" si="85"/>
        <v>3670272</v>
      </c>
      <c r="I1009" s="6" t="s">
        <v>13</v>
      </c>
      <c r="J1009" s="6" t="s">
        <v>14</v>
      </c>
      <c r="K1009" s="5">
        <f t="shared" si="87"/>
        <v>45155</v>
      </c>
      <c r="L1009" s="10" t="e">
        <f>+VLOOKUP(B1009,'[2]TT 2023'!F$983:K$1048,2,0)</f>
        <v>#N/A</v>
      </c>
      <c r="M1009" s="10" t="e">
        <f t="shared" si="88"/>
        <v>#N/A</v>
      </c>
      <c r="N1009" s="5" t="e">
        <f>+VLOOKUP(B1009,'[2]TT 2023'!F$983:K$1048,6,0)</f>
        <v>#N/A</v>
      </c>
      <c r="R1009" s="15">
        <f>+VLOOKUP(B1009,[9]ExportInvoiceList!$D:$O,3,0)</f>
        <v>3670272</v>
      </c>
      <c r="S1009" s="15">
        <f t="shared" si="86"/>
        <v>0</v>
      </c>
      <c r="T1009" t="str">
        <f>+VLOOKUP(B1009,[9]ExportInvoiceList!$D:$O,12,0)</f>
        <v>Lịch thanh toán: Monthly at 10 &amp; 24</v>
      </c>
      <c r="U1009" s="4">
        <f>+VLOOKUP(B1009,[9]ExportInvoiceList!$D:$O,6,0)</f>
        <v>45154.000347222223</v>
      </c>
      <c r="V1009" t="s">
        <v>1413</v>
      </c>
    </row>
    <row r="1010" spans="1:22" x14ac:dyDescent="0.25">
      <c r="A1010" s="5">
        <v>45121</v>
      </c>
      <c r="B1010" s="16">
        <v>42160</v>
      </c>
      <c r="C1010" s="6" t="s">
        <v>10</v>
      </c>
      <c r="D1010" s="6" t="s">
        <v>1488</v>
      </c>
      <c r="E1010" s="31">
        <v>1110580</v>
      </c>
      <c r="F1010" s="22" t="s">
        <v>1411</v>
      </c>
      <c r="G1010" s="31">
        <v>88846</v>
      </c>
      <c r="H1010" s="31">
        <f t="shared" si="85"/>
        <v>1199426</v>
      </c>
      <c r="I1010" s="6" t="s">
        <v>53</v>
      </c>
      <c r="J1010" s="6" t="s">
        <v>54</v>
      </c>
      <c r="K1010" s="5">
        <f t="shared" si="87"/>
        <v>45156</v>
      </c>
      <c r="L1010" s="10" t="e">
        <f>+VLOOKUP(B1010,'[2]TT 2023'!F$983:K$1048,2,0)</f>
        <v>#N/A</v>
      </c>
      <c r="M1010" s="10" t="e">
        <f t="shared" si="88"/>
        <v>#N/A</v>
      </c>
      <c r="N1010" s="5" t="e">
        <f>+VLOOKUP(B1010,'[2]TT 2023'!F$983:K$1048,6,0)</f>
        <v>#N/A</v>
      </c>
      <c r="R1010" s="15">
        <f>+VLOOKUP(B1010,[9]ExportInvoiceList!$D:$O,3,0)</f>
        <v>1199426</v>
      </c>
      <c r="S1010" s="15">
        <f t="shared" si="86"/>
        <v>0</v>
      </c>
      <c r="T1010" t="str">
        <f>+VLOOKUP(B1010,[9]ExportInvoiceList!$D:$O,12,0)</f>
        <v>Lịch thanh toán: Monthly at 10 &amp; 24</v>
      </c>
      <c r="U1010" s="4">
        <f>+VLOOKUP(B1010,[9]ExportInvoiceList!$D:$O,6,0)</f>
        <v>45160.000347222223</v>
      </c>
      <c r="V1010" t="s">
        <v>1413</v>
      </c>
    </row>
    <row r="1011" spans="1:22" x14ac:dyDescent="0.25">
      <c r="A1011" s="5">
        <v>45121</v>
      </c>
      <c r="B1011" s="16">
        <v>42161</v>
      </c>
      <c r="C1011" s="6" t="s">
        <v>10</v>
      </c>
      <c r="D1011" s="6" t="s">
        <v>1489</v>
      </c>
      <c r="E1011" s="31">
        <v>1699200</v>
      </c>
      <c r="F1011" s="22" t="s">
        <v>1411</v>
      </c>
      <c r="G1011" s="31">
        <v>135936</v>
      </c>
      <c r="H1011" s="31">
        <f t="shared" si="85"/>
        <v>1835136</v>
      </c>
      <c r="I1011" s="6" t="s">
        <v>73</v>
      </c>
      <c r="J1011" s="6" t="s">
        <v>74</v>
      </c>
      <c r="K1011" s="5">
        <f t="shared" si="87"/>
        <v>45156</v>
      </c>
      <c r="L1011" s="10" t="e">
        <f>+VLOOKUP(B1011,'[2]TT 2023'!F$983:K$1048,2,0)</f>
        <v>#N/A</v>
      </c>
      <c r="M1011" s="10" t="e">
        <f t="shared" si="88"/>
        <v>#N/A</v>
      </c>
      <c r="N1011" s="5" t="e">
        <f>+VLOOKUP(B1011,'[2]TT 2023'!F$983:K$1048,6,0)</f>
        <v>#N/A</v>
      </c>
      <c r="R1011" s="15">
        <f>+VLOOKUP(B1011,[9]ExportInvoiceList!$D:$O,3,0)</f>
        <v>1835136</v>
      </c>
      <c r="S1011" s="15">
        <f t="shared" si="86"/>
        <v>0</v>
      </c>
      <c r="T1011" t="str">
        <f>+VLOOKUP(B1011,[9]ExportInvoiceList!$D:$O,12,0)</f>
        <v>Lịch thanh toán: Monthly at 10 &amp; 24</v>
      </c>
      <c r="U1011" s="4">
        <f>+VLOOKUP(B1011,[9]ExportInvoiceList!$D:$O,6,0)</f>
        <v>45157.000347222223</v>
      </c>
      <c r="V1011" t="s">
        <v>1413</v>
      </c>
    </row>
    <row r="1012" spans="1:22" x14ac:dyDescent="0.25">
      <c r="A1012" s="5">
        <v>45121</v>
      </c>
      <c r="B1012" s="16">
        <v>42162</v>
      </c>
      <c r="C1012" s="6" t="s">
        <v>10</v>
      </c>
      <c r="D1012" s="6" t="s">
        <v>1490</v>
      </c>
      <c r="E1012" s="31">
        <v>742315</v>
      </c>
      <c r="F1012" s="22" t="s">
        <v>1411</v>
      </c>
      <c r="G1012" s="31">
        <v>59385</v>
      </c>
      <c r="H1012" s="31">
        <f t="shared" ref="H1012:H1075" si="89">+E1012+G1012</f>
        <v>801700</v>
      </c>
      <c r="I1012" s="6" t="s">
        <v>175</v>
      </c>
      <c r="J1012" s="6" t="s">
        <v>176</v>
      </c>
      <c r="K1012" s="5">
        <f t="shared" si="87"/>
        <v>45156</v>
      </c>
      <c r="L1012" s="10" t="e">
        <f>+VLOOKUP(B1012,'[2]TT 2023'!F$983:K$1048,2,0)</f>
        <v>#N/A</v>
      </c>
      <c r="M1012" s="10" t="e">
        <f t="shared" si="88"/>
        <v>#N/A</v>
      </c>
      <c r="N1012" s="5" t="e">
        <f>+VLOOKUP(B1012,'[2]TT 2023'!F$983:K$1048,6,0)</f>
        <v>#N/A</v>
      </c>
      <c r="R1012" s="15">
        <f>+VLOOKUP(B1012,[9]ExportInvoiceList!$D:$O,3,0)</f>
        <v>801700</v>
      </c>
      <c r="S1012" s="15">
        <f t="shared" si="86"/>
        <v>0</v>
      </c>
      <c r="T1012" t="str">
        <f>+VLOOKUP(B1012,[9]ExportInvoiceList!$D:$O,12,0)</f>
        <v>Lịch thanh toán: Monthly at 10 &amp; 24</v>
      </c>
      <c r="U1012" s="4">
        <f>+VLOOKUP(B1012,[9]ExportInvoiceList!$D:$O,6,0)</f>
        <v>45156.000347222223</v>
      </c>
      <c r="V1012" t="s">
        <v>1413</v>
      </c>
    </row>
    <row r="1013" spans="1:22" x14ac:dyDescent="0.25">
      <c r="A1013" s="5">
        <v>45121</v>
      </c>
      <c r="B1013" s="16">
        <v>42163</v>
      </c>
      <c r="C1013" s="6" t="s">
        <v>10</v>
      </c>
      <c r="D1013" s="6" t="s">
        <v>1491</v>
      </c>
      <c r="E1013" s="31">
        <v>2024120</v>
      </c>
      <c r="F1013" s="22" t="s">
        <v>1411</v>
      </c>
      <c r="G1013" s="31">
        <v>161930</v>
      </c>
      <c r="H1013" s="31">
        <f t="shared" si="89"/>
        <v>2186050</v>
      </c>
      <c r="I1013" s="6" t="s">
        <v>175</v>
      </c>
      <c r="J1013" s="6" t="s">
        <v>176</v>
      </c>
      <c r="K1013" s="5">
        <f t="shared" si="87"/>
        <v>45156</v>
      </c>
      <c r="L1013" s="10" t="e">
        <f>+VLOOKUP(B1013,'[2]TT 2023'!F$983:K$1048,2,0)</f>
        <v>#N/A</v>
      </c>
      <c r="M1013" s="10" t="e">
        <f t="shared" si="88"/>
        <v>#N/A</v>
      </c>
      <c r="N1013" s="5" t="e">
        <f>+VLOOKUP(B1013,'[2]TT 2023'!F$983:K$1048,6,0)</f>
        <v>#N/A</v>
      </c>
      <c r="R1013" s="15">
        <f>+VLOOKUP(B1013,[9]ExportInvoiceList!$D:$O,3,0)</f>
        <v>2186050</v>
      </c>
      <c r="S1013" s="15">
        <f t="shared" si="86"/>
        <v>0</v>
      </c>
      <c r="T1013" t="str">
        <f>+VLOOKUP(B1013,[9]ExportInvoiceList!$D:$O,12,0)</f>
        <v>Lịch thanh toán: Monthly at 10 &amp; 24</v>
      </c>
      <c r="U1013" s="4">
        <f>+VLOOKUP(B1013,[9]ExportInvoiceList!$D:$O,6,0)</f>
        <v>45156.000347222223</v>
      </c>
      <c r="V1013" t="s">
        <v>1413</v>
      </c>
    </row>
    <row r="1014" spans="1:22" x14ac:dyDescent="0.25">
      <c r="A1014" s="5">
        <v>45121</v>
      </c>
      <c r="B1014" s="16">
        <v>42164</v>
      </c>
      <c r="C1014" s="6" t="s">
        <v>10</v>
      </c>
      <c r="D1014" s="6" t="s">
        <v>1492</v>
      </c>
      <c r="E1014" s="31">
        <v>1468620</v>
      </c>
      <c r="F1014" s="22" t="s">
        <v>1411</v>
      </c>
      <c r="G1014" s="31">
        <v>117490</v>
      </c>
      <c r="H1014" s="31">
        <f t="shared" si="89"/>
        <v>1586110</v>
      </c>
      <c r="I1014" s="6" t="s">
        <v>93</v>
      </c>
      <c r="J1014" s="6" t="s">
        <v>94</v>
      </c>
      <c r="K1014" s="5">
        <f t="shared" si="87"/>
        <v>45156</v>
      </c>
      <c r="L1014" s="10" t="e">
        <f>+VLOOKUP(B1014,'[2]TT 2023'!F$983:K$1048,2,0)</f>
        <v>#N/A</v>
      </c>
      <c r="M1014" s="10" t="e">
        <f t="shared" si="88"/>
        <v>#N/A</v>
      </c>
      <c r="N1014" s="5" t="e">
        <f>+VLOOKUP(B1014,'[2]TT 2023'!F$983:K$1048,6,0)</f>
        <v>#N/A</v>
      </c>
      <c r="R1014" s="15">
        <f>+VLOOKUP(B1014,[9]ExportInvoiceList!$D:$O,3,0)</f>
        <v>1586110</v>
      </c>
      <c r="S1014" s="15">
        <f t="shared" si="86"/>
        <v>0</v>
      </c>
      <c r="T1014" t="str">
        <f>+VLOOKUP(B1014,[9]ExportInvoiceList!$D:$O,12,0)</f>
        <v>Lịch thanh toán: Monthly at 10 &amp; 24</v>
      </c>
      <c r="U1014" s="4">
        <f>+VLOOKUP(B1014,[9]ExportInvoiceList!$D:$O,6,0)</f>
        <v>45156.000347222223</v>
      </c>
      <c r="V1014" t="s">
        <v>1413</v>
      </c>
    </row>
    <row r="1015" spans="1:22" x14ac:dyDescent="0.25">
      <c r="A1015" s="5">
        <v>45121</v>
      </c>
      <c r="B1015" s="16">
        <v>42165</v>
      </c>
      <c r="C1015" s="6" t="s">
        <v>10</v>
      </c>
      <c r="D1015" s="6" t="s">
        <v>1493</v>
      </c>
      <c r="E1015" s="31">
        <v>2830115</v>
      </c>
      <c r="F1015" s="22" t="s">
        <v>1411</v>
      </c>
      <c r="G1015" s="31">
        <v>226409</v>
      </c>
      <c r="H1015" s="31">
        <f t="shared" si="89"/>
        <v>3056524</v>
      </c>
      <c r="I1015" s="6" t="s">
        <v>89</v>
      </c>
      <c r="J1015" s="6" t="s">
        <v>90</v>
      </c>
      <c r="K1015" s="5">
        <f t="shared" si="87"/>
        <v>45156</v>
      </c>
      <c r="L1015" s="10" t="e">
        <f>+VLOOKUP(B1015,'[2]TT 2023'!F$983:K$1048,2,0)</f>
        <v>#N/A</v>
      </c>
      <c r="M1015" s="10" t="e">
        <f t="shared" si="88"/>
        <v>#N/A</v>
      </c>
      <c r="N1015" s="5" t="e">
        <f>+VLOOKUP(B1015,'[2]TT 2023'!F$983:K$1048,6,0)</f>
        <v>#N/A</v>
      </c>
      <c r="R1015" s="15">
        <f>+VLOOKUP(B1015,[9]ExportInvoiceList!$D:$O,3,0)</f>
        <v>3056524</v>
      </c>
      <c r="S1015" s="15">
        <f t="shared" si="86"/>
        <v>0</v>
      </c>
      <c r="T1015" t="str">
        <f>+VLOOKUP(B1015,[9]ExportInvoiceList!$D:$O,12,0)</f>
        <v>Lịch thanh toán: Monthly at 10 &amp; 24</v>
      </c>
      <c r="U1015" s="4">
        <f>+VLOOKUP(B1015,[9]ExportInvoiceList!$D:$O,6,0)</f>
        <v>45157.000347222223</v>
      </c>
      <c r="V1015" t="s">
        <v>1413</v>
      </c>
    </row>
    <row r="1016" spans="1:22" x14ac:dyDescent="0.25">
      <c r="A1016" s="5">
        <v>45121</v>
      </c>
      <c r="B1016" s="16">
        <v>42166</v>
      </c>
      <c r="C1016" s="6" t="s">
        <v>10</v>
      </c>
      <c r="D1016" s="6" t="s">
        <v>1494</v>
      </c>
      <c r="E1016" s="31">
        <v>3910295</v>
      </c>
      <c r="F1016" s="22" t="s">
        <v>1411</v>
      </c>
      <c r="G1016" s="31">
        <v>312824</v>
      </c>
      <c r="H1016" s="31">
        <f t="shared" si="89"/>
        <v>4223119</v>
      </c>
      <c r="I1016" s="6" t="s">
        <v>139</v>
      </c>
      <c r="J1016" s="6" t="s">
        <v>140</v>
      </c>
      <c r="K1016" s="5">
        <f t="shared" si="87"/>
        <v>45156</v>
      </c>
      <c r="L1016" s="10" t="e">
        <f>+VLOOKUP(B1016,'[2]TT 2023'!F$983:K$1048,2,0)</f>
        <v>#N/A</v>
      </c>
      <c r="M1016" s="10" t="e">
        <f t="shared" si="88"/>
        <v>#N/A</v>
      </c>
      <c r="N1016" s="5" t="e">
        <f>+VLOOKUP(B1016,'[2]TT 2023'!F$983:K$1048,6,0)</f>
        <v>#N/A</v>
      </c>
      <c r="R1016" s="15">
        <f>+VLOOKUP(B1016,[9]ExportInvoiceList!$D:$O,3,0)</f>
        <v>4223119</v>
      </c>
      <c r="S1016" s="15">
        <f t="shared" si="86"/>
        <v>0</v>
      </c>
      <c r="T1016" t="str">
        <f>+VLOOKUP(B1016,[9]ExportInvoiceList!$D:$O,12,0)</f>
        <v>Lịch thanh toán: Monthly at 10 &amp; 24</v>
      </c>
      <c r="U1016" s="4">
        <f>+VLOOKUP(B1016,[9]ExportInvoiceList!$D:$O,6,0)</f>
        <v>45157.000347222223</v>
      </c>
      <c r="V1016" t="s">
        <v>1413</v>
      </c>
    </row>
    <row r="1017" spans="1:22" x14ac:dyDescent="0.25">
      <c r="A1017" s="5">
        <v>45121</v>
      </c>
      <c r="B1017" s="16">
        <v>42167</v>
      </c>
      <c r="C1017" s="6" t="s">
        <v>10</v>
      </c>
      <c r="D1017" s="6" t="s">
        <v>1495</v>
      </c>
      <c r="E1017" s="31">
        <v>1580645</v>
      </c>
      <c r="F1017" s="22" t="s">
        <v>1411</v>
      </c>
      <c r="G1017" s="31">
        <v>126452</v>
      </c>
      <c r="H1017" s="31">
        <f t="shared" si="89"/>
        <v>1707097</v>
      </c>
      <c r="I1017" s="6" t="s">
        <v>139</v>
      </c>
      <c r="J1017" s="6" t="s">
        <v>140</v>
      </c>
      <c r="K1017" s="5">
        <f t="shared" si="87"/>
        <v>45156</v>
      </c>
      <c r="L1017" s="10" t="e">
        <f>+VLOOKUP(B1017,'[2]TT 2023'!F$983:K$1048,2,0)</f>
        <v>#N/A</v>
      </c>
      <c r="M1017" s="10" t="e">
        <f t="shared" si="88"/>
        <v>#N/A</v>
      </c>
      <c r="N1017" s="5" t="e">
        <f>+VLOOKUP(B1017,'[2]TT 2023'!F$983:K$1048,6,0)</f>
        <v>#N/A</v>
      </c>
      <c r="R1017" s="15">
        <f>+VLOOKUP(B1017,[9]ExportInvoiceList!$D:$O,3,0)</f>
        <v>1707097</v>
      </c>
      <c r="S1017" s="15">
        <f t="shared" si="86"/>
        <v>0</v>
      </c>
      <c r="T1017" t="str">
        <f>+VLOOKUP(B1017,[9]ExportInvoiceList!$D:$O,12,0)</f>
        <v>Lịch thanh toán: Monthly at 10 &amp; 24</v>
      </c>
      <c r="U1017" s="4">
        <f>+VLOOKUP(B1017,[9]ExportInvoiceList!$D:$O,6,0)</f>
        <v>45157.000347222223</v>
      </c>
      <c r="V1017" t="s">
        <v>1413</v>
      </c>
    </row>
    <row r="1018" spans="1:22" x14ac:dyDescent="0.25">
      <c r="A1018" s="5">
        <v>45121</v>
      </c>
      <c r="B1018" s="16">
        <v>42168</v>
      </c>
      <c r="C1018" s="6" t="s">
        <v>10</v>
      </c>
      <c r="D1018" s="6" t="s">
        <v>1496</v>
      </c>
      <c r="E1018" s="31">
        <v>1699200</v>
      </c>
      <c r="F1018" s="22" t="s">
        <v>1411</v>
      </c>
      <c r="G1018" s="31">
        <v>135936</v>
      </c>
      <c r="H1018" s="31">
        <f t="shared" si="89"/>
        <v>1835136</v>
      </c>
      <c r="I1018" s="6" t="s">
        <v>117</v>
      </c>
      <c r="J1018" s="6" t="s">
        <v>118</v>
      </c>
      <c r="K1018" s="5">
        <f t="shared" si="87"/>
        <v>45156</v>
      </c>
      <c r="L1018" s="10" t="e">
        <f>+VLOOKUP(B1018,'[2]TT 2023'!F$983:K$1048,2,0)</f>
        <v>#N/A</v>
      </c>
      <c r="M1018" s="10" t="e">
        <f t="shared" si="88"/>
        <v>#N/A</v>
      </c>
      <c r="N1018" s="5" t="e">
        <f>+VLOOKUP(B1018,'[2]TT 2023'!F$983:K$1048,6,0)</f>
        <v>#N/A</v>
      </c>
      <c r="R1018" s="15">
        <f>+VLOOKUP(B1018,[9]ExportInvoiceList!$D:$O,3,0)</f>
        <v>1835136</v>
      </c>
      <c r="S1018" s="15">
        <f t="shared" si="86"/>
        <v>0</v>
      </c>
      <c r="T1018" t="str">
        <f>+VLOOKUP(B1018,[9]ExportInvoiceList!$D:$O,12,0)</f>
        <v>Lịch thanh toán: Monthly at 10 &amp; 24</v>
      </c>
      <c r="U1018" s="4">
        <f>+VLOOKUP(B1018,[9]ExportInvoiceList!$D:$O,6,0)</f>
        <v>45155.000347222223</v>
      </c>
      <c r="V1018" t="s">
        <v>1413</v>
      </c>
    </row>
    <row r="1019" spans="1:22" x14ac:dyDescent="0.25">
      <c r="A1019" s="5">
        <v>45121</v>
      </c>
      <c r="B1019" s="16">
        <v>42170</v>
      </c>
      <c r="C1019" s="6" t="s">
        <v>10</v>
      </c>
      <c r="D1019" s="6" t="s">
        <v>1497</v>
      </c>
      <c r="E1019" s="31">
        <v>3891585</v>
      </c>
      <c r="F1019" s="22" t="s">
        <v>1411</v>
      </c>
      <c r="G1019" s="31">
        <v>311327</v>
      </c>
      <c r="H1019" s="31">
        <f t="shared" si="89"/>
        <v>4202912</v>
      </c>
      <c r="I1019" s="6" t="s">
        <v>117</v>
      </c>
      <c r="J1019" s="6" t="s">
        <v>118</v>
      </c>
      <c r="K1019" s="5">
        <f t="shared" si="87"/>
        <v>45156</v>
      </c>
      <c r="L1019" s="10" t="e">
        <f>+VLOOKUP(B1019,'[2]TT 2023'!F$983:K$1048,2,0)</f>
        <v>#N/A</v>
      </c>
      <c r="M1019" s="10" t="e">
        <f t="shared" si="88"/>
        <v>#N/A</v>
      </c>
      <c r="N1019" s="5" t="e">
        <f>+VLOOKUP(B1019,'[2]TT 2023'!F$983:K$1048,6,0)</f>
        <v>#N/A</v>
      </c>
      <c r="R1019" s="15">
        <f>+VLOOKUP(B1019,[9]ExportInvoiceList!$D:$O,3,0)</f>
        <v>4202912</v>
      </c>
      <c r="S1019" s="15">
        <f t="shared" si="86"/>
        <v>0</v>
      </c>
      <c r="T1019" t="str">
        <f>+VLOOKUP(B1019,[9]ExportInvoiceList!$D:$O,12,0)</f>
        <v>Lịch thanh toán: Monthly at 10 &amp; 24</v>
      </c>
      <c r="U1019" s="4">
        <f>+VLOOKUP(B1019,[9]ExportInvoiceList!$D:$O,6,0)</f>
        <v>45155.000347222223</v>
      </c>
      <c r="V1019" t="s">
        <v>1413</v>
      </c>
    </row>
    <row r="1020" spans="1:22" x14ac:dyDescent="0.25">
      <c r="A1020" s="5">
        <v>45121</v>
      </c>
      <c r="B1020" s="16">
        <v>42171</v>
      </c>
      <c r="C1020" s="6" t="s">
        <v>10</v>
      </c>
      <c r="D1020" s="6" t="s">
        <v>1498</v>
      </c>
      <c r="E1020" s="31">
        <v>1614410</v>
      </c>
      <c r="F1020" s="22" t="s">
        <v>1411</v>
      </c>
      <c r="G1020" s="31">
        <v>129153</v>
      </c>
      <c r="H1020" s="31">
        <f t="shared" si="89"/>
        <v>1743563</v>
      </c>
      <c r="I1020" s="6" t="s">
        <v>101</v>
      </c>
      <c r="J1020" s="6" t="s">
        <v>102</v>
      </c>
      <c r="K1020" s="5">
        <f t="shared" si="87"/>
        <v>45156</v>
      </c>
      <c r="L1020" s="10" t="e">
        <f>+VLOOKUP(B1020,'[2]TT 2023'!F$983:K$1048,2,0)</f>
        <v>#N/A</v>
      </c>
      <c r="M1020" s="10" t="e">
        <f t="shared" si="88"/>
        <v>#N/A</v>
      </c>
      <c r="N1020" s="5" t="e">
        <f>+VLOOKUP(B1020,'[2]TT 2023'!F$983:K$1048,6,0)</f>
        <v>#N/A</v>
      </c>
      <c r="R1020" s="15">
        <f>+VLOOKUP(B1020,[9]ExportInvoiceList!$D:$O,3,0)</f>
        <v>1743563</v>
      </c>
      <c r="S1020" s="15">
        <f t="shared" si="86"/>
        <v>0</v>
      </c>
      <c r="T1020" t="str">
        <f>+VLOOKUP(B1020,[9]ExportInvoiceList!$D:$O,12,0)</f>
        <v>Lịch thanh toán: Monthly at 10 &amp; 24</v>
      </c>
      <c r="U1020" s="4">
        <f>+VLOOKUP(B1020,[9]ExportInvoiceList!$D:$O,6,0)</f>
        <v>45155.000347222223</v>
      </c>
      <c r="V1020" t="s">
        <v>1413</v>
      </c>
    </row>
    <row r="1021" spans="1:22" x14ac:dyDescent="0.25">
      <c r="A1021" s="5">
        <v>45124</v>
      </c>
      <c r="B1021" s="16">
        <v>42273</v>
      </c>
      <c r="C1021" s="6" t="s">
        <v>10</v>
      </c>
      <c r="D1021" s="6" t="s">
        <v>1499</v>
      </c>
      <c r="E1021" s="31">
        <v>4502114</v>
      </c>
      <c r="F1021" s="22" t="s">
        <v>1411</v>
      </c>
      <c r="G1021" s="31">
        <v>360169</v>
      </c>
      <c r="H1021" s="31">
        <f t="shared" si="89"/>
        <v>4862283</v>
      </c>
      <c r="I1021" s="6" t="s">
        <v>147</v>
      </c>
      <c r="J1021" s="6" t="s">
        <v>148</v>
      </c>
      <c r="K1021" s="5">
        <f t="shared" si="87"/>
        <v>45159</v>
      </c>
      <c r="L1021" s="10" t="e">
        <f>+VLOOKUP(B1021,'[2]TT 2023'!F$983:K$1048,2,0)</f>
        <v>#N/A</v>
      </c>
      <c r="M1021" s="10" t="e">
        <f t="shared" si="88"/>
        <v>#N/A</v>
      </c>
      <c r="N1021" s="5" t="e">
        <f>+VLOOKUP(B1021,'[2]TT 2023'!F$983:K$1048,6,0)</f>
        <v>#N/A</v>
      </c>
      <c r="R1021" s="15">
        <f>+VLOOKUP(B1021,[9]ExportInvoiceList!$D:$O,3,0)</f>
        <v>4862283</v>
      </c>
      <c r="S1021" s="15">
        <f t="shared" si="86"/>
        <v>0</v>
      </c>
      <c r="T1021" t="str">
        <f>+VLOOKUP(B1021,[9]ExportInvoiceList!$D:$O,12,0)</f>
        <v>Lịch thanh toán: Monthly at 10 &amp; 24</v>
      </c>
      <c r="U1021" s="4">
        <f>+VLOOKUP(B1021,[9]ExportInvoiceList!$D:$O,6,0)</f>
        <v>45154.000347222223</v>
      </c>
      <c r="V1021" t="s">
        <v>1413</v>
      </c>
    </row>
    <row r="1022" spans="1:22" x14ac:dyDescent="0.25">
      <c r="A1022" s="5">
        <v>45124</v>
      </c>
      <c r="B1022" s="16">
        <v>42274</v>
      </c>
      <c r="C1022" s="6" t="s">
        <v>10</v>
      </c>
      <c r="D1022" s="6" t="s">
        <v>1500</v>
      </c>
      <c r="E1022" s="31">
        <v>506030</v>
      </c>
      <c r="F1022" s="22" t="s">
        <v>1411</v>
      </c>
      <c r="G1022" s="31">
        <v>40482</v>
      </c>
      <c r="H1022" s="31">
        <f t="shared" si="89"/>
        <v>546512</v>
      </c>
      <c r="I1022" s="6" t="s">
        <v>147</v>
      </c>
      <c r="J1022" s="6" t="s">
        <v>148</v>
      </c>
      <c r="K1022" s="5">
        <f t="shared" si="87"/>
        <v>45159</v>
      </c>
      <c r="L1022" s="10" t="e">
        <f>+VLOOKUP(B1022,'[2]TT 2023'!F$983:K$1048,2,0)</f>
        <v>#N/A</v>
      </c>
      <c r="M1022" s="10" t="e">
        <f t="shared" si="88"/>
        <v>#N/A</v>
      </c>
      <c r="N1022" s="5" t="e">
        <f>+VLOOKUP(B1022,'[2]TT 2023'!F$983:K$1048,6,0)</f>
        <v>#N/A</v>
      </c>
      <c r="R1022" s="15">
        <f>+VLOOKUP(B1022,[9]ExportInvoiceList!$D:$O,3,0)</f>
        <v>546512</v>
      </c>
      <c r="S1022" s="15">
        <f t="shared" si="86"/>
        <v>0</v>
      </c>
      <c r="T1022" t="str">
        <f>+VLOOKUP(B1022,[9]ExportInvoiceList!$D:$O,12,0)</f>
        <v>Lịch thanh toán: Monthly at 10 &amp; 24</v>
      </c>
      <c r="U1022" s="4">
        <f>+VLOOKUP(B1022,[9]ExportInvoiceList!$D:$O,6,0)</f>
        <v>45154.000347222223</v>
      </c>
      <c r="V1022" t="s">
        <v>1413</v>
      </c>
    </row>
    <row r="1023" spans="1:22" x14ac:dyDescent="0.25">
      <c r="A1023" s="5">
        <v>45124</v>
      </c>
      <c r="B1023" s="16">
        <v>42275</v>
      </c>
      <c r="C1023" s="6" t="s">
        <v>10</v>
      </c>
      <c r="D1023" s="6" t="s">
        <v>1501</v>
      </c>
      <c r="E1023" s="31">
        <v>1785380</v>
      </c>
      <c r="F1023" s="22" t="s">
        <v>1411</v>
      </c>
      <c r="G1023" s="31">
        <v>142830</v>
      </c>
      <c r="H1023" s="31">
        <f t="shared" si="89"/>
        <v>1928210</v>
      </c>
      <c r="I1023" s="6" t="s">
        <v>147</v>
      </c>
      <c r="J1023" s="6" t="s">
        <v>148</v>
      </c>
      <c r="K1023" s="5">
        <f t="shared" si="87"/>
        <v>45159</v>
      </c>
      <c r="L1023" s="10" t="e">
        <f>+VLOOKUP(B1023,'[2]TT 2023'!F$983:K$1048,2,0)</f>
        <v>#N/A</v>
      </c>
      <c r="M1023" s="10" t="e">
        <f t="shared" si="88"/>
        <v>#N/A</v>
      </c>
      <c r="N1023" s="5" t="e">
        <f>+VLOOKUP(B1023,'[2]TT 2023'!F$983:K$1048,6,0)</f>
        <v>#N/A</v>
      </c>
      <c r="R1023" s="15">
        <f>+VLOOKUP(B1023,[9]ExportInvoiceList!$D:$O,3,0)</f>
        <v>1928210</v>
      </c>
      <c r="S1023" s="15">
        <f t="shared" si="86"/>
        <v>0</v>
      </c>
      <c r="T1023" t="str">
        <f>+VLOOKUP(B1023,[9]ExportInvoiceList!$D:$O,12,0)</f>
        <v>Lịch thanh toán: Monthly at 10 &amp; 24</v>
      </c>
      <c r="U1023" s="4">
        <f>+VLOOKUP(B1023,[9]ExportInvoiceList!$D:$O,6,0)</f>
        <v>45154.000347222223</v>
      </c>
      <c r="V1023" t="s">
        <v>1413</v>
      </c>
    </row>
    <row r="1024" spans="1:22" x14ac:dyDescent="0.25">
      <c r="A1024" s="5">
        <v>45124</v>
      </c>
      <c r="B1024" s="16">
        <v>42276</v>
      </c>
      <c r="C1024" s="6" t="s">
        <v>10</v>
      </c>
      <c r="D1024" s="6" t="s">
        <v>1502</v>
      </c>
      <c r="E1024" s="31">
        <v>2471615</v>
      </c>
      <c r="F1024" s="22" t="s">
        <v>1411</v>
      </c>
      <c r="G1024" s="31">
        <v>197729</v>
      </c>
      <c r="H1024" s="31">
        <f t="shared" si="89"/>
        <v>2669344</v>
      </c>
      <c r="I1024" s="6" t="s">
        <v>147</v>
      </c>
      <c r="J1024" s="6" t="s">
        <v>148</v>
      </c>
      <c r="K1024" s="5">
        <f t="shared" si="87"/>
        <v>45159</v>
      </c>
      <c r="L1024" s="10" t="e">
        <f>+VLOOKUP(B1024,'[2]TT 2023'!F$983:K$1048,2,0)</f>
        <v>#N/A</v>
      </c>
      <c r="M1024" s="10" t="e">
        <f t="shared" si="88"/>
        <v>#N/A</v>
      </c>
      <c r="N1024" s="5" t="e">
        <f>+VLOOKUP(B1024,'[2]TT 2023'!F$983:K$1048,6,0)</f>
        <v>#N/A</v>
      </c>
      <c r="R1024" s="15">
        <f>+VLOOKUP(B1024,[9]ExportInvoiceList!$D:$O,3,0)</f>
        <v>2669344</v>
      </c>
      <c r="S1024" s="15">
        <f t="shared" si="86"/>
        <v>0</v>
      </c>
      <c r="T1024" t="str">
        <f>+VLOOKUP(B1024,[9]ExportInvoiceList!$D:$O,12,0)</f>
        <v>Lịch thanh toán: Monthly at 10 &amp; 24</v>
      </c>
      <c r="U1024" s="4">
        <f>+VLOOKUP(B1024,[9]ExportInvoiceList!$D:$O,6,0)</f>
        <v>45152.000347222223</v>
      </c>
      <c r="V1024" t="s">
        <v>1413</v>
      </c>
    </row>
    <row r="1025" spans="1:22" x14ac:dyDescent="0.25">
      <c r="A1025" s="5">
        <v>45124</v>
      </c>
      <c r="B1025" s="16">
        <v>42277</v>
      </c>
      <c r="C1025" s="6" t="s">
        <v>10</v>
      </c>
      <c r="D1025" s="6" t="s">
        <v>1503</v>
      </c>
      <c r="E1025" s="31">
        <v>5552900</v>
      </c>
      <c r="F1025" s="22" t="s">
        <v>1411</v>
      </c>
      <c r="G1025" s="31">
        <v>444232</v>
      </c>
      <c r="H1025" s="31">
        <f t="shared" si="89"/>
        <v>5997132</v>
      </c>
      <c r="I1025" s="6" t="s">
        <v>147</v>
      </c>
      <c r="J1025" s="6" t="s">
        <v>148</v>
      </c>
      <c r="K1025" s="5">
        <f t="shared" si="87"/>
        <v>45159</v>
      </c>
      <c r="L1025" s="10" t="e">
        <f>+VLOOKUP(B1025,'[2]TT 2023'!F$983:K$1048,2,0)</f>
        <v>#N/A</v>
      </c>
      <c r="M1025" s="10" t="e">
        <f t="shared" si="88"/>
        <v>#N/A</v>
      </c>
      <c r="N1025" s="5" t="e">
        <f>+VLOOKUP(B1025,'[2]TT 2023'!F$983:K$1048,6,0)</f>
        <v>#N/A</v>
      </c>
      <c r="R1025" s="15">
        <f>+VLOOKUP(B1025,[9]ExportInvoiceList!$D:$O,3,0)</f>
        <v>5997132</v>
      </c>
      <c r="S1025" s="15">
        <f t="shared" ref="S1025:S1028" si="90">+R1025-H1025</f>
        <v>0</v>
      </c>
      <c r="T1025" t="str">
        <f>+VLOOKUP(B1025,[9]ExportInvoiceList!$D:$O,12,0)</f>
        <v>Lịch thanh toán: Monthly at 10 &amp; 24</v>
      </c>
      <c r="U1025" s="4">
        <f>+VLOOKUP(B1025,[9]ExportInvoiceList!$D:$O,6,0)</f>
        <v>45150.000347222223</v>
      </c>
      <c r="V1025" t="s">
        <v>1413</v>
      </c>
    </row>
    <row r="1026" spans="1:22" x14ac:dyDescent="0.25">
      <c r="A1026" s="5">
        <v>45124</v>
      </c>
      <c r="B1026" s="16">
        <v>42278</v>
      </c>
      <c r="C1026" s="6" t="s">
        <v>10</v>
      </c>
      <c r="D1026" s="6" t="s">
        <v>1504</v>
      </c>
      <c r="E1026" s="31">
        <v>1699200</v>
      </c>
      <c r="F1026" s="22" t="s">
        <v>1411</v>
      </c>
      <c r="G1026" s="31">
        <v>135936</v>
      </c>
      <c r="H1026" s="31">
        <f t="shared" si="89"/>
        <v>1835136</v>
      </c>
      <c r="I1026" s="6" t="s">
        <v>101</v>
      </c>
      <c r="J1026" s="6" t="s">
        <v>102</v>
      </c>
      <c r="K1026" s="5">
        <f t="shared" ref="K1026:K1089" si="91">35+A1026</f>
        <v>45159</v>
      </c>
      <c r="L1026" s="10" t="e">
        <f>+VLOOKUP(B1026,'[2]TT 2023'!F$983:K$1048,2,0)</f>
        <v>#N/A</v>
      </c>
      <c r="M1026" s="10" t="e">
        <f t="shared" ref="M1026:M1089" si="92">+L1026-H1026</f>
        <v>#N/A</v>
      </c>
      <c r="N1026" s="5" t="e">
        <f>+VLOOKUP(B1026,'[2]TT 2023'!F$983:K$1048,6,0)</f>
        <v>#N/A</v>
      </c>
      <c r="R1026" s="15">
        <f>+VLOOKUP(B1026,[9]ExportInvoiceList!$D:$O,3,0)</f>
        <v>1835136</v>
      </c>
      <c r="S1026" s="15">
        <f t="shared" si="90"/>
        <v>0</v>
      </c>
      <c r="T1026" t="str">
        <f>+VLOOKUP(B1026,[9]ExportInvoiceList!$D:$O,12,0)</f>
        <v>Lịch thanh toán: Monthly at 10 &amp; 24</v>
      </c>
      <c r="U1026" s="4">
        <f>+VLOOKUP(B1026,[9]ExportInvoiceList!$D:$O,6,0)</f>
        <v>45157.000347222223</v>
      </c>
      <c r="V1026" t="s">
        <v>1413</v>
      </c>
    </row>
    <row r="1027" spans="1:22" x14ac:dyDescent="0.25">
      <c r="A1027" s="5">
        <v>45124</v>
      </c>
      <c r="B1027" s="16">
        <v>42279</v>
      </c>
      <c r="C1027" s="6" t="s">
        <v>10</v>
      </c>
      <c r="D1027" s="6" t="s">
        <v>1505</v>
      </c>
      <c r="E1027" s="31">
        <v>181500</v>
      </c>
      <c r="F1027" s="22" t="s">
        <v>1411</v>
      </c>
      <c r="G1027" s="31">
        <v>14520</v>
      </c>
      <c r="H1027" s="31">
        <f t="shared" si="89"/>
        <v>196020</v>
      </c>
      <c r="I1027" s="6" t="s">
        <v>101</v>
      </c>
      <c r="J1027" s="6" t="s">
        <v>102</v>
      </c>
      <c r="K1027" s="5">
        <f t="shared" si="91"/>
        <v>45159</v>
      </c>
      <c r="L1027" s="10" t="e">
        <f>+VLOOKUP(B1027,'[2]TT 2023'!F$983:K$1048,2,0)</f>
        <v>#N/A</v>
      </c>
      <c r="M1027" s="10" t="e">
        <f t="shared" si="92"/>
        <v>#N/A</v>
      </c>
      <c r="N1027" s="5" t="e">
        <f>+VLOOKUP(B1027,'[2]TT 2023'!F$983:K$1048,6,0)</f>
        <v>#N/A</v>
      </c>
      <c r="R1027" s="15">
        <f>+VLOOKUP(B1027,[9]ExportInvoiceList!$D:$O,3,0)</f>
        <v>196020</v>
      </c>
      <c r="S1027" s="15">
        <f t="shared" si="90"/>
        <v>0</v>
      </c>
      <c r="T1027" t="str">
        <f>+VLOOKUP(B1027,[9]ExportInvoiceList!$D:$O,12,0)</f>
        <v>Lịch thanh toán: Monthly at 10 &amp; 24</v>
      </c>
      <c r="U1027" s="4">
        <f>+VLOOKUP(B1027,[9]ExportInvoiceList!$D:$O,6,0)</f>
        <v>45157.000347222223</v>
      </c>
      <c r="V1027" t="s">
        <v>1413</v>
      </c>
    </row>
    <row r="1028" spans="1:22" x14ac:dyDescent="0.25">
      <c r="A1028" s="5">
        <v>45124</v>
      </c>
      <c r="B1028" s="16">
        <v>42280</v>
      </c>
      <c r="C1028" s="6" t="s">
        <v>10</v>
      </c>
      <c r="D1028" s="6" t="s">
        <v>1506</v>
      </c>
      <c r="E1028" s="31">
        <v>1012060</v>
      </c>
      <c r="F1028" s="22" t="s">
        <v>1411</v>
      </c>
      <c r="G1028" s="31">
        <v>80965</v>
      </c>
      <c r="H1028" s="31">
        <f t="shared" si="89"/>
        <v>1093025</v>
      </c>
      <c r="I1028" s="6" t="s">
        <v>101</v>
      </c>
      <c r="J1028" s="6" t="s">
        <v>102</v>
      </c>
      <c r="K1028" s="5">
        <f t="shared" si="91"/>
        <v>45159</v>
      </c>
      <c r="L1028" s="10" t="e">
        <f>+VLOOKUP(B1028,'[2]TT 2023'!F$983:K$1048,2,0)</f>
        <v>#N/A</v>
      </c>
      <c r="M1028" s="10" t="e">
        <f t="shared" si="92"/>
        <v>#N/A</v>
      </c>
      <c r="N1028" s="5" t="e">
        <f>+VLOOKUP(B1028,'[2]TT 2023'!F$983:K$1048,6,0)</f>
        <v>#N/A</v>
      </c>
      <c r="R1028" s="15">
        <f>+VLOOKUP(B1028,[9]ExportInvoiceList!$D:$O,3,0)</f>
        <v>1093025</v>
      </c>
      <c r="S1028" s="15">
        <f t="shared" si="90"/>
        <v>0</v>
      </c>
      <c r="T1028" t="str">
        <f>+VLOOKUP(B1028,[9]ExportInvoiceList!$D:$O,12,0)</f>
        <v>Lịch thanh toán: Monthly at 10 &amp; 24</v>
      </c>
      <c r="U1028" s="4">
        <f>+VLOOKUP(B1028,[9]ExportInvoiceList!$D:$O,6,0)</f>
        <v>45157.000347222223</v>
      </c>
      <c r="V1028" t="s">
        <v>1413</v>
      </c>
    </row>
    <row r="1029" spans="1:22" hidden="1" x14ac:dyDescent="0.25">
      <c r="A1029" s="5">
        <v>45126</v>
      </c>
      <c r="B1029" s="17">
        <v>42472</v>
      </c>
      <c r="C1029" s="6" t="s">
        <v>10</v>
      </c>
      <c r="D1029" s="6" t="s">
        <v>727</v>
      </c>
      <c r="E1029" s="31">
        <v>-4456268</v>
      </c>
      <c r="F1029" s="22" t="s">
        <v>12</v>
      </c>
      <c r="G1029" s="31">
        <v>-445627</v>
      </c>
      <c r="H1029" s="31">
        <f t="shared" si="89"/>
        <v>-4901895</v>
      </c>
      <c r="I1029" s="6" t="s">
        <v>147</v>
      </c>
      <c r="J1029" s="6" t="s">
        <v>148</v>
      </c>
      <c r="K1029" s="5">
        <f t="shared" si="91"/>
        <v>45161</v>
      </c>
      <c r="L1029" s="10" t="e">
        <f>+VLOOKUP(B1029,'[2]TT 2023'!F$900:K$982,2,0)</f>
        <v>#N/A</v>
      </c>
      <c r="M1029" s="10" t="e">
        <f t="shared" si="92"/>
        <v>#N/A</v>
      </c>
      <c r="N1029" s="5" t="e">
        <f>+VLOOKUP(B1029,'[2]TT 2023'!F$900:K$982,6,0)</f>
        <v>#N/A</v>
      </c>
      <c r="O1029" t="s">
        <v>1219</v>
      </c>
    </row>
    <row r="1030" spans="1:22" hidden="1" x14ac:dyDescent="0.25">
      <c r="A1030" s="5">
        <v>45126</v>
      </c>
      <c r="B1030" s="17">
        <v>42473</v>
      </c>
      <c r="C1030" s="6" t="s">
        <v>10</v>
      </c>
      <c r="D1030" s="6" t="s">
        <v>1373</v>
      </c>
      <c r="E1030" s="31">
        <v>4832320</v>
      </c>
      <c r="F1030" s="22" t="s">
        <v>1411</v>
      </c>
      <c r="G1030" s="31">
        <v>386586</v>
      </c>
      <c r="H1030" s="31">
        <f t="shared" si="89"/>
        <v>5218906</v>
      </c>
      <c r="I1030" s="6" t="s">
        <v>147</v>
      </c>
      <c r="J1030" s="6" t="s">
        <v>148</v>
      </c>
      <c r="K1030" s="5">
        <f t="shared" si="91"/>
        <v>45161</v>
      </c>
      <c r="L1030" s="10">
        <f>+VLOOKUP(B1030,'[2]TT 2023'!F$983:K$1048,2,0)</f>
        <v>5218911</v>
      </c>
      <c r="M1030" s="10">
        <f t="shared" si="92"/>
        <v>5</v>
      </c>
      <c r="N1030" s="5">
        <f>+VLOOKUP(B1030,'[2]TT 2023'!F$983:K$1048,6,0)</f>
        <v>45148</v>
      </c>
      <c r="O1030" t="s">
        <v>1579</v>
      </c>
      <c r="R1030" s="15">
        <f>VLOOKUP(B1030,[7]ExportInvoiceList!$D:$O,3,0)</f>
        <v>5218906</v>
      </c>
      <c r="S1030" s="15">
        <f t="shared" ref="S1030:S1064" si="93">+R1030-H1030</f>
        <v>0</v>
      </c>
      <c r="T1030" t="str">
        <f>VLOOKUP(B1030,[7]ExportInvoiceList!$D:$O,12,0)</f>
        <v>Lịch thanh toán: Monthly at 10 &amp; 24</v>
      </c>
      <c r="U1030" s="4">
        <f>VLOOKUP(B1030,[7]ExportInvoiceList!$D:$O,6,0)</f>
        <v>45134.000347222223</v>
      </c>
      <c r="V1030" t="s">
        <v>1413</v>
      </c>
    </row>
    <row r="1031" spans="1:22" x14ac:dyDescent="0.25">
      <c r="A1031" s="5">
        <v>45129</v>
      </c>
      <c r="B1031" s="16">
        <v>43778</v>
      </c>
      <c r="C1031" s="6" t="s">
        <v>10</v>
      </c>
      <c r="D1031" s="6" t="s">
        <v>1507</v>
      </c>
      <c r="E1031" s="31">
        <v>3398400</v>
      </c>
      <c r="F1031" s="22" t="s">
        <v>1411</v>
      </c>
      <c r="G1031" s="31">
        <v>271872</v>
      </c>
      <c r="H1031" s="31">
        <f t="shared" si="89"/>
        <v>3670272</v>
      </c>
      <c r="I1031" s="6" t="s">
        <v>13</v>
      </c>
      <c r="J1031" s="6" t="s">
        <v>14</v>
      </c>
      <c r="K1031" s="5">
        <f t="shared" si="91"/>
        <v>45164</v>
      </c>
      <c r="L1031" s="10" t="e">
        <f>+VLOOKUP(B1031,'[2]TT 2023'!F$983:K$1048,2,0)</f>
        <v>#N/A</v>
      </c>
      <c r="M1031" s="10" t="e">
        <f t="shared" si="92"/>
        <v>#N/A</v>
      </c>
      <c r="N1031" s="5" t="e">
        <f>+VLOOKUP(B1031,'[2]TT 2023'!F$983:K$1048,6,0)</f>
        <v>#N/A</v>
      </c>
      <c r="R1031" s="15">
        <f>+VLOOKUP(B1031,[9]ExportInvoiceList!$D:$O,3,0)</f>
        <v>3670272</v>
      </c>
      <c r="S1031" s="15">
        <f t="shared" si="93"/>
        <v>0</v>
      </c>
      <c r="T1031" t="str">
        <f>+VLOOKUP(B1031,[9]ExportInvoiceList!$D:$O,12,0)</f>
        <v>Lịch thanh toán: Monthly at 10 &amp; 24</v>
      </c>
      <c r="U1031" s="4">
        <f>+VLOOKUP(B1031,[9]ExportInvoiceList!$D:$O,6,0)</f>
        <v>45159.000347222223</v>
      </c>
      <c r="V1031" t="s">
        <v>1413</v>
      </c>
    </row>
    <row r="1032" spans="1:22" x14ac:dyDescent="0.25">
      <c r="A1032" s="5">
        <v>45129</v>
      </c>
      <c r="B1032" s="16">
        <v>43779</v>
      </c>
      <c r="C1032" s="6" t="s">
        <v>10</v>
      </c>
      <c r="D1032" s="6" t="s">
        <v>1508</v>
      </c>
      <c r="E1032" s="31">
        <v>704665</v>
      </c>
      <c r="F1032" s="22" t="s">
        <v>1411</v>
      </c>
      <c r="G1032" s="31">
        <v>56373</v>
      </c>
      <c r="H1032" s="31">
        <f t="shared" si="89"/>
        <v>761038</v>
      </c>
      <c r="I1032" s="6" t="s">
        <v>73</v>
      </c>
      <c r="J1032" s="6" t="s">
        <v>74</v>
      </c>
      <c r="K1032" s="5">
        <f t="shared" si="91"/>
        <v>45164</v>
      </c>
      <c r="L1032" s="10" t="e">
        <f>+VLOOKUP(B1032,'[2]TT 2023'!F$983:K$1048,2,0)</f>
        <v>#N/A</v>
      </c>
      <c r="M1032" s="10" t="e">
        <f t="shared" si="92"/>
        <v>#N/A</v>
      </c>
      <c r="N1032" s="5" t="e">
        <f>+VLOOKUP(B1032,'[2]TT 2023'!F$983:K$1048,6,0)</f>
        <v>#N/A</v>
      </c>
      <c r="R1032" s="15">
        <f>+VLOOKUP(B1032,[9]ExportInvoiceList!$D:$O,3,0)</f>
        <v>761038</v>
      </c>
      <c r="S1032" s="15">
        <f t="shared" si="93"/>
        <v>0</v>
      </c>
      <c r="T1032" t="str">
        <f>+VLOOKUP(B1032,[9]ExportInvoiceList!$D:$O,12,0)</f>
        <v>Lịch thanh toán: Monthly at 10 &amp; 24</v>
      </c>
      <c r="U1032" s="4">
        <f>+VLOOKUP(B1032,[9]ExportInvoiceList!$D:$O,6,0)</f>
        <v>45161.000347222223</v>
      </c>
      <c r="V1032" t="s">
        <v>1413</v>
      </c>
    </row>
    <row r="1033" spans="1:22" x14ac:dyDescent="0.25">
      <c r="A1033" s="5">
        <v>45129</v>
      </c>
      <c r="B1033" s="16">
        <v>43780</v>
      </c>
      <c r="C1033" s="6" t="s">
        <v>10</v>
      </c>
      <c r="D1033" s="6" t="s">
        <v>1509</v>
      </c>
      <c r="E1033" s="31">
        <v>1468620</v>
      </c>
      <c r="F1033" s="22" t="s">
        <v>1411</v>
      </c>
      <c r="G1033" s="31">
        <v>117490</v>
      </c>
      <c r="H1033" s="31">
        <f t="shared" si="89"/>
        <v>1586110</v>
      </c>
      <c r="I1033" s="6" t="s">
        <v>131</v>
      </c>
      <c r="J1033" s="6" t="s">
        <v>132</v>
      </c>
      <c r="K1033" s="5">
        <f t="shared" si="91"/>
        <v>45164</v>
      </c>
      <c r="L1033" s="10" t="e">
        <f>+VLOOKUP(B1033,'[2]TT 2023'!F$983:K$1048,2,0)</f>
        <v>#N/A</v>
      </c>
      <c r="M1033" s="10" t="e">
        <f t="shared" si="92"/>
        <v>#N/A</v>
      </c>
      <c r="N1033" s="5" t="e">
        <f>+VLOOKUP(B1033,'[2]TT 2023'!F$983:K$1048,6,0)</f>
        <v>#N/A</v>
      </c>
      <c r="R1033" s="15">
        <f>+VLOOKUP(B1033,[9]ExportInvoiceList!$D:$O,3,0)</f>
        <v>1586110</v>
      </c>
      <c r="S1033" s="15">
        <f t="shared" si="93"/>
        <v>0</v>
      </c>
      <c r="T1033" t="str">
        <f>+VLOOKUP(B1033,[9]ExportInvoiceList!$D:$O,12,0)</f>
        <v>Lịch thanh toán: Monthly at 10 &amp; 24</v>
      </c>
      <c r="U1033" s="4">
        <f>+VLOOKUP(B1033,[9]ExportInvoiceList!$D:$O,6,0)</f>
        <v>45160.000347222223</v>
      </c>
      <c r="V1033" t="s">
        <v>1413</v>
      </c>
    </row>
    <row r="1034" spans="1:22" x14ac:dyDescent="0.25">
      <c r="A1034" s="5">
        <v>45129</v>
      </c>
      <c r="B1034" s="16">
        <v>43781</v>
      </c>
      <c r="C1034" s="6" t="s">
        <v>10</v>
      </c>
      <c r="D1034" s="6" t="s">
        <v>1510</v>
      </c>
      <c r="E1034" s="31">
        <v>1699200</v>
      </c>
      <c r="F1034" s="22" t="s">
        <v>1411</v>
      </c>
      <c r="G1034" s="31">
        <v>135936</v>
      </c>
      <c r="H1034" s="31">
        <f t="shared" si="89"/>
        <v>1835136</v>
      </c>
      <c r="I1034" s="6" t="s">
        <v>131</v>
      </c>
      <c r="J1034" s="6" t="s">
        <v>132</v>
      </c>
      <c r="K1034" s="5">
        <f t="shared" si="91"/>
        <v>45164</v>
      </c>
      <c r="L1034" s="10" t="e">
        <f>+VLOOKUP(B1034,'[2]TT 2023'!F$983:K$1048,2,0)</f>
        <v>#N/A</v>
      </c>
      <c r="M1034" s="10" t="e">
        <f t="shared" si="92"/>
        <v>#N/A</v>
      </c>
      <c r="N1034" s="5" t="e">
        <f>+VLOOKUP(B1034,'[2]TT 2023'!F$983:K$1048,6,0)</f>
        <v>#N/A</v>
      </c>
      <c r="R1034" s="15">
        <f>+VLOOKUP(B1034,[9]ExportInvoiceList!$D:$O,3,0)</f>
        <v>1835136</v>
      </c>
      <c r="S1034" s="15">
        <f t="shared" si="93"/>
        <v>0</v>
      </c>
      <c r="T1034" t="str">
        <f>+VLOOKUP(B1034,[9]ExportInvoiceList!$D:$O,12,0)</f>
        <v>Lịch thanh toán: Monthly at 10 &amp; 24</v>
      </c>
      <c r="U1034" s="4">
        <f>+VLOOKUP(B1034,[9]ExportInvoiceList!$D:$O,6,0)</f>
        <v>45160.000347222223</v>
      </c>
      <c r="V1034" t="s">
        <v>1413</v>
      </c>
    </row>
    <row r="1035" spans="1:22" hidden="1" x14ac:dyDescent="0.25">
      <c r="A1035" s="5">
        <v>45129</v>
      </c>
      <c r="B1035" s="16">
        <v>43782</v>
      </c>
      <c r="C1035" s="6" t="s">
        <v>10</v>
      </c>
      <c r="D1035" s="6" t="s">
        <v>1511</v>
      </c>
      <c r="E1035" s="31">
        <v>1699200</v>
      </c>
      <c r="F1035" s="22" t="s">
        <v>1411</v>
      </c>
      <c r="G1035" s="31">
        <v>135936</v>
      </c>
      <c r="H1035" s="31">
        <f t="shared" si="89"/>
        <v>1835136</v>
      </c>
      <c r="I1035" s="6" t="s">
        <v>53</v>
      </c>
      <c r="J1035" s="6" t="s">
        <v>54</v>
      </c>
      <c r="K1035" s="5">
        <f t="shared" si="91"/>
        <v>45164</v>
      </c>
      <c r="L1035" s="10" t="e">
        <f>+VLOOKUP(B1035,'[2]TT 2023'!F$983:K$1048,2,0)</f>
        <v>#N/A</v>
      </c>
      <c r="M1035" s="10" t="e">
        <f t="shared" si="92"/>
        <v>#N/A</v>
      </c>
      <c r="N1035" s="5" t="e">
        <f>+VLOOKUP(B1035,'[2]TT 2023'!F$983:K$1048,6,0)</f>
        <v>#N/A</v>
      </c>
      <c r="R1035" s="15">
        <f>+VLOOKUP(B1035,[9]ExportInvoiceList!$D:$O,3,0)</f>
        <v>1835136</v>
      </c>
      <c r="S1035" s="15">
        <f t="shared" si="93"/>
        <v>0</v>
      </c>
      <c r="T1035" t="str">
        <f>+VLOOKUP(B1035,[9]ExportInvoiceList!$D:$O,12,0)</f>
        <v>Lịch thanh toán: Monthly at 10 &amp; 24</v>
      </c>
      <c r="U1035" s="4">
        <f>+VLOOKUP(B1035,[9]ExportInvoiceList!$D:$O,6,0)</f>
        <v>45163.000347222223</v>
      </c>
      <c r="V1035" t="s">
        <v>1413</v>
      </c>
    </row>
    <row r="1036" spans="1:22" hidden="1" x14ac:dyDescent="0.25">
      <c r="A1036" s="5">
        <v>45129</v>
      </c>
      <c r="B1036" s="16">
        <v>43783</v>
      </c>
      <c r="C1036" s="6" t="s">
        <v>10</v>
      </c>
      <c r="D1036" s="6" t="s">
        <v>1512</v>
      </c>
      <c r="E1036" s="31">
        <v>1468620</v>
      </c>
      <c r="F1036" s="22" t="s">
        <v>1411</v>
      </c>
      <c r="G1036" s="31">
        <v>117490</v>
      </c>
      <c r="H1036" s="31">
        <f t="shared" si="89"/>
        <v>1586110</v>
      </c>
      <c r="I1036" s="6" t="s">
        <v>53</v>
      </c>
      <c r="J1036" s="6" t="s">
        <v>54</v>
      </c>
      <c r="K1036" s="5">
        <f t="shared" si="91"/>
        <v>45164</v>
      </c>
      <c r="L1036" s="10" t="e">
        <f>+VLOOKUP(B1036,'[2]TT 2023'!F$983:K$1048,2,0)</f>
        <v>#N/A</v>
      </c>
      <c r="M1036" s="10" t="e">
        <f t="shared" si="92"/>
        <v>#N/A</v>
      </c>
      <c r="N1036" s="5" t="e">
        <f>+VLOOKUP(B1036,'[2]TT 2023'!F$983:K$1048,6,0)</f>
        <v>#N/A</v>
      </c>
      <c r="R1036" s="15">
        <f>+VLOOKUP(B1036,[9]ExportInvoiceList!$D:$O,3,0)</f>
        <v>1586110</v>
      </c>
      <c r="S1036" s="15">
        <f t="shared" si="93"/>
        <v>0</v>
      </c>
      <c r="T1036" t="str">
        <f>+VLOOKUP(B1036,[9]ExportInvoiceList!$D:$O,12,0)</f>
        <v>Lịch thanh toán: Monthly at 10 &amp; 24</v>
      </c>
      <c r="U1036" s="4">
        <f>+VLOOKUP(B1036,[9]ExportInvoiceList!$D:$O,6,0)</f>
        <v>45163.000347222223</v>
      </c>
      <c r="V1036" t="s">
        <v>1413</v>
      </c>
    </row>
    <row r="1037" spans="1:22" hidden="1" x14ac:dyDescent="0.25">
      <c r="A1037" s="5">
        <v>45129</v>
      </c>
      <c r="B1037" s="16">
        <v>43784</v>
      </c>
      <c r="C1037" s="6" t="s">
        <v>10</v>
      </c>
      <c r="D1037" s="6" t="s">
        <v>1513</v>
      </c>
      <c r="E1037" s="31">
        <v>2024120</v>
      </c>
      <c r="F1037" s="22" t="s">
        <v>1411</v>
      </c>
      <c r="G1037" s="31">
        <v>161930</v>
      </c>
      <c r="H1037" s="31">
        <f t="shared" si="89"/>
        <v>2186050</v>
      </c>
      <c r="I1037" s="6" t="s">
        <v>53</v>
      </c>
      <c r="J1037" s="6" t="s">
        <v>54</v>
      </c>
      <c r="K1037" s="5">
        <f t="shared" si="91"/>
        <v>45164</v>
      </c>
      <c r="L1037" s="10" t="e">
        <f>+VLOOKUP(B1037,'[2]TT 2023'!F$983:K$1048,2,0)</f>
        <v>#N/A</v>
      </c>
      <c r="M1037" s="10" t="e">
        <f t="shared" si="92"/>
        <v>#N/A</v>
      </c>
      <c r="N1037" s="5" t="e">
        <f>+VLOOKUP(B1037,'[2]TT 2023'!F$983:K$1048,6,0)</f>
        <v>#N/A</v>
      </c>
      <c r="R1037" s="15">
        <f>+VLOOKUP(B1037,[9]ExportInvoiceList!$D:$O,3,0)</f>
        <v>2186050</v>
      </c>
      <c r="S1037" s="15">
        <f t="shared" si="93"/>
        <v>0</v>
      </c>
      <c r="T1037" t="str">
        <f>+VLOOKUP(B1037,[9]ExportInvoiceList!$D:$O,12,0)</f>
        <v>Lịch thanh toán: Monthly at 10 &amp; 24</v>
      </c>
      <c r="U1037" s="4">
        <f>+VLOOKUP(B1037,[9]ExportInvoiceList!$D:$O,6,0)</f>
        <v>45163.000347222223</v>
      </c>
      <c r="V1037" t="s">
        <v>1413</v>
      </c>
    </row>
    <row r="1038" spans="1:22" x14ac:dyDescent="0.25">
      <c r="A1038" s="5">
        <v>45129</v>
      </c>
      <c r="B1038" s="16">
        <v>43785</v>
      </c>
      <c r="C1038" s="6" t="s">
        <v>10</v>
      </c>
      <c r="D1038" s="6" t="s">
        <v>1514</v>
      </c>
      <c r="E1038" s="31">
        <v>1699200</v>
      </c>
      <c r="F1038" s="22" t="s">
        <v>1411</v>
      </c>
      <c r="G1038" s="31">
        <v>135936</v>
      </c>
      <c r="H1038" s="31">
        <f t="shared" si="89"/>
        <v>1835136</v>
      </c>
      <c r="I1038" s="6" t="s">
        <v>89</v>
      </c>
      <c r="J1038" s="6" t="s">
        <v>90</v>
      </c>
      <c r="K1038" s="5">
        <f t="shared" si="91"/>
        <v>45164</v>
      </c>
      <c r="L1038" s="10" t="e">
        <f>+VLOOKUP(B1038,'[2]TT 2023'!F$983:K$1048,2,0)</f>
        <v>#N/A</v>
      </c>
      <c r="M1038" s="10" t="e">
        <f t="shared" si="92"/>
        <v>#N/A</v>
      </c>
      <c r="N1038" s="5" t="e">
        <f>+VLOOKUP(B1038,'[2]TT 2023'!F$983:K$1048,6,0)</f>
        <v>#N/A</v>
      </c>
      <c r="R1038" s="15">
        <f>+VLOOKUP(B1038,[9]ExportInvoiceList!$D:$O,3,0)</f>
        <v>1835136</v>
      </c>
      <c r="S1038" s="15">
        <f t="shared" si="93"/>
        <v>0</v>
      </c>
      <c r="T1038" t="str">
        <f>+VLOOKUP(B1038,[9]ExportInvoiceList!$D:$O,12,0)</f>
        <v>Lịch thanh toán: Monthly at 10 &amp; 24</v>
      </c>
      <c r="U1038" s="4">
        <f>+VLOOKUP(B1038,[9]ExportInvoiceList!$D:$O,6,0)</f>
        <v>45160.000347222223</v>
      </c>
      <c r="V1038" t="s">
        <v>1413</v>
      </c>
    </row>
    <row r="1039" spans="1:22" x14ac:dyDescent="0.25">
      <c r="A1039" s="5">
        <v>45129</v>
      </c>
      <c r="B1039" s="16">
        <v>43786</v>
      </c>
      <c r="C1039" s="6" t="s">
        <v>10</v>
      </c>
      <c r="D1039" s="6" t="s">
        <v>1515</v>
      </c>
      <c r="E1039" s="31">
        <v>1699200</v>
      </c>
      <c r="F1039" s="22" t="s">
        <v>1411</v>
      </c>
      <c r="G1039" s="31">
        <v>135936</v>
      </c>
      <c r="H1039" s="31">
        <f t="shared" si="89"/>
        <v>1835136</v>
      </c>
      <c r="I1039" s="6" t="s">
        <v>89</v>
      </c>
      <c r="J1039" s="6" t="s">
        <v>90</v>
      </c>
      <c r="K1039" s="5">
        <f t="shared" si="91"/>
        <v>45164</v>
      </c>
      <c r="L1039" s="10" t="e">
        <f>+VLOOKUP(B1039,'[2]TT 2023'!F$983:K$1048,2,0)</f>
        <v>#N/A</v>
      </c>
      <c r="M1039" s="10" t="e">
        <f t="shared" si="92"/>
        <v>#N/A</v>
      </c>
      <c r="N1039" s="5" t="e">
        <f>+VLOOKUP(B1039,'[2]TT 2023'!F$983:K$1048,6,0)</f>
        <v>#N/A</v>
      </c>
      <c r="R1039" s="15">
        <f>+VLOOKUP(B1039,[9]ExportInvoiceList!$D:$O,3,0)</f>
        <v>1835136</v>
      </c>
      <c r="S1039" s="15">
        <f t="shared" si="93"/>
        <v>0</v>
      </c>
      <c r="T1039" t="str">
        <f>+VLOOKUP(B1039,[9]ExportInvoiceList!$D:$O,12,0)</f>
        <v>Lịch thanh toán: Monthly at 10 &amp; 24</v>
      </c>
      <c r="U1039" s="4">
        <f>+VLOOKUP(B1039,[9]ExportInvoiceList!$D:$O,6,0)</f>
        <v>45160.000347222223</v>
      </c>
      <c r="V1039" t="s">
        <v>1413</v>
      </c>
    </row>
    <row r="1040" spans="1:22" x14ac:dyDescent="0.25">
      <c r="A1040" s="5">
        <v>45129</v>
      </c>
      <c r="B1040" s="16">
        <v>43787</v>
      </c>
      <c r="C1040" s="6" t="s">
        <v>10</v>
      </c>
      <c r="D1040" s="6" t="s">
        <v>1516</v>
      </c>
      <c r="E1040" s="31">
        <v>1699200</v>
      </c>
      <c r="F1040" s="22" t="s">
        <v>1411</v>
      </c>
      <c r="G1040" s="31">
        <v>135936</v>
      </c>
      <c r="H1040" s="31">
        <f t="shared" si="89"/>
        <v>1835136</v>
      </c>
      <c r="I1040" s="6" t="s">
        <v>93</v>
      </c>
      <c r="J1040" s="6" t="s">
        <v>94</v>
      </c>
      <c r="K1040" s="5">
        <f t="shared" si="91"/>
        <v>45164</v>
      </c>
      <c r="L1040" s="10" t="e">
        <f>+VLOOKUP(B1040,'[2]TT 2023'!F$983:K$1048,2,0)</f>
        <v>#N/A</v>
      </c>
      <c r="M1040" s="10" t="e">
        <f t="shared" si="92"/>
        <v>#N/A</v>
      </c>
      <c r="N1040" s="5" t="e">
        <f>+VLOOKUP(B1040,'[2]TT 2023'!F$983:K$1048,6,0)</f>
        <v>#N/A</v>
      </c>
      <c r="R1040" s="15">
        <f>+VLOOKUP(B1040,[9]ExportInvoiceList!$D:$O,3,0)</f>
        <v>1835136</v>
      </c>
      <c r="S1040" s="15">
        <f t="shared" si="93"/>
        <v>0</v>
      </c>
      <c r="T1040" t="str">
        <f>+VLOOKUP(B1040,[9]ExportInvoiceList!$D:$O,12,0)</f>
        <v>Lịch thanh toán: Monthly at 10 &amp; 24</v>
      </c>
      <c r="U1040" s="4">
        <f>+VLOOKUP(B1040,[9]ExportInvoiceList!$D:$O,6,0)</f>
        <v>45161.000347222223</v>
      </c>
      <c r="V1040" t="s">
        <v>1413</v>
      </c>
    </row>
    <row r="1041" spans="1:22" hidden="1" x14ac:dyDescent="0.25">
      <c r="A1041" s="5">
        <v>45129</v>
      </c>
      <c r="B1041" s="16">
        <v>43788</v>
      </c>
      <c r="C1041" s="6" t="s">
        <v>10</v>
      </c>
      <c r="D1041" s="6" t="s">
        <v>1517</v>
      </c>
      <c r="E1041" s="31">
        <v>1468620</v>
      </c>
      <c r="F1041" s="22" t="s">
        <v>1411</v>
      </c>
      <c r="G1041" s="31">
        <v>117490</v>
      </c>
      <c r="H1041" s="31">
        <f t="shared" si="89"/>
        <v>1586110</v>
      </c>
      <c r="I1041" s="6" t="s">
        <v>291</v>
      </c>
      <c r="J1041" s="6" t="s">
        <v>292</v>
      </c>
      <c r="K1041" s="5">
        <f t="shared" si="91"/>
        <v>45164</v>
      </c>
      <c r="L1041" s="10" t="e">
        <f>+VLOOKUP(B1041,'[2]TT 2023'!F$983:K$1048,2,0)</f>
        <v>#N/A</v>
      </c>
      <c r="M1041" s="10" t="e">
        <f t="shared" si="92"/>
        <v>#N/A</v>
      </c>
      <c r="N1041" s="5" t="e">
        <f>+VLOOKUP(B1041,'[2]TT 2023'!F$983:K$1048,6,0)</f>
        <v>#N/A</v>
      </c>
      <c r="R1041" s="15">
        <f>+VLOOKUP(B1041,[9]ExportInvoiceList!$D:$O,3,0)</f>
        <v>1586110</v>
      </c>
      <c r="S1041" s="15">
        <f t="shared" si="93"/>
        <v>0</v>
      </c>
      <c r="T1041" t="str">
        <f>+VLOOKUP(B1041,[9]ExportInvoiceList!$D:$O,12,0)</f>
        <v>Lịch thanh toán: Monthly at 10 &amp; 24</v>
      </c>
      <c r="U1041" s="4">
        <f>+VLOOKUP(B1041,[9]ExportInvoiceList!$D:$O,6,0)</f>
        <v>45163.000347222223</v>
      </c>
      <c r="V1041" t="s">
        <v>1413</v>
      </c>
    </row>
    <row r="1042" spans="1:22" hidden="1" x14ac:dyDescent="0.25">
      <c r="A1042" s="5">
        <v>45129</v>
      </c>
      <c r="B1042" s="16">
        <v>43789</v>
      </c>
      <c r="C1042" s="6" t="s">
        <v>10</v>
      </c>
      <c r="D1042" s="6" t="s">
        <v>1518</v>
      </c>
      <c r="E1042" s="31">
        <v>1699200</v>
      </c>
      <c r="F1042" s="22" t="s">
        <v>1411</v>
      </c>
      <c r="G1042" s="31">
        <v>135936</v>
      </c>
      <c r="H1042" s="31">
        <f t="shared" si="89"/>
        <v>1835136</v>
      </c>
      <c r="I1042" s="6" t="s">
        <v>83</v>
      </c>
      <c r="J1042" s="6" t="s">
        <v>84</v>
      </c>
      <c r="K1042" s="5">
        <f t="shared" si="91"/>
        <v>45164</v>
      </c>
      <c r="L1042" s="10" t="e">
        <f>+VLOOKUP(B1042,'[2]TT 2023'!F$983:K$1048,2,0)</f>
        <v>#N/A</v>
      </c>
      <c r="M1042" s="10" t="e">
        <f t="shared" si="92"/>
        <v>#N/A</v>
      </c>
      <c r="N1042" s="5" t="e">
        <f>+VLOOKUP(B1042,'[2]TT 2023'!F$983:K$1048,6,0)</f>
        <v>#N/A</v>
      </c>
      <c r="R1042" s="15">
        <f>+VLOOKUP(B1042,[9]ExportInvoiceList!$D:$O,3,0)</f>
        <v>1835136</v>
      </c>
      <c r="S1042" s="15">
        <f t="shared" si="93"/>
        <v>0</v>
      </c>
      <c r="T1042" t="str">
        <f>+VLOOKUP(B1042,[9]ExportInvoiceList!$D:$O,12,0)</f>
        <v>Lịch thanh toán: Monthly at 10 &amp; 24</v>
      </c>
      <c r="U1042" s="4">
        <f>+VLOOKUP(B1042,[9]ExportInvoiceList!$D:$O,6,0)</f>
        <v>45163.000347222223</v>
      </c>
      <c r="V1042" t="s">
        <v>1413</v>
      </c>
    </row>
    <row r="1043" spans="1:22" hidden="1" x14ac:dyDescent="0.25">
      <c r="A1043" s="5">
        <v>45129</v>
      </c>
      <c r="B1043" s="16">
        <v>43790</v>
      </c>
      <c r="C1043" s="6" t="s">
        <v>10</v>
      </c>
      <c r="D1043" s="6" t="s">
        <v>1519</v>
      </c>
      <c r="E1043" s="31">
        <v>1110580</v>
      </c>
      <c r="F1043" s="22" t="s">
        <v>1411</v>
      </c>
      <c r="G1043" s="31">
        <v>88846</v>
      </c>
      <c r="H1043" s="31">
        <f t="shared" si="89"/>
        <v>1199426</v>
      </c>
      <c r="I1043" s="6" t="s">
        <v>83</v>
      </c>
      <c r="J1043" s="6" t="s">
        <v>84</v>
      </c>
      <c r="K1043" s="5">
        <f t="shared" si="91"/>
        <v>45164</v>
      </c>
      <c r="L1043" s="10" t="e">
        <f>+VLOOKUP(B1043,'[2]TT 2023'!F$983:K$1048,2,0)</f>
        <v>#N/A</v>
      </c>
      <c r="M1043" s="10" t="e">
        <f t="shared" si="92"/>
        <v>#N/A</v>
      </c>
      <c r="N1043" s="5" t="e">
        <f>+VLOOKUP(B1043,'[2]TT 2023'!F$983:K$1048,6,0)</f>
        <v>#N/A</v>
      </c>
      <c r="R1043" s="15">
        <f>+VLOOKUP(B1043,[9]ExportInvoiceList!$D:$O,3,0)</f>
        <v>1199426</v>
      </c>
      <c r="S1043" s="15">
        <f t="shared" si="93"/>
        <v>0</v>
      </c>
      <c r="T1043" t="str">
        <f>+VLOOKUP(B1043,[9]ExportInvoiceList!$D:$O,12,0)</f>
        <v>Lịch thanh toán: Monthly at 10 &amp; 24</v>
      </c>
      <c r="U1043" s="4">
        <f>+VLOOKUP(B1043,[9]ExportInvoiceList!$D:$O,6,0)</f>
        <v>45163.000347222223</v>
      </c>
      <c r="V1043" t="s">
        <v>1413</v>
      </c>
    </row>
    <row r="1044" spans="1:22" x14ac:dyDescent="0.25">
      <c r="A1044" s="5">
        <v>45129</v>
      </c>
      <c r="B1044" s="16">
        <v>43791</v>
      </c>
      <c r="C1044" s="6" t="s">
        <v>10</v>
      </c>
      <c r="D1044" s="6" t="s">
        <v>1520</v>
      </c>
      <c r="E1044" s="31">
        <v>1110580</v>
      </c>
      <c r="F1044" s="22" t="s">
        <v>1411</v>
      </c>
      <c r="G1044" s="31">
        <v>88846</v>
      </c>
      <c r="H1044" s="31">
        <f t="shared" si="89"/>
        <v>1199426</v>
      </c>
      <c r="I1044" s="6" t="s">
        <v>175</v>
      </c>
      <c r="J1044" s="6" t="s">
        <v>176</v>
      </c>
      <c r="K1044" s="5">
        <f t="shared" si="91"/>
        <v>45164</v>
      </c>
      <c r="L1044" s="10" t="e">
        <f>+VLOOKUP(B1044,'[2]TT 2023'!F$983:K$1048,2,0)</f>
        <v>#N/A</v>
      </c>
      <c r="M1044" s="10" t="e">
        <f t="shared" si="92"/>
        <v>#N/A</v>
      </c>
      <c r="N1044" s="5" t="e">
        <f>+VLOOKUP(B1044,'[2]TT 2023'!F$983:K$1048,6,0)</f>
        <v>#N/A</v>
      </c>
      <c r="R1044" s="15">
        <f>+VLOOKUP(B1044,[9]ExportInvoiceList!$D:$O,3,0)</f>
        <v>1199426</v>
      </c>
      <c r="S1044" s="15">
        <f t="shared" si="93"/>
        <v>0</v>
      </c>
      <c r="T1044" t="str">
        <f>+VLOOKUP(B1044,[9]ExportInvoiceList!$D:$O,12,0)</f>
        <v>Lịch thanh toán: Monthly at 10 &amp; 24</v>
      </c>
      <c r="U1044" s="4">
        <f>+VLOOKUP(B1044,[9]ExportInvoiceList!$D:$O,6,0)</f>
        <v>45161.000347222223</v>
      </c>
      <c r="V1044" t="s">
        <v>1413</v>
      </c>
    </row>
    <row r="1045" spans="1:22" x14ac:dyDescent="0.25">
      <c r="A1045" s="5">
        <v>45129</v>
      </c>
      <c r="B1045" s="16">
        <v>43792</v>
      </c>
      <c r="C1045" s="6" t="s">
        <v>10</v>
      </c>
      <c r="D1045" s="6" t="s">
        <v>1521</v>
      </c>
      <c r="E1045" s="31">
        <v>1699200</v>
      </c>
      <c r="F1045" s="22" t="s">
        <v>1411</v>
      </c>
      <c r="G1045" s="31">
        <v>135936</v>
      </c>
      <c r="H1045" s="31">
        <f t="shared" si="89"/>
        <v>1835136</v>
      </c>
      <c r="I1045" s="6" t="s">
        <v>113</v>
      </c>
      <c r="J1045" s="6" t="s">
        <v>114</v>
      </c>
      <c r="K1045" s="5">
        <f t="shared" si="91"/>
        <v>45164</v>
      </c>
      <c r="L1045" s="10" t="e">
        <f>+VLOOKUP(B1045,'[2]TT 2023'!F$983:K$1048,2,0)</f>
        <v>#N/A</v>
      </c>
      <c r="M1045" s="10" t="e">
        <f t="shared" si="92"/>
        <v>#N/A</v>
      </c>
      <c r="N1045" s="5" t="e">
        <f>+VLOOKUP(B1045,'[2]TT 2023'!F$983:K$1048,6,0)</f>
        <v>#N/A</v>
      </c>
      <c r="R1045" s="15">
        <f>+VLOOKUP(B1045,[9]ExportInvoiceList!$D:$O,3,0)</f>
        <v>1835136</v>
      </c>
      <c r="S1045" s="15">
        <f t="shared" si="93"/>
        <v>0</v>
      </c>
      <c r="T1045" t="str">
        <f>+VLOOKUP(B1045,[9]ExportInvoiceList!$D:$O,12,0)</f>
        <v>Lịch thanh toán: Monthly at 10 &amp; 24</v>
      </c>
      <c r="U1045" s="4">
        <f>+VLOOKUP(B1045,[9]ExportInvoiceList!$D:$O,6,0)</f>
        <v>45160.000347222223</v>
      </c>
      <c r="V1045" t="s">
        <v>1413</v>
      </c>
    </row>
    <row r="1046" spans="1:22" x14ac:dyDescent="0.25">
      <c r="A1046" s="5">
        <v>45129</v>
      </c>
      <c r="B1046" s="16">
        <v>43793</v>
      </c>
      <c r="C1046" s="6" t="s">
        <v>10</v>
      </c>
      <c r="D1046" s="6" t="s">
        <v>1522</v>
      </c>
      <c r="E1046" s="31">
        <v>1110580</v>
      </c>
      <c r="F1046" s="22" t="s">
        <v>1411</v>
      </c>
      <c r="G1046" s="31">
        <v>88846</v>
      </c>
      <c r="H1046" s="31">
        <f t="shared" si="89"/>
        <v>1199426</v>
      </c>
      <c r="I1046" s="6" t="s">
        <v>13</v>
      </c>
      <c r="J1046" s="6" t="s">
        <v>14</v>
      </c>
      <c r="K1046" s="5">
        <f t="shared" si="91"/>
        <v>45164</v>
      </c>
      <c r="L1046" s="10" t="e">
        <f>+VLOOKUP(B1046,'[2]TT 2023'!F$983:K$1048,2,0)</f>
        <v>#N/A</v>
      </c>
      <c r="M1046" s="10" t="e">
        <f t="shared" si="92"/>
        <v>#N/A</v>
      </c>
      <c r="N1046" s="5" t="e">
        <f>+VLOOKUP(B1046,'[2]TT 2023'!F$983:K$1048,6,0)</f>
        <v>#N/A</v>
      </c>
      <c r="R1046" s="15">
        <f>+VLOOKUP(B1046,[9]ExportInvoiceList!$D:$O,3,0)</f>
        <v>1199426</v>
      </c>
      <c r="S1046" s="15">
        <f t="shared" si="93"/>
        <v>0</v>
      </c>
      <c r="T1046" t="str">
        <f>+VLOOKUP(B1046,[9]ExportInvoiceList!$D:$O,12,0)</f>
        <v>Lịch thanh toán: Monthly at 10 &amp; 24</v>
      </c>
      <c r="U1046" s="4">
        <f>+VLOOKUP(B1046,[9]ExportInvoiceList!$D:$O,6,0)</f>
        <v>45160.000347222223</v>
      </c>
      <c r="V1046" t="s">
        <v>1413</v>
      </c>
    </row>
    <row r="1047" spans="1:22" x14ac:dyDescent="0.25">
      <c r="A1047" s="5">
        <v>45129</v>
      </c>
      <c r="B1047" s="16">
        <v>43794</v>
      </c>
      <c r="C1047" s="6" t="s">
        <v>10</v>
      </c>
      <c r="D1047" s="6" t="s">
        <v>1523</v>
      </c>
      <c r="E1047" s="31">
        <v>1003660</v>
      </c>
      <c r="F1047" s="22" t="s">
        <v>1411</v>
      </c>
      <c r="G1047" s="31">
        <v>80293</v>
      </c>
      <c r="H1047" s="31">
        <f t="shared" si="89"/>
        <v>1083953</v>
      </c>
      <c r="I1047" s="6" t="s">
        <v>13</v>
      </c>
      <c r="J1047" s="6" t="s">
        <v>14</v>
      </c>
      <c r="K1047" s="5">
        <f t="shared" si="91"/>
        <v>45164</v>
      </c>
      <c r="L1047" s="10" t="e">
        <f>+VLOOKUP(B1047,'[2]TT 2023'!F$983:K$1048,2,0)</f>
        <v>#N/A</v>
      </c>
      <c r="M1047" s="10" t="e">
        <f t="shared" si="92"/>
        <v>#N/A</v>
      </c>
      <c r="N1047" s="5" t="e">
        <f>+VLOOKUP(B1047,'[2]TT 2023'!F$983:K$1048,6,0)</f>
        <v>#N/A</v>
      </c>
      <c r="R1047" s="15">
        <f>+VLOOKUP(B1047,[9]ExportInvoiceList!$D:$O,3,0)</f>
        <v>1083953</v>
      </c>
      <c r="S1047" s="15">
        <f t="shared" si="93"/>
        <v>0</v>
      </c>
      <c r="T1047" t="str">
        <f>+VLOOKUP(B1047,[9]ExportInvoiceList!$D:$O,12,0)</f>
        <v>Lịch thanh toán: Monthly at 10 &amp; 24</v>
      </c>
      <c r="U1047" s="4">
        <f>+VLOOKUP(B1047,[9]ExportInvoiceList!$D:$O,6,0)</f>
        <v>45160.000347222223</v>
      </c>
      <c r="V1047" t="s">
        <v>1413</v>
      </c>
    </row>
    <row r="1048" spans="1:22" x14ac:dyDescent="0.25">
      <c r="A1048" s="5">
        <v>45129</v>
      </c>
      <c r="B1048" s="16">
        <v>43795</v>
      </c>
      <c r="C1048" s="6" t="s">
        <v>10</v>
      </c>
      <c r="D1048" s="6" t="s">
        <v>1524</v>
      </c>
      <c r="E1048" s="31">
        <v>2024120</v>
      </c>
      <c r="F1048" s="22" t="s">
        <v>1411</v>
      </c>
      <c r="G1048" s="31">
        <v>161930</v>
      </c>
      <c r="H1048" s="31">
        <f t="shared" si="89"/>
        <v>2186050</v>
      </c>
      <c r="I1048" s="6" t="s">
        <v>13</v>
      </c>
      <c r="J1048" s="6" t="s">
        <v>14</v>
      </c>
      <c r="K1048" s="5">
        <f t="shared" si="91"/>
        <v>45164</v>
      </c>
      <c r="L1048" s="10" t="e">
        <f>+VLOOKUP(B1048,'[2]TT 2023'!F$983:K$1048,2,0)</f>
        <v>#N/A</v>
      </c>
      <c r="M1048" s="10" t="e">
        <f t="shared" si="92"/>
        <v>#N/A</v>
      </c>
      <c r="N1048" s="5" t="e">
        <f>+VLOOKUP(B1048,'[2]TT 2023'!F$983:K$1048,6,0)</f>
        <v>#N/A</v>
      </c>
      <c r="R1048" s="15">
        <f>+VLOOKUP(B1048,[9]ExportInvoiceList!$D:$O,3,0)</f>
        <v>2186050</v>
      </c>
      <c r="S1048" s="15">
        <f t="shared" si="93"/>
        <v>0</v>
      </c>
      <c r="T1048" t="str">
        <f>+VLOOKUP(B1048,[9]ExportInvoiceList!$D:$O,12,0)</f>
        <v>Lịch thanh toán: Monthly at 10 &amp; 24</v>
      </c>
      <c r="U1048" s="4">
        <f>+VLOOKUP(B1048,[9]ExportInvoiceList!$D:$O,6,0)</f>
        <v>45160.000347222223</v>
      </c>
      <c r="V1048" t="s">
        <v>1413</v>
      </c>
    </row>
    <row r="1049" spans="1:22" x14ac:dyDescent="0.25">
      <c r="A1049" s="5">
        <v>45129</v>
      </c>
      <c r="B1049" s="16">
        <v>43796</v>
      </c>
      <c r="C1049" s="6" t="s">
        <v>10</v>
      </c>
      <c r="D1049" s="6" t="s">
        <v>1525</v>
      </c>
      <c r="E1049" s="31">
        <v>3689780</v>
      </c>
      <c r="F1049" s="22" t="s">
        <v>1411</v>
      </c>
      <c r="G1049" s="31">
        <v>295182</v>
      </c>
      <c r="H1049" s="31">
        <f t="shared" si="89"/>
        <v>3984962</v>
      </c>
      <c r="I1049" s="6" t="s">
        <v>13</v>
      </c>
      <c r="J1049" s="6" t="s">
        <v>14</v>
      </c>
      <c r="K1049" s="5">
        <f t="shared" si="91"/>
        <v>45164</v>
      </c>
      <c r="L1049" s="10" t="e">
        <f>+VLOOKUP(B1049,'[2]TT 2023'!F$983:K$1048,2,0)</f>
        <v>#N/A</v>
      </c>
      <c r="M1049" s="10" t="e">
        <f t="shared" si="92"/>
        <v>#N/A</v>
      </c>
      <c r="N1049" s="5" t="e">
        <f>+VLOOKUP(B1049,'[2]TT 2023'!F$983:K$1048,6,0)</f>
        <v>#N/A</v>
      </c>
      <c r="R1049" s="15">
        <f>+VLOOKUP(B1049,[9]ExportInvoiceList!$D:$O,3,0)</f>
        <v>3984962</v>
      </c>
      <c r="S1049" s="15">
        <f t="shared" si="93"/>
        <v>0</v>
      </c>
      <c r="T1049" t="str">
        <f>+VLOOKUP(B1049,[9]ExportInvoiceList!$D:$O,12,0)</f>
        <v>Lịch thanh toán: Monthly at 10 &amp; 24</v>
      </c>
      <c r="U1049" s="4">
        <f>+VLOOKUP(B1049,[9]ExportInvoiceList!$D:$O,6,0)</f>
        <v>45160.000347222223</v>
      </c>
      <c r="V1049" t="s">
        <v>1413</v>
      </c>
    </row>
    <row r="1050" spans="1:22" x14ac:dyDescent="0.25">
      <c r="A1050" s="5">
        <v>45129</v>
      </c>
      <c r="B1050" s="16">
        <v>43797</v>
      </c>
      <c r="C1050" s="6" t="s">
        <v>10</v>
      </c>
      <c r="D1050" s="6" t="s">
        <v>1526</v>
      </c>
      <c r="E1050" s="31">
        <v>1259885</v>
      </c>
      <c r="F1050" s="22" t="s">
        <v>1411</v>
      </c>
      <c r="G1050" s="31">
        <v>100791</v>
      </c>
      <c r="H1050" s="31">
        <f t="shared" si="89"/>
        <v>1360676</v>
      </c>
      <c r="I1050" s="6" t="s">
        <v>101</v>
      </c>
      <c r="J1050" s="6" t="s">
        <v>102</v>
      </c>
      <c r="K1050" s="5">
        <f t="shared" si="91"/>
        <v>45164</v>
      </c>
      <c r="L1050" s="10" t="e">
        <f>+VLOOKUP(B1050,'[2]TT 2023'!F$983:K$1048,2,0)</f>
        <v>#N/A</v>
      </c>
      <c r="M1050" s="10" t="e">
        <f t="shared" si="92"/>
        <v>#N/A</v>
      </c>
      <c r="N1050" s="5" t="e">
        <f>+VLOOKUP(B1050,'[2]TT 2023'!F$983:K$1048,6,0)</f>
        <v>#N/A</v>
      </c>
      <c r="R1050" s="15">
        <f>+VLOOKUP(B1050,[9]ExportInvoiceList!$D:$O,3,0)</f>
        <v>1360676</v>
      </c>
      <c r="S1050" s="15">
        <f t="shared" si="93"/>
        <v>0</v>
      </c>
      <c r="T1050" t="str">
        <f>+VLOOKUP(B1050,[9]ExportInvoiceList!$D:$O,12,0)</f>
        <v>Lịch thanh toán: Monthly at 10 &amp; 24</v>
      </c>
      <c r="U1050" s="4">
        <f>+VLOOKUP(B1050,[9]ExportInvoiceList!$D:$O,6,0)</f>
        <v>45161.000347222223</v>
      </c>
      <c r="V1050" t="s">
        <v>1413</v>
      </c>
    </row>
    <row r="1051" spans="1:22" hidden="1" x14ac:dyDescent="0.25">
      <c r="A1051" s="5">
        <v>45129</v>
      </c>
      <c r="B1051" s="16">
        <v>43799</v>
      </c>
      <c r="C1051" s="6" t="s">
        <v>10</v>
      </c>
      <c r="D1051" s="6" t="s">
        <v>1527</v>
      </c>
      <c r="E1051" s="31">
        <v>1817919</v>
      </c>
      <c r="F1051" s="22" t="s">
        <v>1411</v>
      </c>
      <c r="G1051" s="31">
        <v>145434</v>
      </c>
      <c r="H1051" s="31">
        <f t="shared" si="89"/>
        <v>1963353</v>
      </c>
      <c r="I1051" s="6" t="s">
        <v>113</v>
      </c>
      <c r="J1051" s="6" t="s">
        <v>114</v>
      </c>
      <c r="K1051" s="5">
        <f t="shared" si="91"/>
        <v>45164</v>
      </c>
      <c r="L1051" s="10" t="e">
        <f>+VLOOKUP(B1051,'[2]TT 2023'!F$983:K$1048,2,0)</f>
        <v>#N/A</v>
      </c>
      <c r="M1051" s="10" t="e">
        <f t="shared" si="92"/>
        <v>#N/A</v>
      </c>
      <c r="N1051" s="5" t="e">
        <f>+VLOOKUP(B1051,'[2]TT 2023'!F$983:K$1048,6,0)</f>
        <v>#N/A</v>
      </c>
      <c r="R1051" s="15">
        <f>+VLOOKUP(B1051,[9]ExportInvoiceList!$D:$O,3,0)</f>
        <v>1963353</v>
      </c>
      <c r="S1051" s="15">
        <f t="shared" si="93"/>
        <v>0</v>
      </c>
      <c r="T1051" t="str">
        <f>+VLOOKUP(B1051,[9]ExportInvoiceList!$D:$O,12,0)</f>
        <v>Lịch thanh toán: Monthly at 10 &amp; 24</v>
      </c>
      <c r="U1051" s="4">
        <f>+VLOOKUP(B1051,[9]ExportInvoiceList!$D:$O,6,0)</f>
        <v>45164.000347222223</v>
      </c>
      <c r="V1051" t="s">
        <v>1413</v>
      </c>
    </row>
    <row r="1052" spans="1:22" hidden="1" x14ac:dyDescent="0.25">
      <c r="A1052" s="5">
        <v>45129</v>
      </c>
      <c r="B1052" s="16">
        <v>43800</v>
      </c>
      <c r="C1052" s="6" t="s">
        <v>10</v>
      </c>
      <c r="D1052" s="6" t="s">
        <v>1528</v>
      </c>
      <c r="E1052" s="31">
        <v>2024120</v>
      </c>
      <c r="F1052" s="22" t="s">
        <v>1411</v>
      </c>
      <c r="G1052" s="31">
        <v>161930</v>
      </c>
      <c r="H1052" s="31">
        <f t="shared" si="89"/>
        <v>2186050</v>
      </c>
      <c r="I1052" s="6" t="s">
        <v>175</v>
      </c>
      <c r="J1052" s="6" t="s">
        <v>176</v>
      </c>
      <c r="K1052" s="5">
        <f t="shared" si="91"/>
        <v>45164</v>
      </c>
      <c r="L1052" s="10" t="e">
        <f>+VLOOKUP(B1052,'[2]TT 2023'!F$983:K$1048,2,0)</f>
        <v>#N/A</v>
      </c>
      <c r="M1052" s="10" t="e">
        <f t="shared" si="92"/>
        <v>#N/A</v>
      </c>
      <c r="N1052" s="5" t="e">
        <f>+VLOOKUP(B1052,'[2]TT 2023'!F$983:K$1048,6,0)</f>
        <v>#N/A</v>
      </c>
      <c r="R1052" s="15">
        <f>+VLOOKUP(B1052,[9]ExportInvoiceList!$D:$O,3,0)</f>
        <v>2186050</v>
      </c>
      <c r="S1052" s="15">
        <f t="shared" si="93"/>
        <v>0</v>
      </c>
      <c r="T1052" t="str">
        <f>+VLOOKUP(B1052,[9]ExportInvoiceList!$D:$O,12,0)</f>
        <v>Lịch thanh toán: Monthly at 10 &amp; 24</v>
      </c>
      <c r="U1052" s="4">
        <f>+VLOOKUP(B1052,[9]ExportInvoiceList!$D:$O,6,0)</f>
        <v>45163.000347222223</v>
      </c>
      <c r="V1052" t="s">
        <v>1413</v>
      </c>
    </row>
    <row r="1053" spans="1:22" hidden="1" x14ac:dyDescent="0.25">
      <c r="A1053" s="5">
        <v>45129</v>
      </c>
      <c r="B1053" s="16">
        <v>43801</v>
      </c>
      <c r="C1053" s="6" t="s">
        <v>10</v>
      </c>
      <c r="D1053" s="6" t="s">
        <v>1529</v>
      </c>
      <c r="E1053" s="31">
        <v>2024120</v>
      </c>
      <c r="F1053" s="22" t="s">
        <v>1411</v>
      </c>
      <c r="G1053" s="31">
        <v>161930</v>
      </c>
      <c r="H1053" s="31">
        <f t="shared" si="89"/>
        <v>2186050</v>
      </c>
      <c r="I1053" s="6" t="s">
        <v>83</v>
      </c>
      <c r="J1053" s="6" t="s">
        <v>84</v>
      </c>
      <c r="K1053" s="5">
        <f t="shared" si="91"/>
        <v>45164</v>
      </c>
      <c r="L1053" s="10" t="e">
        <f>+VLOOKUP(B1053,'[2]TT 2023'!F$983:K$1048,2,0)</f>
        <v>#N/A</v>
      </c>
      <c r="M1053" s="10" t="e">
        <f t="shared" si="92"/>
        <v>#N/A</v>
      </c>
      <c r="N1053" s="5" t="e">
        <f>+VLOOKUP(B1053,'[2]TT 2023'!F$983:K$1048,6,0)</f>
        <v>#N/A</v>
      </c>
      <c r="R1053" s="15">
        <f>+VLOOKUP(B1053,[9]ExportInvoiceList!$D:$O,3,0)</f>
        <v>2186050</v>
      </c>
      <c r="S1053" s="15">
        <f t="shared" si="93"/>
        <v>0</v>
      </c>
      <c r="T1053" t="str">
        <f>+VLOOKUP(B1053,[9]ExportInvoiceList!$D:$O,12,0)</f>
        <v>Lịch thanh toán: Monthly at 10 &amp; 24</v>
      </c>
      <c r="U1053" s="4">
        <f>+VLOOKUP(B1053,[9]ExportInvoiceList!$D:$O,6,0)</f>
        <v>45166.000347222223</v>
      </c>
      <c r="V1053" t="s">
        <v>1413</v>
      </c>
    </row>
    <row r="1054" spans="1:22" hidden="1" x14ac:dyDescent="0.25">
      <c r="A1054" s="5">
        <v>45129</v>
      </c>
      <c r="B1054" s="16">
        <v>43802</v>
      </c>
      <c r="C1054" s="6" t="s">
        <v>10</v>
      </c>
      <c r="D1054" s="6" t="s">
        <v>1530</v>
      </c>
      <c r="E1054" s="31">
        <v>4603320</v>
      </c>
      <c r="F1054" s="22" t="s">
        <v>1411</v>
      </c>
      <c r="G1054" s="31">
        <v>368266</v>
      </c>
      <c r="H1054" s="31">
        <f t="shared" si="89"/>
        <v>4971586</v>
      </c>
      <c r="I1054" s="6" t="s">
        <v>73</v>
      </c>
      <c r="J1054" s="6" t="s">
        <v>74</v>
      </c>
      <c r="K1054" s="5">
        <f t="shared" si="91"/>
        <v>45164</v>
      </c>
      <c r="L1054" s="10" t="e">
        <f>+VLOOKUP(B1054,'[2]TT 2023'!F$983:K$1048,2,0)</f>
        <v>#N/A</v>
      </c>
      <c r="M1054" s="10" t="e">
        <f t="shared" si="92"/>
        <v>#N/A</v>
      </c>
      <c r="N1054" s="5" t="e">
        <f>+VLOOKUP(B1054,'[2]TT 2023'!F$983:K$1048,6,0)</f>
        <v>#N/A</v>
      </c>
      <c r="R1054" s="15">
        <f>+VLOOKUP(B1054,[9]ExportInvoiceList!$D:$O,3,0)</f>
        <v>4971586</v>
      </c>
      <c r="S1054" s="15">
        <f t="shared" si="93"/>
        <v>0</v>
      </c>
      <c r="T1054" t="str">
        <f>+VLOOKUP(B1054,[9]ExportInvoiceList!$D:$O,12,0)</f>
        <v>Lịch thanh toán: Monthly at 10 &amp; 24</v>
      </c>
      <c r="U1054" s="4">
        <f>+VLOOKUP(B1054,[9]ExportInvoiceList!$D:$O,6,0)</f>
        <v>45164.000347222223</v>
      </c>
      <c r="V1054" t="s">
        <v>1413</v>
      </c>
    </row>
    <row r="1055" spans="1:22" hidden="1" x14ac:dyDescent="0.25">
      <c r="A1055" s="5">
        <v>45129</v>
      </c>
      <c r="B1055" s="16">
        <v>43804</v>
      </c>
      <c r="C1055" s="6" t="s">
        <v>10</v>
      </c>
      <c r="D1055" s="6" t="s">
        <v>1531</v>
      </c>
      <c r="E1055" s="31">
        <v>509945</v>
      </c>
      <c r="F1055" s="22" t="s">
        <v>1411</v>
      </c>
      <c r="G1055" s="31">
        <v>40796</v>
      </c>
      <c r="H1055" s="31">
        <f t="shared" si="89"/>
        <v>550741</v>
      </c>
      <c r="I1055" s="6" t="s">
        <v>93</v>
      </c>
      <c r="J1055" s="6" t="s">
        <v>94</v>
      </c>
      <c r="K1055" s="5">
        <f t="shared" si="91"/>
        <v>45164</v>
      </c>
      <c r="L1055" s="10" t="e">
        <f>+VLOOKUP(B1055,'[2]TT 2023'!F$983:K$1048,2,0)</f>
        <v>#N/A</v>
      </c>
      <c r="M1055" s="10" t="e">
        <f t="shared" si="92"/>
        <v>#N/A</v>
      </c>
      <c r="N1055" s="5" t="e">
        <f>+VLOOKUP(B1055,'[2]TT 2023'!F$983:K$1048,6,0)</f>
        <v>#N/A</v>
      </c>
      <c r="R1055" s="15">
        <f>+VLOOKUP(B1055,[9]ExportInvoiceList!$D:$O,3,0)</f>
        <v>550741</v>
      </c>
      <c r="S1055" s="15">
        <f t="shared" si="93"/>
        <v>0</v>
      </c>
      <c r="T1055" t="str">
        <f>+VLOOKUP(B1055,[9]ExportInvoiceList!$D:$O,12,0)</f>
        <v>Lịch thanh toán: Monthly at 10 &amp; 24</v>
      </c>
      <c r="U1055" s="4">
        <f>+VLOOKUP(B1055,[9]ExportInvoiceList!$D:$O,6,0)</f>
        <v>45164.000347222223</v>
      </c>
      <c r="V1055" t="s">
        <v>1413</v>
      </c>
    </row>
    <row r="1056" spans="1:22" hidden="1" x14ac:dyDescent="0.25">
      <c r="A1056" s="5">
        <v>45129</v>
      </c>
      <c r="B1056" s="16">
        <v>43806</v>
      </c>
      <c r="C1056" s="6" t="s">
        <v>10</v>
      </c>
      <c r="D1056" s="6" t="s">
        <v>1532</v>
      </c>
      <c r="E1056" s="31">
        <v>2024120</v>
      </c>
      <c r="F1056" s="22" t="s">
        <v>1411</v>
      </c>
      <c r="G1056" s="31">
        <v>161930</v>
      </c>
      <c r="H1056" s="31">
        <f t="shared" si="89"/>
        <v>2186050</v>
      </c>
      <c r="I1056" s="6" t="s">
        <v>89</v>
      </c>
      <c r="J1056" s="6" t="s">
        <v>90</v>
      </c>
      <c r="K1056" s="5">
        <f t="shared" si="91"/>
        <v>45164</v>
      </c>
      <c r="L1056" s="10" t="e">
        <f>+VLOOKUP(B1056,'[2]TT 2023'!F$983:K$1048,2,0)</f>
        <v>#N/A</v>
      </c>
      <c r="M1056" s="10" t="e">
        <f t="shared" si="92"/>
        <v>#N/A</v>
      </c>
      <c r="N1056" s="5" t="e">
        <f>+VLOOKUP(B1056,'[2]TT 2023'!F$983:K$1048,6,0)</f>
        <v>#N/A</v>
      </c>
      <c r="R1056" s="15">
        <f>+VLOOKUP(B1056,[9]ExportInvoiceList!$D:$O,3,0)</f>
        <v>2186050</v>
      </c>
      <c r="S1056" s="15">
        <f t="shared" si="93"/>
        <v>0</v>
      </c>
      <c r="T1056" t="str">
        <f>+VLOOKUP(B1056,[9]ExportInvoiceList!$D:$O,12,0)</f>
        <v>Lịch thanh toán: Monthly at 10 &amp; 24</v>
      </c>
      <c r="U1056" s="4">
        <f>+VLOOKUP(B1056,[9]ExportInvoiceList!$D:$O,6,0)</f>
        <v>45164.000347222223</v>
      </c>
      <c r="V1056" t="s">
        <v>1413</v>
      </c>
    </row>
    <row r="1057" spans="1:22" hidden="1" x14ac:dyDescent="0.25">
      <c r="A1057" s="5">
        <v>45129</v>
      </c>
      <c r="B1057" s="16">
        <v>43807</v>
      </c>
      <c r="C1057" s="6" t="s">
        <v>10</v>
      </c>
      <c r="D1057" s="6" t="s">
        <v>1533</v>
      </c>
      <c r="E1057" s="31">
        <v>7413100</v>
      </c>
      <c r="F1057" s="22" t="s">
        <v>1411</v>
      </c>
      <c r="G1057" s="31">
        <v>593048</v>
      </c>
      <c r="H1057" s="31">
        <f t="shared" si="89"/>
        <v>8006148</v>
      </c>
      <c r="I1057" s="6" t="s">
        <v>139</v>
      </c>
      <c r="J1057" s="6" t="s">
        <v>140</v>
      </c>
      <c r="K1057" s="5">
        <f t="shared" si="91"/>
        <v>45164</v>
      </c>
      <c r="L1057" s="10" t="e">
        <f>+VLOOKUP(B1057,'[2]TT 2023'!F$983:K$1048,2,0)</f>
        <v>#N/A</v>
      </c>
      <c r="M1057" s="10" t="e">
        <f t="shared" si="92"/>
        <v>#N/A</v>
      </c>
      <c r="N1057" s="5" t="e">
        <f>+VLOOKUP(B1057,'[2]TT 2023'!F$983:K$1048,6,0)</f>
        <v>#N/A</v>
      </c>
      <c r="R1057" s="15">
        <f>+VLOOKUP(B1057,[9]ExportInvoiceList!$D:$O,3,0)</f>
        <v>8006148</v>
      </c>
      <c r="S1057" s="15">
        <f t="shared" si="93"/>
        <v>0</v>
      </c>
      <c r="T1057" t="str">
        <f>+VLOOKUP(B1057,[9]ExportInvoiceList!$D:$O,12,0)</f>
        <v>Lịch thanh toán: Monthly at 10 &amp; 24</v>
      </c>
      <c r="U1057" s="4">
        <f>+VLOOKUP(B1057,[9]ExportInvoiceList!$D:$O,6,0)</f>
        <v>45164.000347222223</v>
      </c>
      <c r="V1057" t="s">
        <v>1413</v>
      </c>
    </row>
    <row r="1058" spans="1:22" hidden="1" x14ac:dyDescent="0.25">
      <c r="A1058" s="5">
        <v>45129</v>
      </c>
      <c r="B1058" s="16">
        <v>43808</v>
      </c>
      <c r="C1058" s="6" t="s">
        <v>10</v>
      </c>
      <c r="D1058" s="6" t="s">
        <v>1534</v>
      </c>
      <c r="E1058" s="31">
        <v>2148435</v>
      </c>
      <c r="F1058" s="22" t="s">
        <v>1411</v>
      </c>
      <c r="G1058" s="31">
        <v>171875</v>
      </c>
      <c r="H1058" s="31">
        <f t="shared" si="89"/>
        <v>2320310</v>
      </c>
      <c r="I1058" s="6" t="s">
        <v>53</v>
      </c>
      <c r="J1058" s="6" t="s">
        <v>54</v>
      </c>
      <c r="K1058" s="5">
        <f t="shared" si="91"/>
        <v>45164</v>
      </c>
      <c r="L1058" s="10" t="e">
        <f>+VLOOKUP(B1058,'[2]TT 2023'!F$983:K$1048,2,0)</f>
        <v>#N/A</v>
      </c>
      <c r="M1058" s="10" t="e">
        <f t="shared" si="92"/>
        <v>#N/A</v>
      </c>
      <c r="N1058" s="5" t="e">
        <f>+VLOOKUP(B1058,'[2]TT 2023'!F$983:K$1048,6,0)</f>
        <v>#N/A</v>
      </c>
      <c r="R1058" s="15">
        <f>+VLOOKUP(B1058,[9]ExportInvoiceList!$D:$O,3,0)</f>
        <v>2320310</v>
      </c>
      <c r="S1058" s="15">
        <f t="shared" si="93"/>
        <v>0</v>
      </c>
      <c r="T1058" t="str">
        <f>+VLOOKUP(B1058,[9]ExportInvoiceList!$D:$O,12,0)</f>
        <v>Lịch thanh toán: Monthly at 10 &amp; 24</v>
      </c>
      <c r="U1058" s="4">
        <f>+VLOOKUP(B1058,[9]ExportInvoiceList!$D:$O,6,0)</f>
        <v>45166.000347222223</v>
      </c>
      <c r="V1058" t="s">
        <v>1413</v>
      </c>
    </row>
    <row r="1059" spans="1:22" hidden="1" x14ac:dyDescent="0.25">
      <c r="A1059" s="5">
        <v>45129</v>
      </c>
      <c r="B1059" s="16">
        <v>43809</v>
      </c>
      <c r="C1059" s="6" t="s">
        <v>10</v>
      </c>
      <c r="D1059" s="6" t="s">
        <v>1535</v>
      </c>
      <c r="E1059" s="31">
        <v>2024120</v>
      </c>
      <c r="F1059" s="22" t="s">
        <v>1411</v>
      </c>
      <c r="G1059" s="31">
        <v>161930</v>
      </c>
      <c r="H1059" s="31">
        <f t="shared" si="89"/>
        <v>2186050</v>
      </c>
      <c r="I1059" s="6" t="s">
        <v>131</v>
      </c>
      <c r="J1059" s="6" t="s">
        <v>132</v>
      </c>
      <c r="K1059" s="5">
        <f t="shared" si="91"/>
        <v>45164</v>
      </c>
      <c r="L1059" s="10" t="e">
        <f>+VLOOKUP(B1059,'[2]TT 2023'!F$983:K$1048,2,0)</f>
        <v>#N/A</v>
      </c>
      <c r="M1059" s="10" t="e">
        <f t="shared" si="92"/>
        <v>#N/A</v>
      </c>
      <c r="N1059" s="5" t="e">
        <f>+VLOOKUP(B1059,'[2]TT 2023'!F$983:K$1048,6,0)</f>
        <v>#N/A</v>
      </c>
      <c r="R1059" s="15">
        <f>+VLOOKUP(B1059,[9]ExportInvoiceList!$D:$O,3,0)</f>
        <v>2186050</v>
      </c>
      <c r="S1059" s="15">
        <f t="shared" si="93"/>
        <v>0</v>
      </c>
      <c r="T1059" t="str">
        <f>+VLOOKUP(B1059,[9]ExportInvoiceList!$D:$O,12,0)</f>
        <v>Lịch thanh toán: Monthly at 10 &amp; 24</v>
      </c>
      <c r="U1059" s="4">
        <f>+VLOOKUP(B1059,[9]ExportInvoiceList!$D:$O,6,0)</f>
        <v>45163.000347222223</v>
      </c>
      <c r="V1059" t="s">
        <v>1413</v>
      </c>
    </row>
    <row r="1060" spans="1:22" hidden="1" x14ac:dyDescent="0.25">
      <c r="A1060" s="5">
        <v>45129</v>
      </c>
      <c r="B1060" s="16">
        <v>43810</v>
      </c>
      <c r="C1060" s="6" t="s">
        <v>10</v>
      </c>
      <c r="D1060" s="6" t="s">
        <v>1536</v>
      </c>
      <c r="E1060" s="31">
        <v>1110580</v>
      </c>
      <c r="F1060" s="22" t="s">
        <v>1411</v>
      </c>
      <c r="G1060" s="31">
        <v>88846</v>
      </c>
      <c r="H1060" s="31">
        <f t="shared" si="89"/>
        <v>1199426</v>
      </c>
      <c r="I1060" s="6" t="s">
        <v>131</v>
      </c>
      <c r="J1060" s="6" t="s">
        <v>132</v>
      </c>
      <c r="K1060" s="5">
        <f t="shared" si="91"/>
        <v>45164</v>
      </c>
      <c r="L1060" s="10" t="e">
        <f>+VLOOKUP(B1060,'[2]TT 2023'!F$983:K$1048,2,0)</f>
        <v>#N/A</v>
      </c>
      <c r="M1060" s="10" t="e">
        <f t="shared" si="92"/>
        <v>#N/A</v>
      </c>
      <c r="N1060" s="5" t="e">
        <f>+VLOOKUP(B1060,'[2]TT 2023'!F$983:K$1048,6,0)</f>
        <v>#N/A</v>
      </c>
      <c r="R1060" s="15">
        <f>+VLOOKUP(B1060,[9]ExportInvoiceList!$D:$O,3,0)</f>
        <v>1199426</v>
      </c>
      <c r="S1060" s="15">
        <f t="shared" si="93"/>
        <v>0</v>
      </c>
      <c r="T1060" t="str">
        <f>+VLOOKUP(B1060,[9]ExportInvoiceList!$D:$O,12,0)</f>
        <v>Lịch thanh toán: Monthly at 10 &amp; 24</v>
      </c>
      <c r="U1060" s="4">
        <f>+VLOOKUP(B1060,[9]ExportInvoiceList!$D:$O,6,0)</f>
        <v>45163.000347222223</v>
      </c>
      <c r="V1060" t="s">
        <v>1413</v>
      </c>
    </row>
    <row r="1061" spans="1:22" hidden="1" x14ac:dyDescent="0.25">
      <c r="A1061" s="5">
        <v>45129</v>
      </c>
      <c r="B1061" s="16">
        <v>43811</v>
      </c>
      <c r="C1061" s="6" t="s">
        <v>10</v>
      </c>
      <c r="D1061" s="6" t="s">
        <v>1537</v>
      </c>
      <c r="E1061" s="31">
        <v>7446290</v>
      </c>
      <c r="F1061" s="22" t="s">
        <v>1411</v>
      </c>
      <c r="G1061" s="31">
        <v>595703</v>
      </c>
      <c r="H1061" s="31">
        <f t="shared" si="89"/>
        <v>8041993</v>
      </c>
      <c r="I1061" s="6" t="s">
        <v>13</v>
      </c>
      <c r="J1061" s="6" t="s">
        <v>14</v>
      </c>
      <c r="K1061" s="5">
        <f t="shared" si="91"/>
        <v>45164</v>
      </c>
      <c r="L1061" s="10" t="e">
        <f>+VLOOKUP(B1061,'[2]TT 2023'!F$983:K$1048,2,0)</f>
        <v>#N/A</v>
      </c>
      <c r="M1061" s="10" t="e">
        <f t="shared" si="92"/>
        <v>#N/A</v>
      </c>
      <c r="N1061" s="5" t="e">
        <f>+VLOOKUP(B1061,'[2]TT 2023'!F$983:K$1048,6,0)</f>
        <v>#N/A</v>
      </c>
      <c r="R1061" s="15">
        <f>+VLOOKUP(B1061,[9]ExportInvoiceList!$D:$O,3,0)</f>
        <v>8041993</v>
      </c>
      <c r="S1061" s="15">
        <f t="shared" si="93"/>
        <v>0</v>
      </c>
      <c r="T1061" t="str">
        <f>+VLOOKUP(B1061,[9]ExportInvoiceList!$D:$O,12,0)</f>
        <v>Lịch thanh toán: Monthly at 10 &amp; 24</v>
      </c>
      <c r="U1061" s="4">
        <f>+VLOOKUP(B1061,[9]ExportInvoiceList!$D:$O,6,0)</f>
        <v>45163.000347222223</v>
      </c>
      <c r="V1061" t="s">
        <v>1413</v>
      </c>
    </row>
    <row r="1062" spans="1:22" x14ac:dyDescent="0.25">
      <c r="A1062" s="5">
        <v>45129</v>
      </c>
      <c r="B1062" s="16">
        <v>43812</v>
      </c>
      <c r="C1062" s="6" t="s">
        <v>10</v>
      </c>
      <c r="D1062" s="6" t="s">
        <v>1538</v>
      </c>
      <c r="E1062" s="31">
        <v>10038160</v>
      </c>
      <c r="F1062" s="22" t="s">
        <v>1411</v>
      </c>
      <c r="G1062" s="31">
        <v>803053</v>
      </c>
      <c r="H1062" s="31">
        <f t="shared" si="89"/>
        <v>10841213</v>
      </c>
      <c r="I1062" s="6" t="s">
        <v>13</v>
      </c>
      <c r="J1062" s="6" t="s">
        <v>14</v>
      </c>
      <c r="K1062" s="5">
        <f t="shared" si="91"/>
        <v>45164</v>
      </c>
      <c r="L1062" s="10" t="e">
        <f>+VLOOKUP(B1062,'[2]TT 2023'!F$983:K$1048,2,0)</f>
        <v>#N/A</v>
      </c>
      <c r="M1062" s="10" t="e">
        <f t="shared" si="92"/>
        <v>#N/A</v>
      </c>
      <c r="N1062" s="5" t="e">
        <f>+VLOOKUP(B1062,'[2]TT 2023'!F$983:K$1048,6,0)</f>
        <v>#N/A</v>
      </c>
      <c r="R1062" s="15">
        <f>+VLOOKUP(B1062,[9]ExportInvoiceList!$D:$O,3,0)</f>
        <v>10841213</v>
      </c>
      <c r="S1062" s="15">
        <f t="shared" si="93"/>
        <v>0</v>
      </c>
      <c r="T1062" t="str">
        <f>+VLOOKUP(B1062,[9]ExportInvoiceList!$D:$O,12,0)</f>
        <v>Lịch thanh toán: Monthly at 10 &amp; 24</v>
      </c>
      <c r="U1062" s="4">
        <f>+VLOOKUP(B1062,[9]ExportInvoiceList!$D:$O,6,0)</f>
        <v>45156.000347222223</v>
      </c>
      <c r="V1062" t="s">
        <v>1413</v>
      </c>
    </row>
    <row r="1063" spans="1:22" x14ac:dyDescent="0.25">
      <c r="A1063" s="5">
        <v>45129</v>
      </c>
      <c r="B1063" s="16">
        <v>43813</v>
      </c>
      <c r="C1063" s="6" t="s">
        <v>10</v>
      </c>
      <c r="D1063" s="6" t="s">
        <v>1539</v>
      </c>
      <c r="E1063" s="31">
        <v>2024120</v>
      </c>
      <c r="F1063" s="22" t="s">
        <v>1411</v>
      </c>
      <c r="G1063" s="31">
        <v>161930</v>
      </c>
      <c r="H1063" s="31">
        <f t="shared" si="89"/>
        <v>2186050</v>
      </c>
      <c r="I1063" s="6" t="s">
        <v>13</v>
      </c>
      <c r="J1063" s="6" t="s">
        <v>14</v>
      </c>
      <c r="K1063" s="5">
        <f t="shared" si="91"/>
        <v>45164</v>
      </c>
      <c r="L1063" s="10" t="e">
        <f>+VLOOKUP(B1063,'[2]TT 2023'!F$983:K$1048,2,0)</f>
        <v>#N/A</v>
      </c>
      <c r="M1063" s="10" t="e">
        <f t="shared" si="92"/>
        <v>#N/A</v>
      </c>
      <c r="N1063" s="5" t="e">
        <f>+VLOOKUP(B1063,'[2]TT 2023'!F$983:K$1048,6,0)</f>
        <v>#N/A</v>
      </c>
      <c r="R1063" s="15">
        <f>+VLOOKUP(B1063,[9]ExportInvoiceList!$D:$O,3,0)</f>
        <v>2186050</v>
      </c>
      <c r="S1063" s="15">
        <f t="shared" si="93"/>
        <v>0</v>
      </c>
      <c r="T1063" t="str">
        <f>+VLOOKUP(B1063,[9]ExportInvoiceList!$D:$O,12,0)</f>
        <v>Lịch thanh toán: Monthly at 10 &amp; 24</v>
      </c>
      <c r="U1063" s="4">
        <f>+VLOOKUP(B1063,[9]ExportInvoiceList!$D:$O,6,0)</f>
        <v>45156.000347222223</v>
      </c>
      <c r="V1063" t="s">
        <v>1413</v>
      </c>
    </row>
    <row r="1064" spans="1:22" hidden="1" x14ac:dyDescent="0.25">
      <c r="A1064" s="5">
        <v>45129</v>
      </c>
      <c r="B1064" s="16">
        <v>43814</v>
      </c>
      <c r="C1064" s="6" t="s">
        <v>10</v>
      </c>
      <c r="D1064" s="6" t="s">
        <v>1540</v>
      </c>
      <c r="E1064" s="31">
        <v>2275035</v>
      </c>
      <c r="F1064" s="22" t="s">
        <v>1411</v>
      </c>
      <c r="G1064" s="31">
        <v>182003</v>
      </c>
      <c r="H1064" s="31">
        <f t="shared" si="89"/>
        <v>2457038</v>
      </c>
      <c r="I1064" s="6" t="s">
        <v>117</v>
      </c>
      <c r="J1064" s="6" t="s">
        <v>118</v>
      </c>
      <c r="K1064" s="5">
        <f t="shared" si="91"/>
        <v>45164</v>
      </c>
      <c r="L1064" s="10" t="e">
        <f>+VLOOKUP(B1064,'[2]TT 2023'!F$983:K$1048,2,0)</f>
        <v>#N/A</v>
      </c>
      <c r="M1064" s="10" t="e">
        <f t="shared" si="92"/>
        <v>#N/A</v>
      </c>
      <c r="N1064" s="5" t="e">
        <f>+VLOOKUP(B1064,'[2]TT 2023'!F$983:K$1048,6,0)</f>
        <v>#N/A</v>
      </c>
      <c r="R1064" s="15">
        <f>+VLOOKUP(B1064,[9]ExportInvoiceList!$D:$O,3,0)</f>
        <v>2457038</v>
      </c>
      <c r="S1064" s="15">
        <f t="shared" si="93"/>
        <v>0</v>
      </c>
      <c r="T1064" t="str">
        <f>+VLOOKUP(B1064,[9]ExportInvoiceList!$D:$O,12,0)</f>
        <v>Lịch thanh toán: Monthly at 10 &amp; 24</v>
      </c>
      <c r="U1064" s="4">
        <f>+VLOOKUP(B1064,[9]ExportInvoiceList!$D:$O,6,0)</f>
        <v>45163.000347222223</v>
      </c>
      <c r="V1064" t="s">
        <v>1413</v>
      </c>
    </row>
    <row r="1065" spans="1:22" hidden="1" x14ac:dyDescent="0.25">
      <c r="A1065" s="5">
        <v>45131</v>
      </c>
      <c r="B1065" s="17">
        <v>43828</v>
      </c>
      <c r="C1065" s="6" t="s">
        <v>10</v>
      </c>
      <c r="D1065" s="6" t="s">
        <v>727</v>
      </c>
      <c r="E1065" s="31">
        <v>-1480015</v>
      </c>
      <c r="F1065" s="22" t="s">
        <v>12</v>
      </c>
      <c r="G1065" s="31">
        <v>-148002</v>
      </c>
      <c r="H1065" s="31">
        <f t="shared" si="89"/>
        <v>-1628017</v>
      </c>
      <c r="I1065" s="6" t="s">
        <v>147</v>
      </c>
      <c r="J1065" s="6" t="s">
        <v>148</v>
      </c>
      <c r="K1065" s="5">
        <f t="shared" si="91"/>
        <v>45166</v>
      </c>
      <c r="L1065" s="10" t="e">
        <f>+VLOOKUP(B1065,'[2]TT 2023'!F$900:K$982,2,0)</f>
        <v>#N/A</v>
      </c>
      <c r="M1065" s="10" t="e">
        <f t="shared" si="92"/>
        <v>#N/A</v>
      </c>
      <c r="N1065" s="5" t="e">
        <f>+VLOOKUP(B1065,'[2]TT 2023'!F$900:K$982,6,0)</f>
        <v>#N/A</v>
      </c>
      <c r="O1065" t="s">
        <v>1219</v>
      </c>
    </row>
    <row r="1066" spans="1:22" hidden="1" x14ac:dyDescent="0.25">
      <c r="A1066" s="5">
        <v>45131</v>
      </c>
      <c r="B1066" s="17">
        <v>43833</v>
      </c>
      <c r="C1066" s="6" t="s">
        <v>10</v>
      </c>
      <c r="D1066" s="6" t="s">
        <v>1541</v>
      </c>
      <c r="E1066" s="31">
        <v>1372810</v>
      </c>
      <c r="F1066" s="22" t="s">
        <v>1411</v>
      </c>
      <c r="G1066" s="31">
        <v>109825</v>
      </c>
      <c r="H1066" s="31">
        <f t="shared" si="89"/>
        <v>1482635</v>
      </c>
      <c r="I1066" s="6" t="s">
        <v>147</v>
      </c>
      <c r="J1066" s="6" t="s">
        <v>148</v>
      </c>
      <c r="K1066" s="5">
        <f t="shared" si="91"/>
        <v>45166</v>
      </c>
      <c r="L1066" s="10">
        <f>+VLOOKUP(B1066,'[2]TT 2023'!F$983:K$1048,2,0)</f>
        <v>1482638</v>
      </c>
      <c r="M1066" s="10">
        <f t="shared" si="92"/>
        <v>3</v>
      </c>
      <c r="N1066" s="5">
        <f>+VLOOKUP(B1066,'[2]TT 2023'!F$983:K$1048,6,0)</f>
        <v>45148</v>
      </c>
      <c r="O1066" t="s">
        <v>1579</v>
      </c>
      <c r="R1066" s="15">
        <f>VLOOKUP(B1066,[7]ExportInvoiceList!$D:$O,3,0)</f>
        <v>1482635</v>
      </c>
      <c r="S1066" s="15">
        <f t="shared" ref="S1066:S1103" si="94">+R1066-H1066</f>
        <v>0</v>
      </c>
      <c r="T1066" t="str">
        <f>VLOOKUP(B1066,[7]ExportInvoiceList!$D:$O,12,0)</f>
        <v>Lịch thanh toán: Monthly at 10 &amp; 24</v>
      </c>
      <c r="U1066" s="4">
        <f>VLOOKUP(B1066,[7]ExportInvoiceList!$D:$O,6,0)</f>
        <v>45141.000347222223</v>
      </c>
      <c r="V1066" t="s">
        <v>1413</v>
      </c>
    </row>
    <row r="1067" spans="1:22" hidden="1" x14ac:dyDescent="0.25">
      <c r="A1067" s="5">
        <v>45131</v>
      </c>
      <c r="B1067" s="16">
        <v>43855</v>
      </c>
      <c r="C1067" s="6" t="s">
        <v>10</v>
      </c>
      <c r="D1067" s="6" t="s">
        <v>1542</v>
      </c>
      <c r="E1067" s="31">
        <v>1699200</v>
      </c>
      <c r="F1067" s="22" t="s">
        <v>1411</v>
      </c>
      <c r="G1067" s="31">
        <v>135936</v>
      </c>
      <c r="H1067" s="31">
        <f t="shared" si="89"/>
        <v>1835136</v>
      </c>
      <c r="I1067" s="6" t="s">
        <v>175</v>
      </c>
      <c r="J1067" s="6" t="s">
        <v>176</v>
      </c>
      <c r="K1067" s="5">
        <f t="shared" si="91"/>
        <v>45166</v>
      </c>
      <c r="L1067" s="10" t="e">
        <f>+VLOOKUP(B1067,'[2]TT 2023'!F$983:K$1048,2,0)</f>
        <v>#N/A</v>
      </c>
      <c r="M1067" s="10" t="e">
        <f t="shared" si="92"/>
        <v>#N/A</v>
      </c>
      <c r="N1067" s="5" t="e">
        <f>+VLOOKUP(B1067,'[2]TT 2023'!F$983:K$1048,6,0)</f>
        <v>#N/A</v>
      </c>
      <c r="R1067" s="15">
        <f>+VLOOKUP(B1067,[9]ExportInvoiceList!$D:$O,3,0)</f>
        <v>1835136</v>
      </c>
      <c r="S1067" s="15">
        <f t="shared" si="94"/>
        <v>0</v>
      </c>
      <c r="T1067" t="str">
        <f>+VLOOKUP(B1067,[9]ExportInvoiceList!$D:$O,12,0)</f>
        <v>Lịch thanh toán: Monthly at 10 &amp; 24</v>
      </c>
      <c r="U1067" s="4">
        <f>+VLOOKUP(B1067,[9]ExportInvoiceList!$D:$O,6,0)</f>
        <v>45166.000347222223</v>
      </c>
      <c r="V1067" t="s">
        <v>1413</v>
      </c>
    </row>
    <row r="1068" spans="1:22" x14ac:dyDescent="0.25">
      <c r="A1068" s="5">
        <v>45136</v>
      </c>
      <c r="B1068" s="16">
        <v>45275</v>
      </c>
      <c r="C1068" s="6" t="s">
        <v>10</v>
      </c>
      <c r="D1068" s="6" t="s">
        <v>1543</v>
      </c>
      <c r="E1068" s="31">
        <v>1699200</v>
      </c>
      <c r="F1068" s="22" t="s">
        <v>1411</v>
      </c>
      <c r="G1068" s="31">
        <v>135936</v>
      </c>
      <c r="H1068" s="31">
        <f t="shared" si="89"/>
        <v>1835136</v>
      </c>
      <c r="I1068" s="6" t="s">
        <v>147</v>
      </c>
      <c r="J1068" s="6" t="s">
        <v>148</v>
      </c>
      <c r="K1068" s="5">
        <f t="shared" si="91"/>
        <v>45171</v>
      </c>
      <c r="L1068" s="10" t="e">
        <f>+VLOOKUP(B1068,'[2]TT 2023'!F$983:K$1048,2,0)</f>
        <v>#N/A</v>
      </c>
      <c r="M1068" s="10" t="e">
        <f t="shared" si="92"/>
        <v>#N/A</v>
      </c>
      <c r="N1068" s="5" t="e">
        <f>+VLOOKUP(B1068,'[2]TT 2023'!F$983:K$1048,6,0)</f>
        <v>#N/A</v>
      </c>
      <c r="R1068" s="15">
        <f>+VLOOKUP(B1068,[9]ExportInvoiceList!$D:$O,3,0)</f>
        <v>1835136</v>
      </c>
      <c r="S1068" s="15">
        <f t="shared" si="94"/>
        <v>0</v>
      </c>
      <c r="T1068" t="str">
        <f>+VLOOKUP(B1068,[9]ExportInvoiceList!$D:$O,12,0)</f>
        <v>Lịch thanh toán: Monthly at 10 &amp; 24</v>
      </c>
      <c r="U1068" s="4">
        <f>+VLOOKUP(B1068,[9]ExportInvoiceList!$D:$O,6,0)</f>
        <v>45157.000347222223</v>
      </c>
      <c r="V1068" t="s">
        <v>1413</v>
      </c>
    </row>
    <row r="1069" spans="1:22" x14ac:dyDescent="0.25">
      <c r="A1069" s="5">
        <v>45136</v>
      </c>
      <c r="B1069" s="16">
        <v>45276</v>
      </c>
      <c r="C1069" s="6" t="s">
        <v>10</v>
      </c>
      <c r="D1069" s="6" t="s">
        <v>1544</v>
      </c>
      <c r="E1069" s="31">
        <v>1699200</v>
      </c>
      <c r="F1069" s="22" t="s">
        <v>1411</v>
      </c>
      <c r="G1069" s="31">
        <v>135936</v>
      </c>
      <c r="H1069" s="31">
        <f t="shared" si="89"/>
        <v>1835136</v>
      </c>
      <c r="I1069" s="6" t="s">
        <v>147</v>
      </c>
      <c r="J1069" s="6" t="s">
        <v>148</v>
      </c>
      <c r="K1069" s="5">
        <f t="shared" si="91"/>
        <v>45171</v>
      </c>
      <c r="L1069" s="10" t="e">
        <f>+VLOOKUP(B1069,'[2]TT 2023'!F$983:K$1048,2,0)</f>
        <v>#N/A</v>
      </c>
      <c r="M1069" s="10" t="e">
        <f t="shared" si="92"/>
        <v>#N/A</v>
      </c>
      <c r="N1069" s="5" t="e">
        <f>+VLOOKUP(B1069,'[2]TT 2023'!F$983:K$1048,6,0)</f>
        <v>#N/A</v>
      </c>
      <c r="R1069" s="15">
        <f>+VLOOKUP(B1069,[9]ExportInvoiceList!$D:$O,3,0)</f>
        <v>1835136</v>
      </c>
      <c r="S1069" s="15">
        <f t="shared" si="94"/>
        <v>0</v>
      </c>
      <c r="T1069" t="str">
        <f>+VLOOKUP(B1069,[9]ExportInvoiceList!$D:$O,12,0)</f>
        <v>Lịch thanh toán: Monthly at 10 &amp; 24</v>
      </c>
      <c r="U1069" s="4">
        <f>+VLOOKUP(B1069,[9]ExportInvoiceList!$D:$O,6,0)</f>
        <v>45157.000347222223</v>
      </c>
      <c r="V1069" t="s">
        <v>1413</v>
      </c>
    </row>
    <row r="1070" spans="1:22" x14ac:dyDescent="0.25">
      <c r="A1070" s="5">
        <v>45136</v>
      </c>
      <c r="B1070" s="16">
        <v>45277</v>
      </c>
      <c r="C1070" s="6" t="s">
        <v>10</v>
      </c>
      <c r="D1070" s="6" t="s">
        <v>1545</v>
      </c>
      <c r="E1070" s="31">
        <v>1699200</v>
      </c>
      <c r="F1070" s="22" t="s">
        <v>1411</v>
      </c>
      <c r="G1070" s="31">
        <v>135936</v>
      </c>
      <c r="H1070" s="31">
        <f t="shared" si="89"/>
        <v>1835136</v>
      </c>
      <c r="I1070" s="6" t="s">
        <v>147</v>
      </c>
      <c r="J1070" s="6" t="s">
        <v>148</v>
      </c>
      <c r="K1070" s="5">
        <f t="shared" si="91"/>
        <v>45171</v>
      </c>
      <c r="L1070" s="10" t="e">
        <f>+VLOOKUP(B1070,'[2]TT 2023'!F$983:K$1048,2,0)</f>
        <v>#N/A</v>
      </c>
      <c r="M1070" s="10" t="e">
        <f t="shared" si="92"/>
        <v>#N/A</v>
      </c>
      <c r="N1070" s="5" t="e">
        <f>+VLOOKUP(B1070,'[2]TT 2023'!F$983:K$1048,6,0)</f>
        <v>#N/A</v>
      </c>
      <c r="R1070" s="15">
        <f>+VLOOKUP(B1070,[9]ExportInvoiceList!$D:$O,3,0)</f>
        <v>1835136</v>
      </c>
      <c r="S1070" s="15">
        <f t="shared" si="94"/>
        <v>0</v>
      </c>
      <c r="T1070" t="str">
        <f>+VLOOKUP(B1070,[9]ExportInvoiceList!$D:$O,12,0)</f>
        <v>Lịch thanh toán: Monthly at 10 &amp; 24</v>
      </c>
      <c r="U1070" s="4">
        <f>+VLOOKUP(B1070,[9]ExportInvoiceList!$D:$O,6,0)</f>
        <v>45159.000347222223</v>
      </c>
      <c r="V1070" t="s">
        <v>1413</v>
      </c>
    </row>
    <row r="1071" spans="1:22" x14ac:dyDescent="0.25">
      <c r="A1071" s="5">
        <v>45136</v>
      </c>
      <c r="B1071" s="16">
        <v>45278</v>
      </c>
      <c r="C1071" s="6" t="s">
        <v>10</v>
      </c>
      <c r="D1071" s="6" t="s">
        <v>1546</v>
      </c>
      <c r="E1071" s="31">
        <v>2156770</v>
      </c>
      <c r="F1071" s="22" t="s">
        <v>1411</v>
      </c>
      <c r="G1071" s="31">
        <v>172542</v>
      </c>
      <c r="H1071" s="31">
        <f t="shared" si="89"/>
        <v>2329312</v>
      </c>
      <c r="I1071" s="6" t="s">
        <v>147</v>
      </c>
      <c r="J1071" s="6" t="s">
        <v>148</v>
      </c>
      <c r="K1071" s="5">
        <f t="shared" si="91"/>
        <v>45171</v>
      </c>
      <c r="L1071" s="10" t="e">
        <f>+VLOOKUP(B1071,'[2]TT 2023'!F$983:K$1048,2,0)</f>
        <v>#N/A</v>
      </c>
      <c r="M1071" s="10" t="e">
        <f t="shared" si="92"/>
        <v>#N/A</v>
      </c>
      <c r="N1071" s="5" t="e">
        <f>+VLOOKUP(B1071,'[2]TT 2023'!F$983:K$1048,6,0)</f>
        <v>#N/A</v>
      </c>
      <c r="R1071" s="15">
        <f>+VLOOKUP(B1071,[9]ExportInvoiceList!$D:$O,3,0)</f>
        <v>2329312</v>
      </c>
      <c r="S1071" s="15">
        <f t="shared" si="94"/>
        <v>0</v>
      </c>
      <c r="T1071" t="str">
        <f>+VLOOKUP(B1071,[9]ExportInvoiceList!$D:$O,12,0)</f>
        <v>Lịch thanh toán: Monthly at 10 &amp; 24</v>
      </c>
      <c r="U1071" s="4">
        <f>+VLOOKUP(B1071,[9]ExportInvoiceList!$D:$O,6,0)</f>
        <v>45161.000347222223</v>
      </c>
      <c r="V1071" t="s">
        <v>1413</v>
      </c>
    </row>
    <row r="1072" spans="1:22" x14ac:dyDescent="0.25">
      <c r="A1072" s="5">
        <v>45136</v>
      </c>
      <c r="B1072" s="16">
        <v>45279</v>
      </c>
      <c r="C1072" s="6" t="s">
        <v>10</v>
      </c>
      <c r="D1072" s="6" t="s">
        <v>1547</v>
      </c>
      <c r="E1072" s="31">
        <v>4306240</v>
      </c>
      <c r="F1072" s="22" t="s">
        <v>1411</v>
      </c>
      <c r="G1072" s="31">
        <v>344499</v>
      </c>
      <c r="H1072" s="31">
        <f t="shared" si="89"/>
        <v>4650739</v>
      </c>
      <c r="I1072" s="6" t="s">
        <v>147</v>
      </c>
      <c r="J1072" s="6" t="s">
        <v>148</v>
      </c>
      <c r="K1072" s="5">
        <f t="shared" si="91"/>
        <v>45171</v>
      </c>
      <c r="L1072" s="10" t="e">
        <f>+VLOOKUP(B1072,'[2]TT 2023'!F$983:K$1048,2,0)</f>
        <v>#N/A</v>
      </c>
      <c r="M1072" s="10" t="e">
        <f t="shared" si="92"/>
        <v>#N/A</v>
      </c>
      <c r="N1072" s="5" t="e">
        <f>+VLOOKUP(B1072,'[2]TT 2023'!F$983:K$1048,6,0)</f>
        <v>#N/A</v>
      </c>
      <c r="R1072" s="15">
        <f>+VLOOKUP(B1072,[9]ExportInvoiceList!$D:$O,3,0)</f>
        <v>4650739</v>
      </c>
      <c r="S1072" s="15">
        <f t="shared" si="94"/>
        <v>0</v>
      </c>
      <c r="T1072" t="str">
        <f>+VLOOKUP(B1072,[9]ExportInvoiceList!$D:$O,12,0)</f>
        <v>Lịch thanh toán: Monthly at 10 &amp; 24</v>
      </c>
      <c r="U1072" s="4">
        <f>+VLOOKUP(B1072,[9]ExportInvoiceList!$D:$O,6,0)</f>
        <v>45161.000347222223</v>
      </c>
      <c r="V1072" t="s">
        <v>1413</v>
      </c>
    </row>
    <row r="1073" spans="1:22" hidden="1" x14ac:dyDescent="0.25">
      <c r="A1073" s="5">
        <v>45136</v>
      </c>
      <c r="B1073" s="16">
        <v>45280</v>
      </c>
      <c r="C1073" s="6" t="s">
        <v>10</v>
      </c>
      <c r="D1073" s="6" t="s">
        <v>1548</v>
      </c>
      <c r="E1073" s="31">
        <v>5361960</v>
      </c>
      <c r="F1073" s="22" t="s">
        <v>1411</v>
      </c>
      <c r="G1073" s="31">
        <v>428957</v>
      </c>
      <c r="H1073" s="31">
        <f t="shared" si="89"/>
        <v>5790917</v>
      </c>
      <c r="I1073" s="6" t="s">
        <v>147</v>
      </c>
      <c r="J1073" s="6" t="s">
        <v>148</v>
      </c>
      <c r="K1073" s="5">
        <f t="shared" si="91"/>
        <v>45171</v>
      </c>
      <c r="L1073" s="10" t="e">
        <f>+VLOOKUP(B1073,'[2]TT 2023'!F$983:K$1048,2,0)</f>
        <v>#N/A</v>
      </c>
      <c r="M1073" s="10" t="e">
        <f t="shared" si="92"/>
        <v>#N/A</v>
      </c>
      <c r="N1073" s="5" t="e">
        <f>+VLOOKUP(B1073,'[2]TT 2023'!F$983:K$1048,6,0)</f>
        <v>#N/A</v>
      </c>
      <c r="R1073" s="15">
        <f>+VLOOKUP(B1073,[9]ExportInvoiceList!$D:$O,3,0)</f>
        <v>5790917</v>
      </c>
      <c r="S1073" s="15">
        <f t="shared" si="94"/>
        <v>0</v>
      </c>
      <c r="T1073" t="str">
        <f>+VLOOKUP(B1073,[9]ExportInvoiceList!$D:$O,12,0)</f>
        <v>Chúng tôi đang xử lý hóa đơn, vui lòng liên hệ Do Thi Bich Lieu</v>
      </c>
      <c r="U1073" s="4">
        <f>+VLOOKUP(B1073,[9]ExportInvoiceList!$D:$O,6,0)</f>
        <v>0</v>
      </c>
    </row>
    <row r="1074" spans="1:22" x14ac:dyDescent="0.25">
      <c r="A1074" s="5">
        <v>45136</v>
      </c>
      <c r="B1074" s="16">
        <v>45281</v>
      </c>
      <c r="C1074" s="6" t="s">
        <v>10</v>
      </c>
      <c r="D1074" s="6" t="s">
        <v>1549</v>
      </c>
      <c r="E1074" s="31">
        <v>100366</v>
      </c>
      <c r="F1074" s="22" t="s">
        <v>1411</v>
      </c>
      <c r="G1074" s="31">
        <v>8029</v>
      </c>
      <c r="H1074" s="31">
        <f t="shared" si="89"/>
        <v>108395</v>
      </c>
      <c r="I1074" s="6" t="s">
        <v>147</v>
      </c>
      <c r="J1074" s="6" t="s">
        <v>148</v>
      </c>
      <c r="K1074" s="5">
        <f t="shared" si="91"/>
        <v>45171</v>
      </c>
      <c r="L1074" s="10" t="e">
        <f>+VLOOKUP(B1074,'[2]TT 2023'!F$983:K$1048,2,0)</f>
        <v>#N/A</v>
      </c>
      <c r="M1074" s="10" t="e">
        <f t="shared" si="92"/>
        <v>#N/A</v>
      </c>
      <c r="N1074" s="5" t="e">
        <f>+VLOOKUP(B1074,'[2]TT 2023'!F$983:K$1048,6,0)</f>
        <v>#N/A</v>
      </c>
      <c r="R1074" s="15">
        <f>+VLOOKUP(B1074,[9]ExportInvoiceList!$D:$O,3,0)</f>
        <v>108395</v>
      </c>
      <c r="S1074" s="15">
        <f t="shared" si="94"/>
        <v>0</v>
      </c>
      <c r="T1074" t="str">
        <f>+VLOOKUP(B1074,[9]ExportInvoiceList!$D:$O,12,0)</f>
        <v>Lịch thanh toán: Monthly at 10 &amp; 24</v>
      </c>
      <c r="U1074" s="4">
        <f>+VLOOKUP(B1074,[9]ExportInvoiceList!$D:$O,6,0)</f>
        <v>45159.000347222223</v>
      </c>
      <c r="V1074" t="s">
        <v>1413</v>
      </c>
    </row>
    <row r="1075" spans="1:22" hidden="1" x14ac:dyDescent="0.25">
      <c r="A1075" s="5">
        <v>45136</v>
      </c>
      <c r="B1075" s="16">
        <v>45286</v>
      </c>
      <c r="C1075" s="6" t="s">
        <v>10</v>
      </c>
      <c r="D1075" s="6" t="s">
        <v>1550</v>
      </c>
      <c r="E1075" s="31">
        <v>1072050</v>
      </c>
      <c r="F1075" s="22" t="s">
        <v>1411</v>
      </c>
      <c r="G1075" s="31">
        <v>85764</v>
      </c>
      <c r="H1075" s="31">
        <f t="shared" si="89"/>
        <v>1157814</v>
      </c>
      <c r="I1075" s="6" t="s">
        <v>101</v>
      </c>
      <c r="J1075" s="6" t="s">
        <v>102</v>
      </c>
      <c r="K1075" s="5">
        <f t="shared" si="91"/>
        <v>45171</v>
      </c>
      <c r="L1075" s="10" t="e">
        <f>+VLOOKUP(B1075,'[2]TT 2023'!F$983:K$1048,2,0)</f>
        <v>#N/A</v>
      </c>
      <c r="M1075" s="10" t="e">
        <f t="shared" si="92"/>
        <v>#N/A</v>
      </c>
      <c r="N1075" s="5" t="e">
        <f>+VLOOKUP(B1075,'[2]TT 2023'!F$983:K$1048,6,0)</f>
        <v>#N/A</v>
      </c>
      <c r="R1075" s="15">
        <f>+VLOOKUP(B1075,[9]ExportInvoiceList!$D:$O,3,0)</f>
        <v>1157814</v>
      </c>
      <c r="S1075" s="15">
        <f t="shared" si="94"/>
        <v>0</v>
      </c>
      <c r="T1075" t="str">
        <f>+VLOOKUP(B1075,[9]ExportInvoiceList!$D:$O,12,0)</f>
        <v>Lịch thanh toán: Monthly at 10 &amp; 24</v>
      </c>
      <c r="U1075" s="4">
        <f>+VLOOKUP(B1075,[9]ExportInvoiceList!$D:$O,6,0)</f>
        <v>45167.000347222223</v>
      </c>
      <c r="V1075" t="s">
        <v>1413</v>
      </c>
    </row>
    <row r="1076" spans="1:22" hidden="1" x14ac:dyDescent="0.25">
      <c r="A1076" s="5">
        <v>45136</v>
      </c>
      <c r="B1076" s="16">
        <v>45287</v>
      </c>
      <c r="C1076" s="6" t="s">
        <v>10</v>
      </c>
      <c r="D1076" s="6" t="s">
        <v>1551</v>
      </c>
      <c r="E1076" s="31">
        <v>5516860</v>
      </c>
      <c r="F1076" s="22" t="s">
        <v>1411</v>
      </c>
      <c r="G1076" s="31">
        <v>441349</v>
      </c>
      <c r="H1076" s="31">
        <f t="shared" ref="H1076:H1103" si="95">+E1076+G1076</f>
        <v>5958209</v>
      </c>
      <c r="I1076" s="6" t="s">
        <v>175</v>
      </c>
      <c r="J1076" s="6" t="s">
        <v>176</v>
      </c>
      <c r="K1076" s="5">
        <f t="shared" si="91"/>
        <v>45171</v>
      </c>
      <c r="L1076" s="10" t="e">
        <f>+VLOOKUP(B1076,'[2]TT 2023'!F$983:K$1048,2,0)</f>
        <v>#N/A</v>
      </c>
      <c r="M1076" s="10" t="e">
        <f t="shared" si="92"/>
        <v>#N/A</v>
      </c>
      <c r="N1076" s="5" t="e">
        <f>+VLOOKUP(B1076,'[2]TT 2023'!F$983:K$1048,6,0)</f>
        <v>#N/A</v>
      </c>
      <c r="R1076" s="15">
        <f>+VLOOKUP(B1076,[9]ExportInvoiceList!$D:$O,3,0)</f>
        <v>5958209</v>
      </c>
      <c r="S1076" s="15">
        <f t="shared" si="94"/>
        <v>0</v>
      </c>
      <c r="T1076" t="str">
        <f>+VLOOKUP(B1076,[9]ExportInvoiceList!$D:$O,12,0)</f>
        <v>Chúng tôi đang xử lý hóa đơn, vui lòng liên hệ Do Thi Bich Lieu</v>
      </c>
      <c r="U1076" s="4">
        <f>+VLOOKUP(B1076,[9]ExportInvoiceList!$D:$O,6,0)</f>
        <v>0</v>
      </c>
    </row>
    <row r="1077" spans="1:22" hidden="1" x14ac:dyDescent="0.25">
      <c r="A1077" s="5">
        <v>45136</v>
      </c>
      <c r="B1077" s="16">
        <v>45288</v>
      </c>
      <c r="C1077" s="6" t="s">
        <v>10</v>
      </c>
      <c r="D1077" s="6" t="s">
        <v>1552</v>
      </c>
      <c r="E1077" s="31">
        <v>1887980</v>
      </c>
      <c r="F1077" s="22" t="s">
        <v>1411</v>
      </c>
      <c r="G1077" s="31">
        <v>151038</v>
      </c>
      <c r="H1077" s="31">
        <f t="shared" si="95"/>
        <v>2039018</v>
      </c>
      <c r="I1077" s="6" t="s">
        <v>131</v>
      </c>
      <c r="J1077" s="6" t="s">
        <v>132</v>
      </c>
      <c r="K1077" s="5">
        <f t="shared" si="91"/>
        <v>45171</v>
      </c>
      <c r="L1077" s="10" t="e">
        <f>+VLOOKUP(B1077,'[2]TT 2023'!F$983:K$1048,2,0)</f>
        <v>#N/A</v>
      </c>
      <c r="M1077" s="10" t="e">
        <f t="shared" si="92"/>
        <v>#N/A</v>
      </c>
      <c r="N1077" s="5" t="e">
        <f>+VLOOKUP(B1077,'[2]TT 2023'!F$983:K$1048,6,0)</f>
        <v>#N/A</v>
      </c>
      <c r="R1077" s="15">
        <f>+VLOOKUP(B1077,[9]ExportInvoiceList!$D:$O,3,0)</f>
        <v>2039018</v>
      </c>
      <c r="S1077" s="15">
        <f t="shared" si="94"/>
        <v>0</v>
      </c>
      <c r="T1077" t="str">
        <f>+VLOOKUP(B1077,[9]ExportInvoiceList!$D:$O,12,0)</f>
        <v>Lịch thanh toán: Monthly at 10 &amp; 24</v>
      </c>
      <c r="U1077" s="4">
        <f>+VLOOKUP(B1077,[9]ExportInvoiceList!$D:$O,6,0)</f>
        <v>45167.000347222223</v>
      </c>
      <c r="V1077" t="s">
        <v>1413</v>
      </c>
    </row>
    <row r="1078" spans="1:22" hidden="1" x14ac:dyDescent="0.25">
      <c r="A1078" s="5">
        <v>45136</v>
      </c>
      <c r="B1078" s="16">
        <v>45289</v>
      </c>
      <c r="C1078" s="6" t="s">
        <v>10</v>
      </c>
      <c r="D1078" s="6" t="s">
        <v>1553</v>
      </c>
      <c r="E1078" s="31">
        <v>3743655</v>
      </c>
      <c r="F1078" s="22" t="s">
        <v>1411</v>
      </c>
      <c r="G1078" s="31">
        <v>299492</v>
      </c>
      <c r="H1078" s="31">
        <f t="shared" si="95"/>
        <v>4043147</v>
      </c>
      <c r="I1078" s="6" t="s">
        <v>131</v>
      </c>
      <c r="J1078" s="6" t="s">
        <v>132</v>
      </c>
      <c r="K1078" s="5">
        <f t="shared" si="91"/>
        <v>45171</v>
      </c>
      <c r="L1078" s="10" t="e">
        <f>+VLOOKUP(B1078,'[2]TT 2023'!F$983:K$1048,2,0)</f>
        <v>#N/A</v>
      </c>
      <c r="M1078" s="10" t="e">
        <f t="shared" si="92"/>
        <v>#N/A</v>
      </c>
      <c r="N1078" s="5" t="e">
        <f>+VLOOKUP(B1078,'[2]TT 2023'!F$983:K$1048,6,0)</f>
        <v>#N/A</v>
      </c>
      <c r="R1078" s="15">
        <f>+VLOOKUP(B1078,[9]ExportInvoiceList!$D:$O,3,0)</f>
        <v>4043147</v>
      </c>
      <c r="S1078" s="15">
        <f t="shared" si="94"/>
        <v>0</v>
      </c>
      <c r="T1078" t="str">
        <f>+VLOOKUP(B1078,[9]ExportInvoiceList!$D:$O,12,0)</f>
        <v>Chúng tôi đang xử lý hóa đơn, vui lòng liên hệ Do Thi Bich Lieu</v>
      </c>
      <c r="U1078" s="4">
        <f>+VLOOKUP(B1078,[9]ExportInvoiceList!$D:$O,6,0)</f>
        <v>0</v>
      </c>
    </row>
    <row r="1079" spans="1:22" hidden="1" x14ac:dyDescent="0.25">
      <c r="A1079" s="5">
        <v>45136</v>
      </c>
      <c r="B1079" s="16">
        <v>45290</v>
      </c>
      <c r="C1079" s="6" t="s">
        <v>10</v>
      </c>
      <c r="D1079" s="6" t="s">
        <v>1554</v>
      </c>
      <c r="E1079" s="31">
        <v>654610</v>
      </c>
      <c r="F1079" s="22" t="s">
        <v>1411</v>
      </c>
      <c r="G1079" s="31">
        <v>52369</v>
      </c>
      <c r="H1079" s="31">
        <f t="shared" si="95"/>
        <v>706979</v>
      </c>
      <c r="I1079" s="6" t="s">
        <v>73</v>
      </c>
      <c r="J1079" s="6" t="s">
        <v>74</v>
      </c>
      <c r="K1079" s="5">
        <f t="shared" si="91"/>
        <v>45171</v>
      </c>
      <c r="L1079" s="10" t="e">
        <f>+VLOOKUP(B1079,'[2]TT 2023'!F$983:K$1048,2,0)</f>
        <v>#N/A</v>
      </c>
      <c r="M1079" s="10" t="e">
        <f t="shared" si="92"/>
        <v>#N/A</v>
      </c>
      <c r="N1079" s="5" t="e">
        <f>+VLOOKUP(B1079,'[2]TT 2023'!F$983:K$1048,6,0)</f>
        <v>#N/A</v>
      </c>
      <c r="R1079" s="15">
        <f>+VLOOKUP(B1079,[9]ExportInvoiceList!$D:$O,3,0)</f>
        <v>706979</v>
      </c>
      <c r="S1079" s="15">
        <f t="shared" si="94"/>
        <v>0</v>
      </c>
      <c r="T1079" t="str">
        <f>+VLOOKUP(B1079,[9]ExportInvoiceList!$D:$O,12,0)</f>
        <v>Lịch thanh toán: Monthly at 10 &amp; 24</v>
      </c>
      <c r="U1079" s="4">
        <f>+VLOOKUP(B1079,[9]ExportInvoiceList!$D:$O,6,0)</f>
        <v>45167.000347222223</v>
      </c>
      <c r="V1079" t="s">
        <v>1413</v>
      </c>
    </row>
    <row r="1080" spans="1:22" hidden="1" x14ac:dyDescent="0.25">
      <c r="A1080" s="5">
        <v>45136</v>
      </c>
      <c r="B1080" s="16">
        <v>45291</v>
      </c>
      <c r="C1080" s="6" t="s">
        <v>10</v>
      </c>
      <c r="D1080" s="6" t="s">
        <v>1555</v>
      </c>
      <c r="E1080" s="31">
        <v>1866368</v>
      </c>
      <c r="F1080" s="22" t="s">
        <v>1411</v>
      </c>
      <c r="G1080" s="31">
        <v>149309</v>
      </c>
      <c r="H1080" s="31">
        <f t="shared" si="95"/>
        <v>2015677</v>
      </c>
      <c r="I1080" s="6" t="s">
        <v>13</v>
      </c>
      <c r="J1080" s="6" t="s">
        <v>14</v>
      </c>
      <c r="K1080" s="5">
        <f t="shared" si="91"/>
        <v>45171</v>
      </c>
      <c r="L1080" s="10" t="e">
        <f>+VLOOKUP(B1080,'[2]TT 2023'!F$983:K$1048,2,0)</f>
        <v>#N/A</v>
      </c>
      <c r="M1080" s="10" t="e">
        <f t="shared" si="92"/>
        <v>#N/A</v>
      </c>
      <c r="N1080" s="5" t="e">
        <f>+VLOOKUP(B1080,'[2]TT 2023'!F$983:K$1048,6,0)</f>
        <v>#N/A</v>
      </c>
      <c r="R1080" s="15">
        <f>+VLOOKUP(B1080,[9]ExportInvoiceList!$D:$O,3,0)</f>
        <v>2015677</v>
      </c>
      <c r="S1080" s="15">
        <f t="shared" si="94"/>
        <v>0</v>
      </c>
      <c r="T1080" t="str">
        <f>+VLOOKUP(B1080,[9]ExportInvoiceList!$D:$O,12,0)</f>
        <v>Lịch thanh toán: Monthly at 10 &amp; 24</v>
      </c>
      <c r="U1080" s="4">
        <f>+VLOOKUP(B1080,[9]ExportInvoiceList!$D:$O,6,0)</f>
        <v>45167.000347222223</v>
      </c>
      <c r="V1080" t="s">
        <v>1413</v>
      </c>
    </row>
    <row r="1081" spans="1:22" hidden="1" x14ac:dyDescent="0.25">
      <c r="A1081" s="5">
        <v>45136</v>
      </c>
      <c r="B1081" s="16">
        <v>45292</v>
      </c>
      <c r="C1081" s="6" t="s">
        <v>10</v>
      </c>
      <c r="D1081" s="6" t="s">
        <v>1556</v>
      </c>
      <c r="E1081" s="31">
        <v>4719950</v>
      </c>
      <c r="F1081" s="22" t="s">
        <v>1411</v>
      </c>
      <c r="G1081" s="31">
        <v>377596</v>
      </c>
      <c r="H1081" s="31">
        <f t="shared" si="95"/>
        <v>5097546</v>
      </c>
      <c r="I1081" s="6" t="s">
        <v>13</v>
      </c>
      <c r="J1081" s="6" t="s">
        <v>14</v>
      </c>
      <c r="K1081" s="5">
        <f t="shared" si="91"/>
        <v>45171</v>
      </c>
      <c r="L1081" s="10" t="e">
        <f>+VLOOKUP(B1081,'[2]TT 2023'!F$983:K$1048,2,0)</f>
        <v>#N/A</v>
      </c>
      <c r="M1081" s="10" t="e">
        <f t="shared" si="92"/>
        <v>#N/A</v>
      </c>
      <c r="N1081" s="5" t="e">
        <f>+VLOOKUP(B1081,'[2]TT 2023'!F$983:K$1048,6,0)</f>
        <v>#N/A</v>
      </c>
      <c r="R1081" s="15">
        <f>+VLOOKUP(B1081,[9]ExportInvoiceList!$D:$O,3,0)</f>
        <v>5097546</v>
      </c>
      <c r="S1081" s="15">
        <f t="shared" si="94"/>
        <v>0</v>
      </c>
      <c r="T1081" t="str">
        <f>+VLOOKUP(B1081,[9]ExportInvoiceList!$D:$O,12,0)</f>
        <v>Lịch thanh toán: Monthly at 10 &amp; 24</v>
      </c>
      <c r="U1081" s="4">
        <f>+VLOOKUP(B1081,[9]ExportInvoiceList!$D:$O,6,0)</f>
        <v>45169.000347222223</v>
      </c>
      <c r="V1081" t="s">
        <v>1413</v>
      </c>
    </row>
    <row r="1082" spans="1:22" hidden="1" x14ac:dyDescent="0.25">
      <c r="A1082" s="5">
        <v>45136</v>
      </c>
      <c r="B1082" s="16">
        <v>45293</v>
      </c>
      <c r="C1082" s="6" t="s">
        <v>10</v>
      </c>
      <c r="D1082" s="6" t="s">
        <v>1557</v>
      </c>
      <c r="E1082" s="31">
        <v>3492740</v>
      </c>
      <c r="F1082" s="22" t="s">
        <v>1411</v>
      </c>
      <c r="G1082" s="31">
        <v>279419</v>
      </c>
      <c r="H1082" s="31">
        <f t="shared" si="95"/>
        <v>3772159</v>
      </c>
      <c r="I1082" s="6" t="s">
        <v>13</v>
      </c>
      <c r="J1082" s="6" t="s">
        <v>14</v>
      </c>
      <c r="K1082" s="5">
        <f t="shared" si="91"/>
        <v>45171</v>
      </c>
      <c r="L1082" s="10" t="e">
        <f>+VLOOKUP(B1082,'[2]TT 2023'!F$983:K$1048,2,0)</f>
        <v>#N/A</v>
      </c>
      <c r="M1082" s="10" t="e">
        <f t="shared" si="92"/>
        <v>#N/A</v>
      </c>
      <c r="N1082" s="5" t="e">
        <f>+VLOOKUP(B1082,'[2]TT 2023'!F$983:K$1048,6,0)</f>
        <v>#N/A</v>
      </c>
      <c r="R1082" s="15">
        <f>+VLOOKUP(B1082,[9]ExportInvoiceList!$D:$O,3,0)</f>
        <v>3772159</v>
      </c>
      <c r="S1082" s="15">
        <f t="shared" si="94"/>
        <v>0</v>
      </c>
      <c r="T1082" t="str">
        <f>+VLOOKUP(B1082,[9]ExportInvoiceList!$D:$O,12,0)</f>
        <v>Chúng tôi đang xử lý hóa đơn, vui lòng liên hệ Do Thi Bich Lieu</v>
      </c>
      <c r="U1082" s="4">
        <f>+VLOOKUP(B1082,[9]ExportInvoiceList!$D:$O,6,0)</f>
        <v>0</v>
      </c>
    </row>
    <row r="1083" spans="1:22" hidden="1" x14ac:dyDescent="0.25">
      <c r="A1083" s="5">
        <v>45136</v>
      </c>
      <c r="B1083" s="16">
        <v>45294</v>
      </c>
      <c r="C1083" s="6" t="s">
        <v>10</v>
      </c>
      <c r="D1083" s="6" t="s">
        <v>1558</v>
      </c>
      <c r="E1083" s="31">
        <v>2024120</v>
      </c>
      <c r="F1083" s="22" t="s">
        <v>1411</v>
      </c>
      <c r="G1083" s="31">
        <v>161930</v>
      </c>
      <c r="H1083" s="31">
        <f t="shared" si="95"/>
        <v>2186050</v>
      </c>
      <c r="I1083" s="6" t="s">
        <v>93</v>
      </c>
      <c r="J1083" s="6" t="s">
        <v>94</v>
      </c>
      <c r="K1083" s="5">
        <f t="shared" si="91"/>
        <v>45171</v>
      </c>
      <c r="L1083" s="10" t="e">
        <f>+VLOOKUP(B1083,'[2]TT 2023'!F$983:K$1048,2,0)</f>
        <v>#N/A</v>
      </c>
      <c r="M1083" s="10" t="e">
        <f t="shared" si="92"/>
        <v>#N/A</v>
      </c>
      <c r="N1083" s="5" t="e">
        <f>+VLOOKUP(B1083,'[2]TT 2023'!F$983:K$1048,6,0)</f>
        <v>#N/A</v>
      </c>
      <c r="R1083" s="15">
        <f>+VLOOKUP(B1083,[9]ExportInvoiceList!$D:$O,3,0)</f>
        <v>2186050</v>
      </c>
      <c r="S1083" s="15">
        <f t="shared" si="94"/>
        <v>0</v>
      </c>
      <c r="T1083" t="str">
        <f>+VLOOKUP(B1083,[9]ExportInvoiceList!$D:$O,12,0)</f>
        <v>Chúng tôi đang xử lý hóa đơn, vui lòng liên hệ Do Thi Bich Lieu</v>
      </c>
      <c r="U1083" s="4">
        <f>+VLOOKUP(B1083,[9]ExportInvoiceList!$D:$O,6,0)</f>
        <v>0</v>
      </c>
    </row>
    <row r="1084" spans="1:22" hidden="1" x14ac:dyDescent="0.25">
      <c r="A1084" s="5">
        <v>45136</v>
      </c>
      <c r="B1084" s="16">
        <v>45295</v>
      </c>
      <c r="C1084" s="6" t="s">
        <v>10</v>
      </c>
      <c r="D1084" s="6" t="s">
        <v>1559</v>
      </c>
      <c r="E1084" s="31">
        <v>943990</v>
      </c>
      <c r="F1084" s="22" t="s">
        <v>1411</v>
      </c>
      <c r="G1084" s="31">
        <v>75519</v>
      </c>
      <c r="H1084" s="31">
        <f t="shared" si="95"/>
        <v>1019509</v>
      </c>
      <c r="I1084" s="6" t="s">
        <v>89</v>
      </c>
      <c r="J1084" s="6" t="s">
        <v>90</v>
      </c>
      <c r="K1084" s="5">
        <f t="shared" si="91"/>
        <v>45171</v>
      </c>
      <c r="L1084" s="10" t="e">
        <f>+VLOOKUP(B1084,'[2]TT 2023'!F$983:K$1048,2,0)</f>
        <v>#N/A</v>
      </c>
      <c r="M1084" s="10" t="e">
        <f t="shared" si="92"/>
        <v>#N/A</v>
      </c>
      <c r="N1084" s="5" t="e">
        <f>+VLOOKUP(B1084,'[2]TT 2023'!F$983:K$1048,6,0)</f>
        <v>#N/A</v>
      </c>
      <c r="R1084" s="15">
        <f>+VLOOKUP(B1084,[9]ExportInvoiceList!$D:$O,3,0)</f>
        <v>1019509</v>
      </c>
      <c r="S1084" s="15">
        <f t="shared" si="94"/>
        <v>0</v>
      </c>
      <c r="T1084" t="str">
        <f>+VLOOKUP(B1084,[9]ExportInvoiceList!$D:$O,12,0)</f>
        <v>Lịch thanh toán: Monthly at 10 &amp; 24</v>
      </c>
      <c r="U1084" s="4">
        <f>+VLOOKUP(B1084,[9]ExportInvoiceList!$D:$O,6,0)</f>
        <v>45171.000347222223</v>
      </c>
      <c r="V1084" t="s">
        <v>1413</v>
      </c>
    </row>
    <row r="1085" spans="1:22" hidden="1" x14ac:dyDescent="0.25">
      <c r="A1085" s="5">
        <v>45136</v>
      </c>
      <c r="B1085" s="16">
        <v>45296</v>
      </c>
      <c r="C1085" s="6" t="s">
        <v>10</v>
      </c>
      <c r="D1085" s="6" t="s">
        <v>1560</v>
      </c>
      <c r="E1085" s="31">
        <v>4961360</v>
      </c>
      <c r="F1085" s="22" t="s">
        <v>1411</v>
      </c>
      <c r="G1085" s="31">
        <v>396909</v>
      </c>
      <c r="H1085" s="31">
        <f t="shared" si="95"/>
        <v>5358269</v>
      </c>
      <c r="I1085" s="6" t="s">
        <v>53</v>
      </c>
      <c r="J1085" s="6" t="s">
        <v>54</v>
      </c>
      <c r="K1085" s="5">
        <f t="shared" si="91"/>
        <v>45171</v>
      </c>
      <c r="L1085" s="10" t="e">
        <f>+VLOOKUP(B1085,'[2]TT 2023'!F$983:K$1048,2,0)</f>
        <v>#N/A</v>
      </c>
      <c r="M1085" s="10" t="e">
        <f t="shared" si="92"/>
        <v>#N/A</v>
      </c>
      <c r="N1085" s="5" t="e">
        <f>+VLOOKUP(B1085,'[2]TT 2023'!F$983:K$1048,6,0)</f>
        <v>#N/A</v>
      </c>
      <c r="R1085" s="15">
        <f>+VLOOKUP(B1085,[9]ExportInvoiceList!$D:$O,3,0)</f>
        <v>5358269</v>
      </c>
      <c r="S1085" s="15">
        <f t="shared" si="94"/>
        <v>0</v>
      </c>
      <c r="T1085" t="str">
        <f>+VLOOKUP(B1085,[9]ExportInvoiceList!$D:$O,12,0)</f>
        <v>Chúng tôi đang xử lý hóa đơn, vui lòng liên hệ Do Thi Bich Lieu</v>
      </c>
      <c r="U1085" s="4">
        <f>+VLOOKUP(B1085,[9]ExportInvoiceList!$D:$O,6,0)</f>
        <v>0</v>
      </c>
    </row>
    <row r="1086" spans="1:22" hidden="1" x14ac:dyDescent="0.25">
      <c r="A1086" s="5">
        <v>45136</v>
      </c>
      <c r="B1086" s="16">
        <v>45297</v>
      </c>
      <c r="C1086" s="6" t="s">
        <v>10</v>
      </c>
      <c r="D1086" s="6" t="s">
        <v>1561</v>
      </c>
      <c r="E1086" s="31">
        <v>943990</v>
      </c>
      <c r="F1086" s="22" t="s">
        <v>1411</v>
      </c>
      <c r="G1086" s="31">
        <v>75519</v>
      </c>
      <c r="H1086" s="31">
        <f t="shared" si="95"/>
        <v>1019509</v>
      </c>
      <c r="I1086" s="6" t="s">
        <v>53</v>
      </c>
      <c r="J1086" s="6" t="s">
        <v>54</v>
      </c>
      <c r="K1086" s="5">
        <f t="shared" si="91"/>
        <v>45171</v>
      </c>
      <c r="L1086" s="10" t="e">
        <f>+VLOOKUP(B1086,'[2]TT 2023'!F$983:K$1048,2,0)</f>
        <v>#N/A</v>
      </c>
      <c r="M1086" s="10" t="e">
        <f t="shared" si="92"/>
        <v>#N/A</v>
      </c>
      <c r="N1086" s="5" t="e">
        <f>+VLOOKUP(B1086,'[2]TT 2023'!F$983:K$1048,6,0)</f>
        <v>#N/A</v>
      </c>
      <c r="R1086" s="15">
        <f>+VLOOKUP(B1086,[9]ExportInvoiceList!$D:$O,3,0)</f>
        <v>1019509</v>
      </c>
      <c r="S1086" s="15">
        <f t="shared" si="94"/>
        <v>0</v>
      </c>
      <c r="T1086" t="str">
        <f>+VLOOKUP(B1086,[9]ExportInvoiceList!$D:$O,12,0)</f>
        <v>Lịch thanh toán: Monthly at 10 &amp; 24</v>
      </c>
      <c r="U1086" s="4">
        <f>+VLOOKUP(B1086,[9]ExportInvoiceList!$D:$O,6,0)</f>
        <v>45173.000347222223</v>
      </c>
      <c r="V1086" t="s">
        <v>1413</v>
      </c>
    </row>
    <row r="1087" spans="1:22" hidden="1" x14ac:dyDescent="0.25">
      <c r="A1087" s="5">
        <v>45136</v>
      </c>
      <c r="B1087" s="16">
        <v>45298</v>
      </c>
      <c r="C1087" s="6" t="s">
        <v>10</v>
      </c>
      <c r="D1087" s="6" t="s">
        <v>1562</v>
      </c>
      <c r="E1087" s="31">
        <v>985225</v>
      </c>
      <c r="F1087" s="22" t="s">
        <v>1411</v>
      </c>
      <c r="G1087" s="31">
        <v>78818</v>
      </c>
      <c r="H1087" s="31">
        <f t="shared" si="95"/>
        <v>1064043</v>
      </c>
      <c r="I1087" s="6" t="s">
        <v>113</v>
      </c>
      <c r="J1087" s="6" t="s">
        <v>114</v>
      </c>
      <c r="K1087" s="5">
        <f t="shared" si="91"/>
        <v>45171</v>
      </c>
      <c r="L1087" s="10" t="e">
        <f>+VLOOKUP(B1087,'[2]TT 2023'!F$983:K$1048,2,0)</f>
        <v>#N/A</v>
      </c>
      <c r="M1087" s="10" t="e">
        <f t="shared" si="92"/>
        <v>#N/A</v>
      </c>
      <c r="N1087" s="5" t="e">
        <f>+VLOOKUP(B1087,'[2]TT 2023'!F$983:K$1048,6,0)</f>
        <v>#N/A</v>
      </c>
      <c r="R1087" s="15">
        <f>+VLOOKUP(B1087,[9]ExportInvoiceList!$D:$O,3,0)</f>
        <v>1064043</v>
      </c>
      <c r="S1087" s="15">
        <f t="shared" si="94"/>
        <v>0</v>
      </c>
      <c r="T1087" t="str">
        <f>+VLOOKUP(B1087,[9]ExportInvoiceList!$D:$O,12,0)</f>
        <v>Lịch thanh toán: Monthly at 10 &amp; 24</v>
      </c>
      <c r="U1087" s="4">
        <f>+VLOOKUP(B1087,[9]ExportInvoiceList!$D:$O,6,0)</f>
        <v>45172.000347222223</v>
      </c>
      <c r="V1087" t="s">
        <v>1413</v>
      </c>
    </row>
    <row r="1088" spans="1:22" x14ac:dyDescent="0.25">
      <c r="A1088" s="5">
        <v>45136</v>
      </c>
      <c r="B1088" s="16">
        <v>45305</v>
      </c>
      <c r="C1088" s="6" t="s">
        <v>10</v>
      </c>
      <c r="D1088" s="6" t="s">
        <v>1563</v>
      </c>
      <c r="E1088" s="31">
        <v>2008526</v>
      </c>
      <c r="F1088" s="22" t="s">
        <v>1411</v>
      </c>
      <c r="G1088" s="31">
        <v>160682</v>
      </c>
      <c r="H1088" s="31">
        <f t="shared" si="95"/>
        <v>2169208</v>
      </c>
      <c r="I1088" s="6" t="s">
        <v>147</v>
      </c>
      <c r="J1088" s="6" t="s">
        <v>148</v>
      </c>
      <c r="K1088" s="5">
        <f t="shared" si="91"/>
        <v>45171</v>
      </c>
      <c r="L1088" s="10" t="e">
        <f>+VLOOKUP(B1088,'[2]TT 2023'!F$983:K$1048,2,0)</f>
        <v>#N/A</v>
      </c>
      <c r="M1088" s="10" t="e">
        <f t="shared" si="92"/>
        <v>#N/A</v>
      </c>
      <c r="N1088" s="5" t="e">
        <f>+VLOOKUP(B1088,'[2]TT 2023'!F$983:K$1048,6,0)</f>
        <v>#N/A</v>
      </c>
      <c r="R1088" s="15">
        <f>+VLOOKUP(B1088,[9]ExportInvoiceList!$D:$O,3,0)</f>
        <v>2169208</v>
      </c>
      <c r="S1088" s="15">
        <f t="shared" si="94"/>
        <v>0</v>
      </c>
      <c r="T1088" t="str">
        <f>+VLOOKUP(B1088,[9]ExportInvoiceList!$D:$O,12,0)</f>
        <v>Lịch thanh toán: Monthly at 10 &amp; 24</v>
      </c>
      <c r="U1088" s="4">
        <f>+VLOOKUP(B1088,[9]ExportInvoiceList!$D:$O,6,0)</f>
        <v>45157.000347222223</v>
      </c>
      <c r="V1088" t="s">
        <v>1413</v>
      </c>
    </row>
    <row r="1089" spans="1:22" x14ac:dyDescent="0.25">
      <c r="A1089" s="5">
        <v>45136</v>
      </c>
      <c r="B1089" s="16">
        <v>45306</v>
      </c>
      <c r="C1089" s="6" t="s">
        <v>10</v>
      </c>
      <c r="D1089" s="6" t="s">
        <v>1564</v>
      </c>
      <c r="E1089" s="31">
        <v>3698895</v>
      </c>
      <c r="F1089" s="22" t="s">
        <v>1411</v>
      </c>
      <c r="G1089" s="31">
        <v>295912</v>
      </c>
      <c r="H1089" s="31">
        <f t="shared" si="95"/>
        <v>3994807</v>
      </c>
      <c r="I1089" s="6" t="s">
        <v>147</v>
      </c>
      <c r="J1089" s="6" t="s">
        <v>148</v>
      </c>
      <c r="K1089" s="5">
        <f t="shared" si="91"/>
        <v>45171</v>
      </c>
      <c r="L1089" s="10" t="e">
        <f>+VLOOKUP(B1089,'[2]TT 2023'!F$983:K$1048,2,0)</f>
        <v>#N/A</v>
      </c>
      <c r="M1089" s="10" t="e">
        <f t="shared" si="92"/>
        <v>#N/A</v>
      </c>
      <c r="N1089" s="5" t="e">
        <f>+VLOOKUP(B1089,'[2]TT 2023'!F$983:K$1048,6,0)</f>
        <v>#N/A</v>
      </c>
      <c r="R1089" s="15">
        <f>+VLOOKUP(B1089,[9]ExportInvoiceList!$D:$O,3,0)</f>
        <v>3994807</v>
      </c>
      <c r="S1089" s="15">
        <f t="shared" si="94"/>
        <v>0</v>
      </c>
      <c r="T1089" t="str">
        <f>+VLOOKUP(B1089,[9]ExportInvoiceList!$D:$O,12,0)</f>
        <v>Lịch thanh toán: Monthly at 10 &amp; 24</v>
      </c>
      <c r="U1089" s="4">
        <f>+VLOOKUP(B1089,[9]ExportInvoiceList!$D:$O,6,0)</f>
        <v>45160.000347222223</v>
      </c>
      <c r="V1089" t="s">
        <v>1413</v>
      </c>
    </row>
    <row r="1090" spans="1:22" hidden="1" x14ac:dyDescent="0.25">
      <c r="A1090" s="5">
        <v>45138</v>
      </c>
      <c r="B1090" s="16">
        <v>45353</v>
      </c>
      <c r="C1090" s="6" t="s">
        <v>10</v>
      </c>
      <c r="D1090" s="6" t="s">
        <v>1565</v>
      </c>
      <c r="E1090" s="31">
        <v>2968110</v>
      </c>
      <c r="F1090" s="22" t="s">
        <v>1411</v>
      </c>
      <c r="G1090" s="31">
        <v>237449</v>
      </c>
      <c r="H1090" s="31">
        <f t="shared" si="95"/>
        <v>3205559</v>
      </c>
      <c r="I1090" s="6" t="s">
        <v>117</v>
      </c>
      <c r="J1090" s="6" t="s">
        <v>118</v>
      </c>
      <c r="K1090" s="5">
        <f t="shared" ref="K1090:K1103" si="96">35+A1090</f>
        <v>45173</v>
      </c>
      <c r="L1090" s="10" t="e">
        <f>+VLOOKUP(B1090,'[2]TT 2023'!F$983:K$1048,2,0)</f>
        <v>#N/A</v>
      </c>
      <c r="M1090" s="10" t="e">
        <f t="shared" ref="M1090:M1103" si="97">+L1090-H1090</f>
        <v>#N/A</v>
      </c>
      <c r="N1090" s="5" t="e">
        <f>+VLOOKUP(B1090,'[2]TT 2023'!F$983:K$1048,6,0)</f>
        <v>#N/A</v>
      </c>
      <c r="R1090" s="15">
        <f>+VLOOKUP(B1090,[9]ExportInvoiceList!$D:$O,3,0)</f>
        <v>3205559</v>
      </c>
      <c r="S1090" s="15">
        <f t="shared" si="94"/>
        <v>0</v>
      </c>
      <c r="T1090" t="str">
        <f>+VLOOKUP(B1090,[9]ExportInvoiceList!$D:$O,12,0)</f>
        <v>Lịch thanh toán: Monthly at 10 &amp; 24</v>
      </c>
      <c r="U1090" s="4">
        <f>+VLOOKUP(B1090,[9]ExportInvoiceList!$D:$O,6,0)</f>
        <v>45170.000347222223</v>
      </c>
      <c r="V1090" t="s">
        <v>1413</v>
      </c>
    </row>
    <row r="1091" spans="1:22" hidden="1" x14ac:dyDescent="0.25">
      <c r="A1091" s="5">
        <v>45138</v>
      </c>
      <c r="B1091" s="16">
        <v>45354</v>
      </c>
      <c r="C1091" s="6" t="s">
        <v>10</v>
      </c>
      <c r="D1091" s="6" t="s">
        <v>1566</v>
      </c>
      <c r="E1091" s="31">
        <v>6138670</v>
      </c>
      <c r="F1091" s="22" t="s">
        <v>1411</v>
      </c>
      <c r="G1091" s="31">
        <v>491094</v>
      </c>
      <c r="H1091" s="31">
        <f t="shared" si="95"/>
        <v>6629764</v>
      </c>
      <c r="I1091" s="6" t="s">
        <v>13</v>
      </c>
      <c r="J1091" s="6" t="s">
        <v>14</v>
      </c>
      <c r="K1091" s="5">
        <f t="shared" si="96"/>
        <v>45173</v>
      </c>
      <c r="L1091" s="10" t="e">
        <f>+VLOOKUP(B1091,'[2]TT 2023'!F$983:K$1048,2,0)</f>
        <v>#N/A</v>
      </c>
      <c r="M1091" s="10" t="e">
        <f t="shared" si="97"/>
        <v>#N/A</v>
      </c>
      <c r="N1091" s="5" t="e">
        <f>+VLOOKUP(B1091,'[2]TT 2023'!F$983:K$1048,6,0)</f>
        <v>#N/A</v>
      </c>
      <c r="R1091" s="15">
        <f>+VLOOKUP(B1091,[9]ExportInvoiceList!$D:$O,3,0)</f>
        <v>6629764</v>
      </c>
      <c r="S1091" s="15">
        <f t="shared" si="94"/>
        <v>0</v>
      </c>
      <c r="T1091" t="str">
        <f>+VLOOKUP(B1091,[9]ExportInvoiceList!$D:$O,12,0)</f>
        <v>Chúng tôi đang xử lý hóa đơn, vui lòng liên hệ Do Thi Bich Lieu</v>
      </c>
      <c r="U1091" s="4">
        <f>+VLOOKUP(B1091,[9]ExportInvoiceList!$D:$O,6,0)</f>
        <v>0</v>
      </c>
    </row>
    <row r="1092" spans="1:22" hidden="1" x14ac:dyDescent="0.25">
      <c r="A1092" s="5">
        <v>45138</v>
      </c>
      <c r="B1092" s="16">
        <v>45355</v>
      </c>
      <c r="C1092" s="6" t="s">
        <v>10</v>
      </c>
      <c r="D1092" s="6" t="s">
        <v>1567</v>
      </c>
      <c r="E1092" s="31">
        <v>2024120</v>
      </c>
      <c r="F1092" s="22" t="s">
        <v>1411</v>
      </c>
      <c r="G1092" s="31">
        <v>161930</v>
      </c>
      <c r="H1092" s="31">
        <f t="shared" si="95"/>
        <v>2186050</v>
      </c>
      <c r="I1092" s="6" t="s">
        <v>101</v>
      </c>
      <c r="J1092" s="6" t="s">
        <v>102</v>
      </c>
      <c r="K1092" s="5">
        <f t="shared" si="96"/>
        <v>45173</v>
      </c>
      <c r="L1092" s="10" t="e">
        <f>+VLOOKUP(B1092,'[2]TT 2023'!F$983:K$1048,2,0)</f>
        <v>#N/A</v>
      </c>
      <c r="M1092" s="10" t="e">
        <f t="shared" si="97"/>
        <v>#N/A</v>
      </c>
      <c r="N1092" s="5" t="e">
        <f>+VLOOKUP(B1092,'[2]TT 2023'!F$983:K$1048,6,0)</f>
        <v>#N/A</v>
      </c>
      <c r="R1092" s="15">
        <f>+VLOOKUP(B1092,[9]ExportInvoiceList!$D:$O,3,0)</f>
        <v>2186050</v>
      </c>
      <c r="S1092" s="15">
        <f t="shared" si="94"/>
        <v>0</v>
      </c>
      <c r="T1092" t="str">
        <f>+VLOOKUP(B1092,[9]ExportInvoiceList!$D:$O,12,0)</f>
        <v>Lịch thanh toán: Monthly at 10 &amp; 24</v>
      </c>
      <c r="U1092" s="4">
        <f>+VLOOKUP(B1092,[9]ExportInvoiceList!$D:$O,6,0)</f>
        <v>45170.000347222223</v>
      </c>
      <c r="V1092" t="s">
        <v>1413</v>
      </c>
    </row>
    <row r="1093" spans="1:22" hidden="1" x14ac:dyDescent="0.25">
      <c r="A1093" s="5">
        <v>45138</v>
      </c>
      <c r="B1093" s="16">
        <v>45356</v>
      </c>
      <c r="C1093" s="6" t="s">
        <v>10</v>
      </c>
      <c r="D1093" s="6" t="s">
        <v>1568</v>
      </c>
      <c r="E1093" s="31">
        <v>4048240</v>
      </c>
      <c r="F1093" s="22" t="s">
        <v>1411</v>
      </c>
      <c r="G1093" s="31">
        <v>323859</v>
      </c>
      <c r="H1093" s="31">
        <f t="shared" si="95"/>
        <v>4372099</v>
      </c>
      <c r="I1093" s="6" t="s">
        <v>13</v>
      </c>
      <c r="J1093" s="6" t="s">
        <v>14</v>
      </c>
      <c r="K1093" s="5">
        <f t="shared" si="96"/>
        <v>45173</v>
      </c>
      <c r="L1093" s="10" t="e">
        <f>+VLOOKUP(B1093,'[2]TT 2023'!F$983:K$1048,2,0)</f>
        <v>#N/A</v>
      </c>
      <c r="M1093" s="10" t="e">
        <f t="shared" si="97"/>
        <v>#N/A</v>
      </c>
      <c r="N1093" s="5" t="e">
        <f>+VLOOKUP(B1093,'[2]TT 2023'!F$983:K$1048,6,0)</f>
        <v>#N/A</v>
      </c>
      <c r="R1093" s="15">
        <f>+VLOOKUP(B1093,[9]ExportInvoiceList!$D:$O,3,0)</f>
        <v>4372099</v>
      </c>
      <c r="S1093" s="15">
        <f t="shared" si="94"/>
        <v>0</v>
      </c>
      <c r="T1093" t="str">
        <f>+VLOOKUP(B1093,[9]ExportInvoiceList!$D:$O,12,0)</f>
        <v>Lịch thanh toán: Monthly at 10 &amp; 24</v>
      </c>
      <c r="U1093" s="4">
        <f>+VLOOKUP(B1093,[9]ExportInvoiceList!$D:$O,6,0)</f>
        <v>45171.000347222223</v>
      </c>
      <c r="V1093" t="s">
        <v>1413</v>
      </c>
    </row>
    <row r="1094" spans="1:22" hidden="1" x14ac:dyDescent="0.25">
      <c r="A1094" s="5">
        <v>45138</v>
      </c>
      <c r="B1094" s="16">
        <v>45357</v>
      </c>
      <c r="C1094" s="6" t="s">
        <v>10</v>
      </c>
      <c r="D1094" s="6" t="s">
        <v>1569</v>
      </c>
      <c r="E1094" s="31">
        <v>2831970</v>
      </c>
      <c r="F1094" s="22" t="s">
        <v>1411</v>
      </c>
      <c r="G1094" s="31">
        <v>226558</v>
      </c>
      <c r="H1094" s="31">
        <f t="shared" si="95"/>
        <v>3058528</v>
      </c>
      <c r="I1094" s="6" t="s">
        <v>147</v>
      </c>
      <c r="J1094" s="6" t="s">
        <v>148</v>
      </c>
      <c r="K1094" s="5">
        <f t="shared" si="96"/>
        <v>45173</v>
      </c>
      <c r="L1094" s="10" t="e">
        <f>+VLOOKUP(B1094,'[2]TT 2023'!F$983:K$1048,2,0)</f>
        <v>#N/A</v>
      </c>
      <c r="M1094" s="10" t="e">
        <f t="shared" si="97"/>
        <v>#N/A</v>
      </c>
      <c r="N1094" s="5" t="e">
        <f>+VLOOKUP(B1094,'[2]TT 2023'!F$983:K$1048,6,0)</f>
        <v>#N/A</v>
      </c>
      <c r="R1094" s="15">
        <f>+VLOOKUP(B1094,[9]ExportInvoiceList!$D:$O,3,0)</f>
        <v>3058528</v>
      </c>
      <c r="S1094" s="15">
        <f t="shared" si="94"/>
        <v>0</v>
      </c>
      <c r="T1094" t="str">
        <f>+VLOOKUP(B1094,[9]ExportInvoiceList!$D:$O,12,0)</f>
        <v>Lịch thanh toán: Monthly at 10 &amp; 24</v>
      </c>
      <c r="U1094" s="4">
        <f>+VLOOKUP(B1094,[9]ExportInvoiceList!$D:$O,6,0)</f>
        <v>45164.000347222223</v>
      </c>
      <c r="V1094" t="s">
        <v>1413</v>
      </c>
    </row>
    <row r="1095" spans="1:22" hidden="1" x14ac:dyDescent="0.25">
      <c r="A1095" s="5">
        <v>45138</v>
      </c>
      <c r="B1095" s="16">
        <v>45358</v>
      </c>
      <c r="C1095" s="6" t="s">
        <v>10</v>
      </c>
      <c r="D1095" s="6" t="s">
        <v>1570</v>
      </c>
      <c r="E1095" s="31">
        <v>305967</v>
      </c>
      <c r="F1095" s="22" t="s">
        <v>1411</v>
      </c>
      <c r="G1095" s="31">
        <v>24477</v>
      </c>
      <c r="H1095" s="31">
        <f t="shared" si="95"/>
        <v>330444</v>
      </c>
      <c r="I1095" s="6" t="s">
        <v>147</v>
      </c>
      <c r="J1095" s="6" t="s">
        <v>148</v>
      </c>
      <c r="K1095" s="5">
        <f t="shared" si="96"/>
        <v>45173</v>
      </c>
      <c r="L1095" s="10" t="e">
        <f>+VLOOKUP(B1095,'[2]TT 2023'!F$983:K$1048,2,0)</f>
        <v>#N/A</v>
      </c>
      <c r="M1095" s="10" t="e">
        <f t="shared" si="97"/>
        <v>#N/A</v>
      </c>
      <c r="N1095" s="5" t="e">
        <f>+VLOOKUP(B1095,'[2]TT 2023'!F$983:K$1048,6,0)</f>
        <v>#N/A</v>
      </c>
      <c r="R1095" s="15">
        <f>+VLOOKUP(B1095,[9]ExportInvoiceList!$D:$O,3,0)</f>
        <v>330444</v>
      </c>
      <c r="S1095" s="15">
        <f t="shared" si="94"/>
        <v>0</v>
      </c>
      <c r="T1095" t="str">
        <f>+VLOOKUP(B1095,[9]ExportInvoiceList!$D:$O,12,0)</f>
        <v>Lịch thanh toán: Monthly at 10 &amp; 24</v>
      </c>
      <c r="U1095" s="4">
        <f>+VLOOKUP(B1095,[9]ExportInvoiceList!$D:$O,6,0)</f>
        <v>45167.000347222223</v>
      </c>
      <c r="V1095" t="s">
        <v>1413</v>
      </c>
    </row>
    <row r="1096" spans="1:22" hidden="1" x14ac:dyDescent="0.25">
      <c r="A1096" s="5">
        <v>45138</v>
      </c>
      <c r="B1096" s="16">
        <v>45359</v>
      </c>
      <c r="C1096" s="6" t="s">
        <v>10</v>
      </c>
      <c r="D1096" s="6" t="s">
        <v>1571</v>
      </c>
      <c r="E1096" s="31">
        <v>2831970</v>
      </c>
      <c r="F1096" s="22" t="s">
        <v>1411</v>
      </c>
      <c r="G1096" s="31">
        <v>226558</v>
      </c>
      <c r="H1096" s="31">
        <f t="shared" si="95"/>
        <v>3058528</v>
      </c>
      <c r="I1096" s="6" t="s">
        <v>147</v>
      </c>
      <c r="J1096" s="6" t="s">
        <v>148</v>
      </c>
      <c r="K1096" s="5">
        <f t="shared" si="96"/>
        <v>45173</v>
      </c>
      <c r="L1096" s="10" t="e">
        <f>+VLOOKUP(B1096,'[2]TT 2023'!F$983:K$1048,2,0)</f>
        <v>#N/A</v>
      </c>
      <c r="M1096" s="10" t="e">
        <f t="shared" si="97"/>
        <v>#N/A</v>
      </c>
      <c r="N1096" s="5" t="e">
        <f>+VLOOKUP(B1096,'[2]TT 2023'!F$983:K$1048,6,0)</f>
        <v>#N/A</v>
      </c>
      <c r="R1096" s="15">
        <f>+VLOOKUP(B1096,[9]ExportInvoiceList!$D:$O,3,0)</f>
        <v>3058528</v>
      </c>
      <c r="S1096" s="15">
        <f t="shared" si="94"/>
        <v>0</v>
      </c>
      <c r="T1096" t="str">
        <f>+VLOOKUP(B1096,[9]ExportInvoiceList!$D:$O,12,0)</f>
        <v>Lịch thanh toán: Monthly at 10 &amp; 24</v>
      </c>
      <c r="U1096" s="4">
        <f>+VLOOKUP(B1096,[9]ExportInvoiceList!$D:$O,6,0)</f>
        <v>45167.000347222223</v>
      </c>
      <c r="V1096" t="s">
        <v>1413</v>
      </c>
    </row>
    <row r="1097" spans="1:22" hidden="1" x14ac:dyDescent="0.25">
      <c r="A1097" s="5">
        <v>45138</v>
      </c>
      <c r="B1097" s="16">
        <v>45360</v>
      </c>
      <c r="C1097" s="6" t="s">
        <v>10</v>
      </c>
      <c r="D1097" s="6" t="s">
        <v>1572</v>
      </c>
      <c r="E1097" s="31">
        <v>1296885</v>
      </c>
      <c r="F1097" s="22" t="s">
        <v>1411</v>
      </c>
      <c r="G1097" s="31">
        <v>103751</v>
      </c>
      <c r="H1097" s="31">
        <f t="shared" si="95"/>
        <v>1400636</v>
      </c>
      <c r="I1097" s="6" t="s">
        <v>147</v>
      </c>
      <c r="J1097" s="6" t="s">
        <v>148</v>
      </c>
      <c r="K1097" s="5">
        <f t="shared" si="96"/>
        <v>45173</v>
      </c>
      <c r="L1097" s="10" t="e">
        <f>+VLOOKUP(B1097,'[2]TT 2023'!F$983:K$1048,2,0)</f>
        <v>#N/A</v>
      </c>
      <c r="M1097" s="10" t="e">
        <f t="shared" si="97"/>
        <v>#N/A</v>
      </c>
      <c r="N1097" s="5" t="e">
        <f>+VLOOKUP(B1097,'[2]TT 2023'!F$983:K$1048,6,0)</f>
        <v>#N/A</v>
      </c>
      <c r="R1097" s="15">
        <f>+VLOOKUP(B1097,[9]ExportInvoiceList!$D:$O,3,0)</f>
        <v>1400636</v>
      </c>
      <c r="S1097" s="15">
        <f t="shared" si="94"/>
        <v>0</v>
      </c>
      <c r="T1097" t="str">
        <f>+VLOOKUP(B1097,[9]ExportInvoiceList!$D:$O,12,0)</f>
        <v>Lịch thanh toán: Monthly at 10 &amp; 24</v>
      </c>
      <c r="U1097" s="4">
        <f>+VLOOKUP(B1097,[9]ExportInvoiceList!$D:$O,6,0)</f>
        <v>45167.000347222223</v>
      </c>
      <c r="V1097" t="s">
        <v>1413</v>
      </c>
    </row>
    <row r="1098" spans="1:22" hidden="1" x14ac:dyDescent="0.25">
      <c r="A1098" s="5">
        <v>45138</v>
      </c>
      <c r="B1098" s="16">
        <v>45361</v>
      </c>
      <c r="C1098" s="6" t="s">
        <v>10</v>
      </c>
      <c r="D1098" s="6" t="s">
        <v>1573</v>
      </c>
      <c r="E1098" s="31">
        <v>100366</v>
      </c>
      <c r="F1098" s="22" t="s">
        <v>1411</v>
      </c>
      <c r="G1098" s="31">
        <v>8029</v>
      </c>
      <c r="H1098" s="31">
        <f t="shared" si="95"/>
        <v>108395</v>
      </c>
      <c r="I1098" s="6" t="s">
        <v>147</v>
      </c>
      <c r="J1098" s="6" t="s">
        <v>148</v>
      </c>
      <c r="K1098" s="5">
        <f t="shared" si="96"/>
        <v>45173</v>
      </c>
      <c r="L1098" s="10" t="e">
        <f>+VLOOKUP(B1098,'[2]TT 2023'!F$983:K$1048,2,0)</f>
        <v>#N/A</v>
      </c>
      <c r="M1098" s="10" t="e">
        <f t="shared" si="97"/>
        <v>#N/A</v>
      </c>
      <c r="N1098" s="5" t="e">
        <f>+VLOOKUP(B1098,'[2]TT 2023'!F$983:K$1048,6,0)</f>
        <v>#N/A</v>
      </c>
      <c r="R1098" s="15">
        <f>+VLOOKUP(B1098,[9]ExportInvoiceList!$D:$O,3,0)</f>
        <v>108395</v>
      </c>
      <c r="S1098" s="15">
        <f t="shared" si="94"/>
        <v>0</v>
      </c>
      <c r="T1098" t="str">
        <f>+VLOOKUP(B1098,[9]ExportInvoiceList!$D:$O,12,0)</f>
        <v>Lịch thanh toán: Monthly at 10 &amp; 24</v>
      </c>
      <c r="U1098" s="4">
        <f>+VLOOKUP(B1098,[9]ExportInvoiceList!$D:$O,6,0)</f>
        <v>45167.000347222223</v>
      </c>
      <c r="V1098" t="s">
        <v>1413</v>
      </c>
    </row>
    <row r="1099" spans="1:22" hidden="1" x14ac:dyDescent="0.25">
      <c r="A1099" s="5">
        <v>45138</v>
      </c>
      <c r="B1099" s="16">
        <v>45362</v>
      </c>
      <c r="C1099" s="6" t="s">
        <v>10</v>
      </c>
      <c r="D1099" s="6" t="s">
        <v>1574</v>
      </c>
      <c r="E1099" s="31">
        <v>1887980</v>
      </c>
      <c r="F1099" s="22" t="s">
        <v>1411</v>
      </c>
      <c r="G1099" s="31">
        <v>151038</v>
      </c>
      <c r="H1099" s="31">
        <f t="shared" si="95"/>
        <v>2039018</v>
      </c>
      <c r="I1099" s="6" t="s">
        <v>147</v>
      </c>
      <c r="J1099" s="6" t="s">
        <v>148</v>
      </c>
      <c r="K1099" s="5">
        <f t="shared" si="96"/>
        <v>45173</v>
      </c>
      <c r="L1099" s="10" t="e">
        <f>+VLOOKUP(B1099,'[2]TT 2023'!F$983:K$1048,2,0)</f>
        <v>#N/A</v>
      </c>
      <c r="M1099" s="10" t="e">
        <f t="shared" si="97"/>
        <v>#N/A</v>
      </c>
      <c r="N1099" s="5" t="e">
        <f>+VLOOKUP(B1099,'[2]TT 2023'!F$983:K$1048,6,0)</f>
        <v>#N/A</v>
      </c>
      <c r="R1099" s="15">
        <f>+VLOOKUP(B1099,[9]ExportInvoiceList!$D:$O,3,0)</f>
        <v>2039018</v>
      </c>
      <c r="S1099" s="15">
        <f t="shared" si="94"/>
        <v>0</v>
      </c>
      <c r="T1099" t="str">
        <f>+VLOOKUP(B1099,[9]ExportInvoiceList!$D:$O,12,0)</f>
        <v>Lịch thanh toán: Monthly at 10 &amp; 24</v>
      </c>
      <c r="U1099" s="4">
        <f>+VLOOKUP(B1099,[9]ExportInvoiceList!$D:$O,6,0)</f>
        <v>45167.000347222223</v>
      </c>
      <c r="V1099" t="s">
        <v>1413</v>
      </c>
    </row>
    <row r="1100" spans="1:22" hidden="1" x14ac:dyDescent="0.25">
      <c r="A1100" s="5">
        <v>45138</v>
      </c>
      <c r="B1100" s="16">
        <v>45363</v>
      </c>
      <c r="C1100" s="6" t="s">
        <v>10</v>
      </c>
      <c r="D1100" s="6" t="s">
        <v>1575</v>
      </c>
      <c r="E1100" s="31">
        <v>6774185</v>
      </c>
      <c r="F1100" s="22" t="s">
        <v>1411</v>
      </c>
      <c r="G1100" s="31">
        <v>541935</v>
      </c>
      <c r="H1100" s="31">
        <f t="shared" si="95"/>
        <v>7316120</v>
      </c>
      <c r="I1100" s="6" t="s">
        <v>147</v>
      </c>
      <c r="J1100" s="6" t="s">
        <v>148</v>
      </c>
      <c r="K1100" s="5">
        <f t="shared" si="96"/>
        <v>45173</v>
      </c>
      <c r="L1100" s="10" t="e">
        <f>+VLOOKUP(B1100,'[2]TT 2023'!F$983:K$1048,2,0)</f>
        <v>#N/A</v>
      </c>
      <c r="M1100" s="10" t="e">
        <f t="shared" si="97"/>
        <v>#N/A</v>
      </c>
      <c r="N1100" s="5" t="e">
        <f>+VLOOKUP(B1100,'[2]TT 2023'!F$983:K$1048,6,0)</f>
        <v>#N/A</v>
      </c>
      <c r="R1100" s="15">
        <f>+VLOOKUP(B1100,[9]ExportInvoiceList!$D:$O,3,0)</f>
        <v>7316120</v>
      </c>
      <c r="S1100" s="15">
        <f t="shared" si="94"/>
        <v>0</v>
      </c>
      <c r="T1100" t="str">
        <f>+VLOOKUP(B1100,[9]ExportInvoiceList!$D:$O,12,0)</f>
        <v>Chúng tôi đang xử lý hóa đơn, vui lòng liên hệ Do Thi Bich Lieu</v>
      </c>
      <c r="U1100" s="4">
        <f>+VLOOKUP(B1100,[9]ExportInvoiceList!$D:$O,6,0)</f>
        <v>0</v>
      </c>
    </row>
    <row r="1101" spans="1:22" hidden="1" x14ac:dyDescent="0.25">
      <c r="A1101" s="5">
        <v>45138</v>
      </c>
      <c r="B1101" s="16">
        <v>45364</v>
      </c>
      <c r="C1101" s="6" t="s">
        <v>10</v>
      </c>
      <c r="D1101" s="6" t="s">
        <v>1576</v>
      </c>
      <c r="E1101" s="31">
        <v>100366</v>
      </c>
      <c r="F1101" s="22" t="s">
        <v>1411</v>
      </c>
      <c r="G1101" s="31">
        <v>8029</v>
      </c>
      <c r="H1101" s="31">
        <f t="shared" si="95"/>
        <v>108395</v>
      </c>
      <c r="I1101" s="6" t="s">
        <v>147</v>
      </c>
      <c r="J1101" s="6" t="s">
        <v>148</v>
      </c>
      <c r="K1101" s="5">
        <f t="shared" si="96"/>
        <v>45173</v>
      </c>
      <c r="L1101" s="10" t="e">
        <f>+VLOOKUP(B1101,'[2]TT 2023'!F$983:K$1048,2,0)</f>
        <v>#N/A</v>
      </c>
      <c r="M1101" s="10" t="e">
        <f t="shared" si="97"/>
        <v>#N/A</v>
      </c>
      <c r="N1101" s="5" t="e">
        <f>+VLOOKUP(B1101,'[2]TT 2023'!F$983:K$1048,6,0)</f>
        <v>#N/A</v>
      </c>
      <c r="R1101" s="15">
        <f>+VLOOKUP(B1101,[9]ExportInvoiceList!$D:$O,3,0)</f>
        <v>108395</v>
      </c>
      <c r="S1101" s="15">
        <f t="shared" si="94"/>
        <v>0</v>
      </c>
      <c r="T1101" t="str">
        <f>+VLOOKUP(B1101,[9]ExportInvoiceList!$D:$O,12,0)</f>
        <v>Lịch thanh toán: Monthly at 10 &amp; 24</v>
      </c>
      <c r="U1101" s="4">
        <f>+VLOOKUP(B1101,[9]ExportInvoiceList!$D:$O,6,0)</f>
        <v>45170.000347222223</v>
      </c>
      <c r="V1101" t="s">
        <v>1413</v>
      </c>
    </row>
    <row r="1102" spans="1:22" hidden="1" x14ac:dyDescent="0.25">
      <c r="A1102" s="5">
        <v>45138</v>
      </c>
      <c r="B1102" s="16">
        <v>45365</v>
      </c>
      <c r="C1102" s="6" t="s">
        <v>10</v>
      </c>
      <c r="D1102" s="6" t="s">
        <v>1577</v>
      </c>
      <c r="E1102" s="31">
        <v>873185</v>
      </c>
      <c r="F1102" s="22" t="s">
        <v>1411</v>
      </c>
      <c r="G1102" s="31">
        <v>69855</v>
      </c>
      <c r="H1102" s="31">
        <f t="shared" si="95"/>
        <v>943040</v>
      </c>
      <c r="I1102" s="6" t="s">
        <v>147</v>
      </c>
      <c r="J1102" s="6" t="s">
        <v>148</v>
      </c>
      <c r="K1102" s="5">
        <f t="shared" si="96"/>
        <v>45173</v>
      </c>
      <c r="L1102" s="10" t="e">
        <f>+VLOOKUP(B1102,'[2]TT 2023'!F$983:K$1048,2,0)</f>
        <v>#N/A</v>
      </c>
      <c r="M1102" s="10" t="e">
        <f t="shared" si="97"/>
        <v>#N/A</v>
      </c>
      <c r="N1102" s="5" t="e">
        <f>+VLOOKUP(B1102,'[2]TT 2023'!F$983:K$1048,6,0)</f>
        <v>#N/A</v>
      </c>
      <c r="R1102" s="15">
        <f>+VLOOKUP(B1102,[9]ExportInvoiceList!$D:$O,3,0)</f>
        <v>943040</v>
      </c>
      <c r="S1102" s="15">
        <f t="shared" si="94"/>
        <v>0</v>
      </c>
      <c r="T1102" t="str">
        <f>+VLOOKUP(B1102,[9]ExportInvoiceList!$D:$O,12,0)</f>
        <v>Chúng tôi đang xử lý hóa đơn, vui lòng liên hệ Do Thi Bich Lieu</v>
      </c>
      <c r="U1102" s="4">
        <f>+VLOOKUP(B1102,[9]ExportInvoiceList!$D:$O,6,0)</f>
        <v>0</v>
      </c>
    </row>
    <row r="1103" spans="1:22" hidden="1" x14ac:dyDescent="0.25">
      <c r="A1103" s="5">
        <v>45138</v>
      </c>
      <c r="B1103" s="16">
        <v>45366</v>
      </c>
      <c r="C1103" s="6" t="s">
        <v>10</v>
      </c>
      <c r="D1103" s="6" t="s">
        <v>1578</v>
      </c>
      <c r="E1103" s="31">
        <v>1110580</v>
      </c>
      <c r="F1103" s="22" t="s">
        <v>1411</v>
      </c>
      <c r="G1103" s="31">
        <v>88846</v>
      </c>
      <c r="H1103" s="31">
        <f t="shared" si="95"/>
        <v>1199426</v>
      </c>
      <c r="I1103" s="6" t="s">
        <v>147</v>
      </c>
      <c r="J1103" s="6" t="s">
        <v>148</v>
      </c>
      <c r="K1103" s="5">
        <f t="shared" si="96"/>
        <v>45173</v>
      </c>
      <c r="L1103" s="10" t="e">
        <f>+VLOOKUP(B1103,'[2]TT 2023'!F$983:K$1048,2,0)</f>
        <v>#N/A</v>
      </c>
      <c r="M1103" s="10" t="e">
        <f t="shared" si="97"/>
        <v>#N/A</v>
      </c>
      <c r="N1103" s="5" t="e">
        <f>+VLOOKUP(B1103,'[2]TT 2023'!F$983:K$1048,6,0)</f>
        <v>#N/A</v>
      </c>
      <c r="R1103" s="15">
        <f>+VLOOKUP(B1103,[9]ExportInvoiceList!$D:$O,3,0)</f>
        <v>1199426</v>
      </c>
      <c r="S1103" s="15">
        <f t="shared" si="94"/>
        <v>0</v>
      </c>
      <c r="T1103" t="str">
        <f>+VLOOKUP(B1103,[9]ExportInvoiceList!$D:$O,12,0)</f>
        <v>Lịch thanh toán: Monthly at 10 &amp; 24</v>
      </c>
      <c r="U1103" s="4">
        <f>+VLOOKUP(B1103,[9]ExportInvoiceList!$D:$O,6,0)</f>
        <v>45170.000347222223</v>
      </c>
      <c r="V1103" t="s">
        <v>1413</v>
      </c>
    </row>
  </sheetData>
  <autoFilter ref="A1:V1103">
    <filterColumn colId="14">
      <filters blank="1"/>
    </filterColumn>
    <filterColumn colId="19">
      <filters>
        <filter val="Lịch thanh toán: Monthly at 10 &amp; 24"/>
      </filters>
    </filterColumn>
    <filterColumn colId="20">
      <filters>
        <dateGroupItem year="2023" month="8" day="11" dateTimeGrouping="day"/>
        <dateGroupItem year="2023" month="8" day="12" dateTimeGrouping="day"/>
        <dateGroupItem year="2023" month="8" day="14" dateTimeGrouping="day"/>
        <dateGroupItem year="2023" month="8" day="15" dateTimeGrouping="day"/>
        <dateGroupItem year="2023" month="8" day="16" dateTimeGrouping="day"/>
        <dateGroupItem year="2023" month="8" day="17" dateTimeGrouping="day"/>
        <dateGroupItem year="2023" month="8" day="18" dateTimeGrouping="day"/>
        <dateGroupItem year="2023" month="8" day="19" dateTimeGrouping="day"/>
        <dateGroupItem year="2023" month="8" day="21" dateTimeGrouping="day"/>
        <dateGroupItem year="2023" month="8" day="22" dateTimeGrouping="day"/>
        <dateGroupItem year="2023" month="8" day="23" dateTimeGrouping="day"/>
      </filters>
    </filterColumn>
  </autoFilter>
  <conditionalFormatting sqref="B2:B81">
    <cfRule type="duplicateValues" dxfId="44" priority="26"/>
  </conditionalFormatting>
  <conditionalFormatting sqref="B2:B270">
    <cfRule type="duplicateValues" dxfId="43" priority="25"/>
  </conditionalFormatting>
  <conditionalFormatting sqref="B498:B745 B1:B337 B753:B769 B781:B961 B1104:B1048576">
    <cfRule type="duplicateValues" dxfId="42" priority="24"/>
  </conditionalFormatting>
  <conditionalFormatting sqref="B2:B330">
    <cfRule type="duplicateValues" dxfId="41" priority="30"/>
  </conditionalFormatting>
  <conditionalFormatting sqref="B334:B337 B498:B521">
    <cfRule type="duplicateValues" dxfId="40" priority="22"/>
  </conditionalFormatting>
  <conditionalFormatting sqref="B334:B337">
    <cfRule type="duplicateValues" dxfId="39" priority="21"/>
  </conditionalFormatting>
  <conditionalFormatting sqref="B334:B337">
    <cfRule type="duplicateValues" dxfId="38" priority="20"/>
  </conditionalFormatting>
  <conditionalFormatting sqref="B305:B337">
    <cfRule type="duplicateValues" dxfId="37" priority="18"/>
  </conditionalFormatting>
  <conditionalFormatting sqref="B271:B330">
    <cfRule type="duplicateValues" dxfId="36" priority="17"/>
  </conditionalFormatting>
  <conditionalFormatting sqref="B326:B337">
    <cfRule type="duplicateValues" dxfId="35" priority="16"/>
  </conditionalFormatting>
  <conditionalFormatting sqref="B338:B344">
    <cfRule type="duplicateValues" dxfId="34" priority="15"/>
  </conditionalFormatting>
  <conditionalFormatting sqref="B345:B347">
    <cfRule type="duplicateValues" dxfId="33" priority="14"/>
  </conditionalFormatting>
  <conditionalFormatting sqref="B746:B752">
    <cfRule type="duplicateValues" dxfId="32" priority="13"/>
  </conditionalFormatting>
  <conditionalFormatting sqref="B746:B752">
    <cfRule type="duplicateValues" dxfId="31" priority="12"/>
  </conditionalFormatting>
  <conditionalFormatting sqref="B756:B769">
    <cfRule type="duplicateValues" dxfId="30" priority="11" stopIfTrue="1"/>
  </conditionalFormatting>
  <conditionalFormatting sqref="B756:B769">
    <cfRule type="duplicateValues" dxfId="29" priority="10"/>
  </conditionalFormatting>
  <conditionalFormatting sqref="B756:B769">
    <cfRule type="duplicateValues" dxfId="28" priority="9"/>
  </conditionalFormatting>
  <conditionalFormatting sqref="B756:B769">
    <cfRule type="duplicateValues" dxfId="27" priority="8"/>
  </conditionalFormatting>
  <conditionalFormatting sqref="B4:B769">
    <cfRule type="duplicateValues" dxfId="26" priority="7"/>
  </conditionalFormatting>
  <conditionalFormatting sqref="B770:B780">
    <cfRule type="duplicateValues" dxfId="25" priority="6"/>
  </conditionalFormatting>
  <conditionalFormatting sqref="B770:B780">
    <cfRule type="duplicateValues" dxfId="24" priority="5"/>
  </conditionalFormatting>
  <conditionalFormatting sqref="B1:B961 B1104:B1048576">
    <cfRule type="duplicateValues" dxfId="23" priority="3"/>
    <cfRule type="duplicateValues" dxfId="22" priority="4"/>
  </conditionalFormatting>
  <conditionalFormatting sqref="B962:B1103">
    <cfRule type="duplicateValues" dxfId="21" priority="2"/>
  </conditionalFormatting>
  <conditionalFormatting sqref="D962:D1103">
    <cfRule type="duplicateValues" dxfId="2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/>
  </sheetViews>
  <sheetFormatPr defaultRowHeight="15" x14ac:dyDescent="0.25"/>
  <cols>
    <col min="1" max="1" width="13.7109375" customWidth="1"/>
    <col min="2" max="2" width="12" customWidth="1"/>
    <col min="3" max="3" width="12.28515625" customWidth="1"/>
    <col min="4" max="4" width="15.140625" customWidth="1"/>
    <col min="5" max="5" width="18.42578125" customWidth="1"/>
    <col min="6" max="6" width="17.5703125" customWidth="1"/>
    <col min="7" max="7" width="16" customWidth="1"/>
    <col min="8" max="8" width="15.140625" customWidth="1"/>
    <col min="9" max="9" width="19.42578125" bestFit="1" customWidth="1"/>
    <col min="10" max="10" width="16" customWidth="1"/>
    <col min="12" max="12" width="0" hidden="1" customWidth="1"/>
  </cols>
  <sheetData>
    <row r="1" spans="1:12" ht="25.5" x14ac:dyDescent="0.25">
      <c r="A1" s="41" t="s">
        <v>1414</v>
      </c>
      <c r="B1" s="41" t="s">
        <v>1415</v>
      </c>
      <c r="C1" s="41" t="s">
        <v>1</v>
      </c>
      <c r="D1" s="41" t="s">
        <v>1416</v>
      </c>
      <c r="E1" s="41" t="s">
        <v>1417</v>
      </c>
      <c r="F1" s="41" t="s">
        <v>1418</v>
      </c>
      <c r="G1" s="41" t="s">
        <v>0</v>
      </c>
      <c r="H1" s="41" t="s">
        <v>1419</v>
      </c>
      <c r="I1" s="42" t="s">
        <v>1420</v>
      </c>
      <c r="J1" s="41" t="s">
        <v>1421</v>
      </c>
    </row>
    <row r="2" spans="1:12" x14ac:dyDescent="0.25">
      <c r="A2" s="43">
        <v>25790</v>
      </c>
      <c r="B2" s="44" t="s">
        <v>10</v>
      </c>
      <c r="C2" s="43">
        <v>10501</v>
      </c>
      <c r="D2" s="45">
        <v>26370368</v>
      </c>
      <c r="E2" s="46">
        <v>3868816</v>
      </c>
      <c r="F2" s="47">
        <v>44984</v>
      </c>
      <c r="G2" s="47">
        <v>44987</v>
      </c>
      <c r="H2" s="47">
        <v>44987</v>
      </c>
      <c r="I2" s="48" t="s">
        <v>1422</v>
      </c>
      <c r="J2" s="44" t="s">
        <v>1423</v>
      </c>
    </row>
    <row r="3" spans="1:12" x14ac:dyDescent="0.25">
      <c r="A3" s="43">
        <v>25790</v>
      </c>
      <c r="B3" s="44" t="s">
        <v>10</v>
      </c>
      <c r="C3" s="43">
        <v>15715</v>
      </c>
      <c r="D3" s="45" t="s">
        <v>446</v>
      </c>
      <c r="E3" s="46">
        <v>3918673</v>
      </c>
      <c r="F3" s="47">
        <v>44995</v>
      </c>
      <c r="G3" s="47">
        <v>45003</v>
      </c>
      <c r="H3" s="47">
        <v>45003</v>
      </c>
      <c r="I3" s="48" t="s">
        <v>1422</v>
      </c>
      <c r="J3" s="44" t="s">
        <v>1424</v>
      </c>
    </row>
    <row r="4" spans="1:12" x14ac:dyDescent="0.25">
      <c r="A4" s="43">
        <v>25790</v>
      </c>
      <c r="B4" s="44" t="s">
        <v>10</v>
      </c>
      <c r="C4" s="43">
        <v>29776</v>
      </c>
      <c r="D4" s="45">
        <v>24317189</v>
      </c>
      <c r="E4" s="46">
        <v>1557600</v>
      </c>
      <c r="F4" s="47">
        <v>45061</v>
      </c>
      <c r="G4" s="47">
        <v>45065</v>
      </c>
      <c r="H4" s="47">
        <v>45065</v>
      </c>
      <c r="I4" s="48" t="s">
        <v>1422</v>
      </c>
      <c r="J4" s="44" t="s">
        <v>1424</v>
      </c>
    </row>
    <row r="5" spans="1:12" x14ac:dyDescent="0.25">
      <c r="A5" s="43">
        <v>25790</v>
      </c>
      <c r="B5" s="44" t="s">
        <v>10</v>
      </c>
      <c r="C5" s="43">
        <v>29777</v>
      </c>
      <c r="D5" s="45">
        <v>25346105</v>
      </c>
      <c r="E5" s="46">
        <v>778800</v>
      </c>
      <c r="F5" s="47">
        <v>45061</v>
      </c>
      <c r="G5" s="47">
        <v>45065</v>
      </c>
      <c r="H5" s="47">
        <v>45065</v>
      </c>
      <c r="I5" s="48" t="s">
        <v>1422</v>
      </c>
      <c r="J5" s="44" t="s">
        <v>1424</v>
      </c>
    </row>
    <row r="6" spans="1:12" x14ac:dyDescent="0.25">
      <c r="A6" s="43">
        <v>25790</v>
      </c>
      <c r="B6" s="44" t="s">
        <v>10</v>
      </c>
      <c r="C6" s="43">
        <v>29778</v>
      </c>
      <c r="D6" s="45">
        <v>27337223</v>
      </c>
      <c r="E6" s="46">
        <v>1557600</v>
      </c>
      <c r="F6" s="47">
        <v>45061</v>
      </c>
      <c r="G6" s="47">
        <v>45065</v>
      </c>
      <c r="H6" s="47">
        <v>45065</v>
      </c>
      <c r="I6" s="48" t="s">
        <v>1422</v>
      </c>
      <c r="J6" s="44" t="s">
        <v>1424</v>
      </c>
    </row>
    <row r="7" spans="1:12" x14ac:dyDescent="0.25">
      <c r="A7" s="43">
        <v>25790</v>
      </c>
      <c r="B7" s="44" t="s">
        <v>10</v>
      </c>
      <c r="C7" s="43">
        <v>29784</v>
      </c>
      <c r="D7" s="45">
        <v>22349126</v>
      </c>
      <c r="E7" s="46">
        <v>1557600</v>
      </c>
      <c r="F7" s="47">
        <v>45061</v>
      </c>
      <c r="G7" s="47">
        <v>45065</v>
      </c>
      <c r="H7" s="47">
        <v>45065</v>
      </c>
      <c r="I7" s="48" t="s">
        <v>1422</v>
      </c>
      <c r="J7" s="44" t="s">
        <v>1424</v>
      </c>
    </row>
    <row r="8" spans="1:12" x14ac:dyDescent="0.25">
      <c r="A8" s="43">
        <v>25790</v>
      </c>
      <c r="B8" s="44" t="s">
        <v>10</v>
      </c>
      <c r="C8" s="43">
        <v>30030</v>
      </c>
      <c r="D8" s="45">
        <v>10171704</v>
      </c>
      <c r="E8" s="46">
        <v>23586080</v>
      </c>
      <c r="F8" s="47">
        <v>44920</v>
      </c>
      <c r="G8" s="47">
        <v>45069</v>
      </c>
      <c r="H8" s="47">
        <v>45069</v>
      </c>
      <c r="I8" s="48" t="s">
        <v>1422</v>
      </c>
      <c r="J8" s="44" t="s">
        <v>1424</v>
      </c>
    </row>
    <row r="9" spans="1:12" x14ac:dyDescent="0.25">
      <c r="A9" s="43">
        <v>25790</v>
      </c>
      <c r="B9" s="44" t="s">
        <v>10</v>
      </c>
      <c r="C9" s="43">
        <v>32669</v>
      </c>
      <c r="D9" s="45">
        <v>14115734</v>
      </c>
      <c r="E9" s="46">
        <v>3448799</v>
      </c>
      <c r="F9" s="47">
        <v>45071</v>
      </c>
      <c r="G9" s="47">
        <v>45077</v>
      </c>
      <c r="H9" s="47">
        <v>45077</v>
      </c>
      <c r="I9" s="48" t="s">
        <v>1422</v>
      </c>
      <c r="J9" s="44" t="s">
        <v>1424</v>
      </c>
    </row>
    <row r="10" spans="1:12" x14ac:dyDescent="0.25">
      <c r="A10" s="43">
        <v>25790</v>
      </c>
      <c r="B10" s="44" t="s">
        <v>10</v>
      </c>
      <c r="C10" s="43">
        <v>37619</v>
      </c>
      <c r="D10" s="45">
        <v>10249806</v>
      </c>
      <c r="E10" s="46">
        <v>2076778</v>
      </c>
      <c r="F10" s="47">
        <v>45089</v>
      </c>
      <c r="G10" s="47">
        <v>45101</v>
      </c>
      <c r="H10" s="47">
        <v>45101</v>
      </c>
      <c r="I10" s="48" t="s">
        <v>1422</v>
      </c>
      <c r="J10" s="44" t="s">
        <v>1425</v>
      </c>
    </row>
    <row r="11" spans="1:12" x14ac:dyDescent="0.25">
      <c r="A11" s="43">
        <v>25790</v>
      </c>
      <c r="B11" s="44" t="s">
        <v>10</v>
      </c>
      <c r="C11" s="43">
        <v>37621</v>
      </c>
      <c r="D11" s="45">
        <v>18183438</v>
      </c>
      <c r="E11" s="46">
        <v>1038389</v>
      </c>
      <c r="F11" s="47">
        <v>45094</v>
      </c>
      <c r="G11" s="47">
        <v>45101</v>
      </c>
      <c r="H11" s="47">
        <v>45101</v>
      </c>
      <c r="I11" s="48" t="s">
        <v>1422</v>
      </c>
      <c r="J11" s="44" t="s">
        <v>1425</v>
      </c>
    </row>
    <row r="12" spans="1:12" x14ac:dyDescent="0.25">
      <c r="A12" s="43">
        <v>25790</v>
      </c>
      <c r="B12" s="44" t="s">
        <v>10</v>
      </c>
      <c r="C12" s="43">
        <v>37622</v>
      </c>
      <c r="D12" s="45">
        <v>10255621</v>
      </c>
      <c r="E12" s="46">
        <v>5191945</v>
      </c>
      <c r="F12" s="47">
        <v>45096</v>
      </c>
      <c r="G12" s="47">
        <v>45101</v>
      </c>
      <c r="H12" s="47">
        <v>45101</v>
      </c>
      <c r="I12" s="48" t="s">
        <v>1422</v>
      </c>
      <c r="J12" s="44" t="s">
        <v>1425</v>
      </c>
    </row>
    <row r="13" spans="1:12" x14ac:dyDescent="0.25">
      <c r="A13" s="43">
        <v>25790</v>
      </c>
      <c r="B13" s="44" t="s">
        <v>10</v>
      </c>
      <c r="C13" s="43">
        <v>39050</v>
      </c>
      <c r="D13" s="49">
        <v>13275736</v>
      </c>
      <c r="E13" s="46">
        <v>4901895</v>
      </c>
      <c r="F13" s="47">
        <v>45099</v>
      </c>
      <c r="G13" s="47">
        <v>45107</v>
      </c>
      <c r="H13" s="47">
        <v>45107</v>
      </c>
      <c r="I13" s="48"/>
      <c r="J13" s="44"/>
    </row>
    <row r="14" spans="1:12" x14ac:dyDescent="0.25">
      <c r="A14" s="43">
        <v>25790</v>
      </c>
      <c r="B14" s="44" t="s">
        <v>10</v>
      </c>
      <c r="C14" s="43">
        <v>39055</v>
      </c>
      <c r="D14" s="49">
        <v>26415098</v>
      </c>
      <c r="E14" s="46">
        <v>1628017</v>
      </c>
      <c r="F14" s="47">
        <v>45106</v>
      </c>
      <c r="G14" s="47">
        <v>45107</v>
      </c>
      <c r="H14" s="47">
        <v>45107</v>
      </c>
      <c r="I14" s="48"/>
      <c r="J14" s="44"/>
      <c r="L14" t="s">
        <v>1426</v>
      </c>
    </row>
    <row r="15" spans="1:12" x14ac:dyDescent="0.25">
      <c r="A15" s="43">
        <v>25790</v>
      </c>
      <c r="B15" s="44" t="s">
        <v>10</v>
      </c>
      <c r="C15" s="43">
        <v>39085</v>
      </c>
      <c r="D15" s="49">
        <v>16455405</v>
      </c>
      <c r="E15" s="46">
        <v>2226532</v>
      </c>
      <c r="F15" s="47">
        <v>45106</v>
      </c>
      <c r="G15" s="47">
        <v>45107</v>
      </c>
      <c r="H15" s="47">
        <v>45107</v>
      </c>
      <c r="I15" s="48"/>
      <c r="J15" s="44"/>
    </row>
    <row r="16" spans="1:12" x14ac:dyDescent="0.25">
      <c r="A16" s="43">
        <v>25790</v>
      </c>
      <c r="B16" s="44" t="s">
        <v>10</v>
      </c>
      <c r="C16" s="43">
        <v>39088</v>
      </c>
      <c r="D16" s="49">
        <v>24331152</v>
      </c>
      <c r="E16" s="46">
        <v>2112294</v>
      </c>
      <c r="F16" s="47">
        <v>45106</v>
      </c>
      <c r="G16" s="47">
        <v>45107</v>
      </c>
      <c r="H16" s="47">
        <v>45107</v>
      </c>
      <c r="I16" s="48"/>
      <c r="J16" s="44"/>
    </row>
    <row r="17" spans="1:12" x14ac:dyDescent="0.25">
      <c r="A17" s="43">
        <v>25790</v>
      </c>
      <c r="B17" s="44" t="s">
        <v>10</v>
      </c>
      <c r="C17" s="43">
        <v>39441</v>
      </c>
      <c r="D17" s="49">
        <v>17225309</v>
      </c>
      <c r="E17" s="46">
        <v>2823298</v>
      </c>
      <c r="F17" s="47">
        <v>45110</v>
      </c>
      <c r="G17" s="47">
        <v>45111</v>
      </c>
      <c r="H17" s="47">
        <v>45111</v>
      </c>
      <c r="I17" s="48"/>
      <c r="J17" s="44"/>
    </row>
    <row r="18" spans="1:12" x14ac:dyDescent="0.25">
      <c r="A18" s="43">
        <v>25790</v>
      </c>
      <c r="B18" s="44" t="s">
        <v>10</v>
      </c>
      <c r="C18" s="43">
        <v>39442</v>
      </c>
      <c r="D18" s="49">
        <v>16456573</v>
      </c>
      <c r="E18" s="46">
        <v>1586110</v>
      </c>
      <c r="F18" s="47">
        <v>45110</v>
      </c>
      <c r="G18" s="47">
        <v>45111</v>
      </c>
      <c r="H18" s="47">
        <v>45111</v>
      </c>
      <c r="I18" s="48"/>
      <c r="J18" s="44"/>
    </row>
    <row r="19" spans="1:12" x14ac:dyDescent="0.25">
      <c r="A19" s="43">
        <v>25790</v>
      </c>
      <c r="B19" s="44" t="s">
        <v>10</v>
      </c>
      <c r="C19" s="43">
        <v>39749</v>
      </c>
      <c r="D19" s="49">
        <v>14129428</v>
      </c>
      <c r="E19" s="46">
        <v>5191945</v>
      </c>
      <c r="F19" s="47">
        <v>45107</v>
      </c>
      <c r="G19" s="47">
        <v>45113</v>
      </c>
      <c r="H19" s="47">
        <v>45113</v>
      </c>
      <c r="I19" s="48"/>
      <c r="J19" s="44"/>
    </row>
    <row r="20" spans="1:12" x14ac:dyDescent="0.25">
      <c r="A20" s="43">
        <v>25790</v>
      </c>
      <c r="B20" s="44" t="s">
        <v>10</v>
      </c>
      <c r="C20" s="43">
        <v>39772</v>
      </c>
      <c r="D20" s="49">
        <v>24330165</v>
      </c>
      <c r="E20" s="46">
        <v>3264921</v>
      </c>
      <c r="F20" s="47">
        <v>45103</v>
      </c>
      <c r="G20" s="47">
        <v>45113</v>
      </c>
      <c r="H20" s="47">
        <v>45113</v>
      </c>
      <c r="I20" s="48"/>
      <c r="J20" s="44"/>
    </row>
    <row r="21" spans="1:12" x14ac:dyDescent="0.25">
      <c r="A21" s="43">
        <v>25790</v>
      </c>
      <c r="B21" s="44" t="s">
        <v>10</v>
      </c>
      <c r="C21" s="43">
        <v>39794</v>
      </c>
      <c r="D21" s="49">
        <v>15138013</v>
      </c>
      <c r="E21" s="46">
        <v>4303310</v>
      </c>
      <c r="F21" s="47">
        <v>45103</v>
      </c>
      <c r="G21" s="47">
        <v>45113</v>
      </c>
      <c r="H21" s="47">
        <v>45113</v>
      </c>
      <c r="I21" s="48"/>
      <c r="J21" s="44"/>
    </row>
    <row r="22" spans="1:12" x14ac:dyDescent="0.25">
      <c r="A22" s="43">
        <v>25790</v>
      </c>
      <c r="B22" s="44" t="s">
        <v>10</v>
      </c>
      <c r="C22" s="43">
        <v>39795</v>
      </c>
      <c r="D22" s="49">
        <v>12177951</v>
      </c>
      <c r="E22" s="46">
        <v>2907489</v>
      </c>
      <c r="F22" s="47">
        <v>45104</v>
      </c>
      <c r="G22" s="47">
        <v>45113</v>
      </c>
      <c r="H22" s="47">
        <v>45113</v>
      </c>
      <c r="I22" s="48"/>
      <c r="J22" s="44"/>
    </row>
    <row r="23" spans="1:12" x14ac:dyDescent="0.25">
      <c r="A23" s="43">
        <v>25790</v>
      </c>
      <c r="B23" s="44" t="s">
        <v>10</v>
      </c>
      <c r="C23" s="43">
        <v>39817</v>
      </c>
      <c r="D23" s="49">
        <v>16454540</v>
      </c>
      <c r="E23" s="46">
        <v>3264921</v>
      </c>
      <c r="F23" s="47">
        <v>45106</v>
      </c>
      <c r="G23" s="47">
        <v>45113</v>
      </c>
      <c r="H23" s="47">
        <v>45113</v>
      </c>
      <c r="I23" s="48"/>
      <c r="J23" s="44"/>
    </row>
    <row r="24" spans="1:12" x14ac:dyDescent="0.25">
      <c r="A24" s="43">
        <v>25790</v>
      </c>
      <c r="B24" s="44" t="s">
        <v>10</v>
      </c>
      <c r="C24" s="43">
        <v>39818</v>
      </c>
      <c r="D24" s="49">
        <v>17223223</v>
      </c>
      <c r="E24" s="46">
        <v>4880403</v>
      </c>
      <c r="F24" s="47">
        <v>45106</v>
      </c>
      <c r="G24" s="47">
        <v>45113</v>
      </c>
      <c r="H24" s="47">
        <v>45113</v>
      </c>
      <c r="I24" s="48"/>
      <c r="J24" s="44"/>
    </row>
    <row r="25" spans="1:12" x14ac:dyDescent="0.25">
      <c r="A25" s="43">
        <v>25790</v>
      </c>
      <c r="B25" s="44" t="s">
        <v>10</v>
      </c>
      <c r="C25" s="43">
        <v>39909</v>
      </c>
      <c r="D25" s="49">
        <v>28353032</v>
      </c>
      <c r="E25" s="46">
        <v>1555461</v>
      </c>
      <c r="F25" s="47">
        <v>45106</v>
      </c>
      <c r="G25" s="47">
        <v>45113</v>
      </c>
      <c r="H25" s="47">
        <v>45113</v>
      </c>
      <c r="I25" s="48"/>
      <c r="J25" s="44"/>
    </row>
    <row r="26" spans="1:12" x14ac:dyDescent="0.25">
      <c r="A26" s="43">
        <v>25790</v>
      </c>
      <c r="B26" s="44" t="s">
        <v>10</v>
      </c>
      <c r="C26" s="43">
        <v>40816</v>
      </c>
      <c r="D26" s="49">
        <v>12180963</v>
      </c>
      <c r="E26" s="46">
        <v>5784329</v>
      </c>
      <c r="F26" s="47">
        <v>45113</v>
      </c>
      <c r="G26" s="47">
        <v>45115</v>
      </c>
      <c r="H26" s="47">
        <v>45115</v>
      </c>
      <c r="I26" s="48"/>
      <c r="J26" s="44"/>
    </row>
    <row r="27" spans="1:12" x14ac:dyDescent="0.25">
      <c r="A27" s="43">
        <v>25790</v>
      </c>
      <c r="B27" s="44" t="s">
        <v>10</v>
      </c>
      <c r="C27" s="43">
        <v>40818</v>
      </c>
      <c r="D27" s="49">
        <v>16458624</v>
      </c>
      <c r="E27" s="46">
        <v>4372099</v>
      </c>
      <c r="F27" s="47">
        <v>45113</v>
      </c>
      <c r="G27" s="47">
        <v>45115</v>
      </c>
      <c r="H27" s="47">
        <v>45115</v>
      </c>
      <c r="I27" s="48"/>
      <c r="J27" s="44"/>
    </row>
    <row r="28" spans="1:12" x14ac:dyDescent="0.25">
      <c r="A28" s="43">
        <v>25790</v>
      </c>
      <c r="B28" s="44" t="s">
        <v>10</v>
      </c>
      <c r="C28" s="43">
        <v>40819</v>
      </c>
      <c r="D28" s="49">
        <v>16457349</v>
      </c>
      <c r="E28" s="46">
        <v>1199426</v>
      </c>
      <c r="F28" s="47">
        <v>45113</v>
      </c>
      <c r="G28" s="47">
        <v>45115</v>
      </c>
      <c r="H28" s="47">
        <v>45115</v>
      </c>
      <c r="I28" s="48"/>
      <c r="J28" s="44"/>
      <c r="L28" t="s">
        <v>1427</v>
      </c>
    </row>
    <row r="29" spans="1:12" x14ac:dyDescent="0.25">
      <c r="A29" s="43">
        <v>25790</v>
      </c>
      <c r="B29" s="44" t="s">
        <v>10</v>
      </c>
      <c r="C29" s="43">
        <v>40820</v>
      </c>
      <c r="D29" s="49">
        <v>15141499</v>
      </c>
      <c r="E29" s="46">
        <v>3385476</v>
      </c>
      <c r="F29" s="47">
        <v>45113</v>
      </c>
      <c r="G29" s="47">
        <v>45115</v>
      </c>
      <c r="H29" s="47">
        <v>45115</v>
      </c>
      <c r="I29" s="48"/>
      <c r="J29" s="44"/>
    </row>
    <row r="30" spans="1:12" x14ac:dyDescent="0.25">
      <c r="A30" s="43">
        <v>25790</v>
      </c>
      <c r="B30" s="44" t="s">
        <v>10</v>
      </c>
      <c r="C30" s="43">
        <v>40822</v>
      </c>
      <c r="D30" s="49">
        <v>24333430</v>
      </c>
      <c r="E30" s="46">
        <v>550741</v>
      </c>
      <c r="F30" s="47">
        <v>45113</v>
      </c>
      <c r="G30" s="47">
        <v>45115</v>
      </c>
      <c r="H30" s="47">
        <v>45115</v>
      </c>
      <c r="I30" s="48"/>
      <c r="J30" s="44"/>
    </row>
    <row r="31" spans="1:12" x14ac:dyDescent="0.25">
      <c r="A31" s="43">
        <v>25790</v>
      </c>
      <c r="B31" s="44" t="s">
        <v>10</v>
      </c>
      <c r="C31" s="43">
        <v>40823</v>
      </c>
      <c r="D31" s="49">
        <v>25362602</v>
      </c>
      <c r="E31" s="46">
        <v>4584902</v>
      </c>
      <c r="F31" s="47">
        <v>45113</v>
      </c>
      <c r="G31" s="47">
        <v>45115</v>
      </c>
      <c r="H31" s="47">
        <v>45115</v>
      </c>
      <c r="I31" s="48"/>
      <c r="J31" s="44"/>
    </row>
    <row r="32" spans="1:12" x14ac:dyDescent="0.25">
      <c r="A32" s="43">
        <v>25790</v>
      </c>
      <c r="B32" s="44" t="s">
        <v>10</v>
      </c>
      <c r="C32" s="43">
        <v>40826</v>
      </c>
      <c r="D32" s="49">
        <v>17226286</v>
      </c>
      <c r="E32" s="46">
        <v>3719812</v>
      </c>
      <c r="F32" s="47">
        <v>45113</v>
      </c>
      <c r="G32" s="47">
        <v>45115</v>
      </c>
      <c r="H32" s="47">
        <v>45115</v>
      </c>
      <c r="I32" s="48"/>
      <c r="J32" s="44"/>
    </row>
    <row r="33" spans="1:10" x14ac:dyDescent="0.25">
      <c r="A33" s="43">
        <v>25790</v>
      </c>
      <c r="B33" s="44" t="s">
        <v>10</v>
      </c>
      <c r="C33" s="43">
        <v>40828</v>
      </c>
      <c r="D33" s="49">
        <v>16458164</v>
      </c>
      <c r="E33" s="46">
        <v>5571526</v>
      </c>
      <c r="F33" s="47">
        <v>45113</v>
      </c>
      <c r="G33" s="47">
        <v>45115</v>
      </c>
      <c r="H33" s="47">
        <v>45115</v>
      </c>
      <c r="I33" s="48"/>
      <c r="J33" s="44"/>
    </row>
    <row r="34" spans="1:10" x14ac:dyDescent="0.25">
      <c r="A34" s="43">
        <v>25790</v>
      </c>
      <c r="B34" s="44" t="s">
        <v>10</v>
      </c>
      <c r="C34" s="43">
        <v>40829</v>
      </c>
      <c r="D34" s="49">
        <v>16457647</v>
      </c>
      <c r="E34" s="46">
        <v>3443207</v>
      </c>
      <c r="F34" s="47">
        <v>45113</v>
      </c>
      <c r="G34" s="47">
        <v>45115</v>
      </c>
      <c r="H34" s="47">
        <v>45115</v>
      </c>
      <c r="I34" s="48"/>
      <c r="J34" s="44"/>
    </row>
    <row r="35" spans="1:10" x14ac:dyDescent="0.25">
      <c r="A35" s="43">
        <v>25790</v>
      </c>
      <c r="B35" s="44" t="s">
        <v>10</v>
      </c>
      <c r="C35" s="43">
        <v>40873</v>
      </c>
      <c r="D35" s="49">
        <v>10261977</v>
      </c>
      <c r="E35" s="46">
        <v>2039018</v>
      </c>
      <c r="F35" s="47">
        <v>45107</v>
      </c>
      <c r="G35" s="47">
        <v>45117</v>
      </c>
      <c r="H35" s="47">
        <v>45117</v>
      </c>
      <c r="I35" s="48"/>
      <c r="J35" s="44"/>
    </row>
    <row r="36" spans="1:10" x14ac:dyDescent="0.25">
      <c r="A36" s="43">
        <v>25790</v>
      </c>
      <c r="B36" s="44" t="s">
        <v>10</v>
      </c>
      <c r="C36" s="43">
        <v>40874</v>
      </c>
      <c r="D36" s="49">
        <v>22365749</v>
      </c>
      <c r="E36" s="46">
        <v>1019509</v>
      </c>
      <c r="F36" s="47">
        <v>45110</v>
      </c>
      <c r="G36" s="47">
        <v>45117</v>
      </c>
      <c r="H36" s="47">
        <v>45117</v>
      </c>
      <c r="I36" s="48"/>
      <c r="J36" s="44"/>
    </row>
    <row r="37" spans="1:10" x14ac:dyDescent="0.25">
      <c r="A37" s="43">
        <v>25790</v>
      </c>
      <c r="B37" s="44" t="s">
        <v>10</v>
      </c>
      <c r="C37" s="43">
        <v>41093</v>
      </c>
      <c r="D37" s="49">
        <v>10265556</v>
      </c>
      <c r="E37" s="46">
        <v>3598279</v>
      </c>
      <c r="F37" s="47">
        <v>45115</v>
      </c>
      <c r="G37" s="47">
        <v>45119</v>
      </c>
      <c r="H37" s="47">
        <v>45119</v>
      </c>
      <c r="I37" s="48"/>
      <c r="J37" s="44"/>
    </row>
    <row r="38" spans="1:10" x14ac:dyDescent="0.25">
      <c r="A38" s="43">
        <v>25790</v>
      </c>
      <c r="B38" s="44" t="s">
        <v>10</v>
      </c>
      <c r="C38" s="43">
        <v>41097</v>
      </c>
      <c r="D38" s="49">
        <v>16459244</v>
      </c>
      <c r="E38" s="46">
        <v>4372099</v>
      </c>
      <c r="F38" s="47">
        <v>45117</v>
      </c>
      <c r="G38" s="47">
        <v>45119</v>
      </c>
      <c r="H38" s="47">
        <v>45119</v>
      </c>
      <c r="I38" s="48"/>
      <c r="J38" s="44"/>
    </row>
    <row r="39" spans="1:10" x14ac:dyDescent="0.25">
      <c r="A39" s="43">
        <v>25790</v>
      </c>
      <c r="B39" s="44" t="s">
        <v>10</v>
      </c>
      <c r="C39" s="43">
        <v>41098</v>
      </c>
      <c r="D39" s="49">
        <v>16459352</v>
      </c>
      <c r="E39" s="46">
        <v>5114848</v>
      </c>
      <c r="F39" s="47">
        <v>45117</v>
      </c>
      <c r="G39" s="47">
        <v>45119</v>
      </c>
      <c r="H39" s="47">
        <v>45119</v>
      </c>
      <c r="I39" s="48"/>
      <c r="J39" s="44"/>
    </row>
    <row r="40" spans="1:10" x14ac:dyDescent="0.25">
      <c r="A40" s="43">
        <v>25790</v>
      </c>
      <c r="B40" s="44" t="s">
        <v>10</v>
      </c>
      <c r="C40" s="43">
        <v>41099</v>
      </c>
      <c r="D40" s="49">
        <v>16460007</v>
      </c>
      <c r="E40" s="46">
        <v>6558149</v>
      </c>
      <c r="F40" s="47">
        <v>45117</v>
      </c>
      <c r="G40" s="47">
        <v>45119</v>
      </c>
      <c r="H40" s="47">
        <v>45119</v>
      </c>
      <c r="I40" s="48"/>
      <c r="J40" s="44"/>
    </row>
    <row r="41" spans="1:10" x14ac:dyDescent="0.25">
      <c r="A41" s="43">
        <v>25790</v>
      </c>
      <c r="B41" s="44" t="s">
        <v>10</v>
      </c>
      <c r="C41" s="43">
        <v>41101</v>
      </c>
      <c r="D41" s="49">
        <v>21243731</v>
      </c>
      <c r="E41" s="46">
        <v>1586110</v>
      </c>
      <c r="F41" s="47">
        <v>45117</v>
      </c>
      <c r="G41" s="47">
        <v>45119</v>
      </c>
      <c r="H41" s="47">
        <v>45119</v>
      </c>
      <c r="I41" s="48"/>
      <c r="J41" s="44"/>
    </row>
    <row r="42" spans="1:10" x14ac:dyDescent="0.25">
      <c r="A42" s="43">
        <v>25790</v>
      </c>
      <c r="B42" s="44" t="s">
        <v>10</v>
      </c>
      <c r="C42" s="43">
        <v>41102</v>
      </c>
      <c r="D42" s="49">
        <v>25364327</v>
      </c>
      <c r="E42" s="46">
        <v>2186050</v>
      </c>
      <c r="F42" s="47">
        <v>45117</v>
      </c>
      <c r="G42" s="47">
        <v>45119</v>
      </c>
      <c r="H42" s="47">
        <v>45119</v>
      </c>
      <c r="I42" s="48"/>
      <c r="J42" s="44"/>
    </row>
  </sheetData>
  <conditionalFormatting sqref="C43:C1048576 C1:C12">
    <cfRule type="duplicateValues" dxfId="19" priority="29"/>
  </conditionalFormatting>
  <conditionalFormatting sqref="C43:C1048576">
    <cfRule type="duplicateValues" dxfId="18" priority="23"/>
  </conditionalFormatting>
  <conditionalFormatting sqref="C13">
    <cfRule type="duplicateValues" dxfId="17" priority="22"/>
  </conditionalFormatting>
  <conditionalFormatting sqref="C13">
    <cfRule type="duplicateValues" dxfId="16" priority="21"/>
  </conditionalFormatting>
  <conditionalFormatting sqref="C14">
    <cfRule type="duplicateValues" dxfId="15" priority="20"/>
  </conditionalFormatting>
  <conditionalFormatting sqref="C14">
    <cfRule type="duplicateValues" dxfId="14" priority="19"/>
  </conditionalFormatting>
  <conditionalFormatting sqref="C15">
    <cfRule type="duplicateValues" dxfId="13" priority="18"/>
  </conditionalFormatting>
  <conditionalFormatting sqref="C15">
    <cfRule type="duplicateValues" dxfId="12" priority="17"/>
  </conditionalFormatting>
  <conditionalFormatting sqref="C16">
    <cfRule type="duplicateValues" dxfId="11" priority="16"/>
  </conditionalFormatting>
  <conditionalFormatting sqref="C16">
    <cfRule type="duplicateValues" dxfId="10" priority="15"/>
  </conditionalFormatting>
  <conditionalFormatting sqref="C17">
    <cfRule type="duplicateValues" dxfId="9" priority="14"/>
  </conditionalFormatting>
  <conditionalFormatting sqref="C17">
    <cfRule type="duplicateValues" dxfId="8" priority="13"/>
  </conditionalFormatting>
  <conditionalFormatting sqref="C43:C1048576 C1:C17">
    <cfRule type="duplicateValues" dxfId="7" priority="10"/>
  </conditionalFormatting>
  <conditionalFormatting sqref="C18">
    <cfRule type="duplicateValues" dxfId="6" priority="9"/>
  </conditionalFormatting>
  <conditionalFormatting sqref="C18">
    <cfRule type="duplicateValues" dxfId="5" priority="8"/>
  </conditionalFormatting>
  <conditionalFormatting sqref="C18">
    <cfRule type="duplicateValues" dxfId="4" priority="7"/>
  </conditionalFormatting>
  <conditionalFormatting sqref="C19">
    <cfRule type="duplicateValues" dxfId="3" priority="6"/>
  </conditionalFormatting>
  <conditionalFormatting sqref="C19">
    <cfRule type="duplicateValues" dxfId="2" priority="5"/>
  </conditionalFormatting>
  <conditionalFormatting sqref="C19">
    <cfRule type="duplicateValues" dxfId="1" priority="4"/>
  </conditionalFormatting>
  <conditionalFormatting sqref="C20:C42">
    <cfRule type="duplicateValues" dxfId="0" priority="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check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2023-04-08T06:57:14Z</dcterms:created>
  <dcterms:modified xsi:type="dcterms:W3CDTF">2023-08-18T03:33:07Z</dcterms:modified>
</cp:coreProperties>
</file>